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<sst xmlns="http://schemas.openxmlformats.org/spreadsheetml/2006/main" count="21062" uniqueCount="8482">
  <si>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</si>
  <si>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</si>
  <si>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</si>
  <si>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</si>
  <si>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</si>
  <si>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</si>
  <si>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</si>
  <si>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</si>
  <si>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</si>
  <si>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</si>
  <si>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</si>
  <si>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</si>
  <si>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</si>
  <si>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</si>
  <si>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</si>
  <si>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</si>
  <si>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</si>
  <si>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</si>
  <si>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</si>
  <si>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</si>
  <si>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</si>
  <si>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</si>
  <si>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</si>
  <si>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</si>
  <si>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</si>
  <si>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</si>
  <si>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</si>
  <si>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</si>
  <si>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</si>
  <si>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</si>
  <si>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</si>
  <si>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</si>
  <si>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</si>
  <si>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</si>
  <si>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</si>
  <si>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</si>
  <si>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</si>
  <si>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</si>
  <si>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</si>
  <si>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</si>
  <si>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</si>
  <si>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</si>
  <si>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</si>
  <si>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</si>
  <si>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</si>
  <si>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</si>
  <si>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</si>
  <si>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</si>
  <si>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</si>
  <si>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</si>
  <si>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</si>
  <si>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</si>
  <si>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</si>
  <si>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</si>
  <si>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</si>
  <si>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</si>
  <si>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</si>
  <si>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</si>
  <si>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</si>
  <si>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</si>
  <si>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</si>
  <si>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</si>
  <si>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</si>
  <si>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</si>
  <si>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</si>
  <si>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</si>
  <si>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</si>
  <si>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</si>
  <si>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</si>
  <si>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</si>
  <si>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</si>
  <si>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</si>
  <si>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</si>
  <si>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</si>
  <si>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</si>
  <si>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</si>
  <si>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</si>
  <si>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</si>
  <si>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</si>
  <si>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</si>
  <si>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</si>
  <si>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</si>
  <si>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</si>
  <si>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</si>
  <si>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</si>
  <si>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</si>
  <si>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</si>
  <si>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</si>
  <si>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</si>
  <si>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</si>
  <si>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</si>
  <si>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</si>
  <si>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</si>
  <si>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</si>
  <si>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</si>
  <si>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</si>
  <si>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</si>
  <si>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</si>
  <si>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</si>
  <si>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</si>
  <si>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</si>
  <si>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</si>
  <si>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</si>
  <si>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</si>
  <si>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</si>
  <si>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</si>
  <si>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</si>
  <si>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</si>
  <si>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</si>
  <si>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</si>
  <si>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</si>
  <si>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</si>
  <si>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</si>
  <si>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</si>
  <si>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</si>
  <si>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</si>
  <si>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</si>
  <si>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</si>
  <si>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</si>
  <si>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</si>
  <si>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</si>
  <si>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</si>
  <si>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</si>
  <si>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</si>
  <si>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</si>
  <si>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</si>
  <si>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</si>
  <si>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</si>
  <si>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</si>
  <si>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</si>
  <si>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</si>
  <si>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</si>
  <si>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</si>
  <si>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</si>
  <si>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</si>
  <si>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</si>
  <si>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</si>
  <si>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</si>
  <si>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</si>
  <si>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</si>
  <si>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</si>
  <si>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</si>
  <si>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</si>
  <si>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</si>
  <si>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</si>
  <si>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</si>
  <si>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</si>
  <si>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</si>
  <si>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</si>
  <si>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</si>
  <si>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</si>
  <si>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</si>
  <si>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</si>
  <si>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</si>
  <si>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</si>
  <si>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</si>
  <si>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</si>
  <si>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</si>
  <si>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</si>
  <si>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</si>
  <si>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</si>
  <si>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</si>
  <si>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</si>
  <si>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</si>
  <si>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</si>
  <si>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</si>
  <si>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</si>
  <si>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</si>
  <si>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</si>
  <si>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</si>
  <si>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</si>
  <si>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</si>
  <si>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</si>
  <si>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</si>
  <si>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</si>
  <si>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</si>
  <si>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</si>
  <si>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</si>
  <si>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</si>
  <si>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</si>
  <si>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</si>
  <si>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</si>
  <si>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</si>
  <si>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</si>
  <si>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</si>
  <si>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</si>
  <si>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</si>
  <si>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</si>
  <si>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</si>
  <si>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</si>
  <si>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</si>
  <si>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</si>
  <si>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</si>
  <si>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</si>
  <si>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</si>
  <si>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</si>
  <si>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</si>
  <si>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</si>
  <si>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</si>
  <si>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</si>
  <si>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</si>
  <si>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</si>
  <si>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</si>
  <si>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</si>
  <si>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</si>
  <si>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</si>
  <si>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</si>
  <si>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</si>
  <si>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</si>
  <si>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</si>
  <si>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</si>
  <si>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</si>
  <si>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</si>
  <si>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</si>
  <si>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</si>
  <si>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</si>
  <si>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hunnyjax</t>
  </si>
  <si>
    <t>dutchclocks</t>
  </si>
  <si>
    <t>stupid_puddin</t>
  </si>
  <si>
    <t>perfectentropy_</t>
  </si>
  <si>
    <t>brivdoe</t>
  </si>
  <si>
    <t>archaeologymag</t>
  </si>
  <si>
    <t>gwynethyn</t>
  </si>
  <si>
    <t>kizzabass98</t>
  </si>
  <si>
    <t>ericzapienn</t>
  </si>
  <si>
    <t>young_brizz17</t>
  </si>
  <si>
    <t>lostdogtx</t>
  </si>
  <si>
    <t>choochoothomas</t>
  </si>
  <si>
    <t>_laleeee</t>
  </si>
  <si>
    <t>xzagalo</t>
  </si>
  <si>
    <t>greenxxnotes</t>
  </si>
  <si>
    <t>codybfan87</t>
  </si>
  <si>
    <t>channel_mars</t>
  </si>
  <si>
    <t>thenatewolf</t>
  </si>
  <si>
    <t>bridgecraft</t>
  </si>
  <si>
    <t>billionaremade</t>
  </si>
  <si>
    <t>troovus</t>
  </si>
  <si>
    <t>myred_dog</t>
  </si>
  <si>
    <t>chris6601946</t>
  </si>
  <si>
    <t>alsthom</t>
  </si>
  <si>
    <t>prairie_dog_bot</t>
  </si>
  <si>
    <t>miniiuvr</t>
  </si>
  <si>
    <t>shasharinuuuh</t>
  </si>
  <si>
    <t>kamyrie88248368</t>
  </si>
  <si>
    <t>ferratorr1</t>
  </si>
  <si>
    <t>nikoxavvy</t>
  </si>
  <si>
    <t>officiallyreba</t>
  </si>
  <si>
    <t>desde1885</t>
  </si>
  <si>
    <t>camsell59</t>
  </si>
  <si>
    <t>eames_kiwi</t>
  </si>
  <si>
    <t>suffolkpantry</t>
  </si>
  <si>
    <t>clairemlodge</t>
  </si>
  <si>
    <t>fleurdemaviejjk</t>
  </si>
  <si>
    <t>maisa_taekook</t>
  </si>
  <si>
    <t>radtke327</t>
  </si>
  <si>
    <t>ultraraay</t>
  </si>
  <si>
    <t>thereschristian</t>
  </si>
  <si>
    <t>moshwithtyler</t>
  </si>
  <si>
    <t>sleeepygurl</t>
  </si>
  <si>
    <t>crazykukkad</t>
  </si>
  <si>
    <t>daily_star</t>
  </si>
  <si>
    <t>sindhura_mvnp</t>
  </si>
  <si>
    <t>sumisune</t>
  </si>
  <si>
    <t>yviemattel</t>
  </si>
  <si>
    <t>pipzt3r</t>
  </si>
  <si>
    <t>ladbonnie</t>
  </si>
  <si>
    <t>kelly26756792</t>
  </si>
  <si>
    <t>garza16lisa</t>
  </si>
  <si>
    <t>pakilatte</t>
  </si>
  <si>
    <t>pickled_ginger_</t>
  </si>
  <si>
    <t>ha_dog_00</t>
  </si>
  <si>
    <t>_dfierro</t>
  </si>
  <si>
    <t>dusti_summer</t>
  </si>
  <si>
    <t>ydianney</t>
  </si>
  <si>
    <t>larrystcroix</t>
  </si>
  <si>
    <t>keithcatman</t>
  </si>
  <si>
    <t>istanbultelaviv</t>
  </si>
  <si>
    <t>matthewgbp</t>
  </si>
  <si>
    <t>juliesdogs</t>
  </si>
  <si>
    <t>kngskeete</t>
  </si>
  <si>
    <t>biggamejames36</t>
  </si>
  <si>
    <t>lonwabo__</t>
  </si>
  <si>
    <t>sdamico7</t>
  </si>
  <si>
    <t>rayprojr</t>
  </si>
  <si>
    <t>henriq402</t>
  </si>
  <si>
    <t>marcelabsz</t>
  </si>
  <si>
    <t>alexthomasdc</t>
  </si>
  <si>
    <t>lenadarlene2</t>
  </si>
  <si>
    <t>breidenfehoko4</t>
  </si>
  <si>
    <t>kainemcknight</t>
  </si>
  <si>
    <t>4life2b</t>
  </si>
  <si>
    <t>amawolftwitch</t>
  </si>
  <si>
    <t>noellekelly7</t>
  </si>
  <si>
    <t>spoodyque1</t>
  </si>
  <si>
    <t>oldbaybiggie</t>
  </si>
  <si>
    <t>brendo_c3</t>
  </si>
  <si>
    <t>soph_pup</t>
  </si>
  <si>
    <t>elfonashelf9</t>
  </si>
  <si>
    <t>intensebagpipes</t>
  </si>
  <si>
    <t>jacey62965483</t>
  </si>
  <si>
    <t>kaelynkastle</t>
  </si>
  <si>
    <t>leehsliee28</t>
  </si>
  <si>
    <t>darth</t>
  </si>
  <si>
    <t>patchesandbo</t>
  </si>
  <si>
    <t>seemaghir</t>
  </si>
  <si>
    <t>hopsin_is_cool</t>
  </si>
  <si>
    <t>actionrspca</t>
  </si>
  <si>
    <t>katlego_sean</t>
  </si>
  <si>
    <t>borowskynicole</t>
  </si>
  <si>
    <t>awesomedogtips</t>
  </si>
  <si>
    <t>jsunshines</t>
  </si>
  <si>
    <t>stevereedmp</t>
  </si>
  <si>
    <t>lephantomdennis</t>
  </si>
  <si>
    <t>tradegently</t>
  </si>
  <si>
    <t>ross10tv</t>
  </si>
  <si>
    <t>10tv</t>
  </si>
  <si>
    <t>_brookealexis_</t>
  </si>
  <si>
    <t>tonyc3399</t>
  </si>
  <si>
    <t>amkigo0iirqgg6d</t>
  </si>
  <si>
    <t>chuck_finney</t>
  </si>
  <si>
    <t>basilleaves5</t>
  </si>
  <si>
    <t>caratheduck</t>
  </si>
  <si>
    <t>stleprechaunpat</t>
  </si>
  <si>
    <t>rubbie_the_rat</t>
  </si>
  <si>
    <t>summerbenson021</t>
  </si>
  <si>
    <t>shitposterbot</t>
  </si>
  <si>
    <t>quiannatoe</t>
  </si>
  <si>
    <t>1tough_sheltie</t>
  </si>
  <si>
    <t>0_fcksgiven</t>
  </si>
  <si>
    <t>otgcamps</t>
  </si>
  <si>
    <t>parkdaerin</t>
  </si>
  <si>
    <t>wavy_webb</t>
  </si>
  <si>
    <t>ethansmithh_</t>
  </si>
  <si>
    <t>jeffstudleysr</t>
  </si>
  <si>
    <t>themultifandoms</t>
  </si>
  <si>
    <t>horreswithluv</t>
  </si>
  <si>
    <t>seanfletchertv</t>
  </si>
  <si>
    <t>lani_fieldsxo</t>
  </si>
  <si>
    <t>bookendsvinyl</t>
  </si>
  <si>
    <t>stinttv</t>
  </si>
  <si>
    <t>petnetworkhs</t>
  </si>
  <si>
    <t>douthitkenzie</t>
  </si>
  <si>
    <t>teerico_linman</t>
  </si>
  <si>
    <t>brixtonrose1</t>
  </si>
  <si>
    <t>juujsanches</t>
  </si>
  <si>
    <t>bigoui</t>
  </si>
  <si>
    <t>yikes1954peter</t>
  </si>
  <si>
    <t>stephreinish</t>
  </si>
  <si>
    <t>mh_collider</t>
  </si>
  <si>
    <t>ilandi8</t>
  </si>
  <si>
    <t>evalinablue</t>
  </si>
  <si>
    <t>fuccmoon</t>
  </si>
  <si>
    <t>evansjrichard</t>
  </si>
  <si>
    <t>_aimaaannn</t>
  </si>
  <si>
    <t>_dog______</t>
  </si>
  <si>
    <t>gofobo</t>
  </si>
  <si>
    <t>sansambme</t>
  </si>
  <si>
    <t>radiocaitlin</t>
  </si>
  <si>
    <t>its_shakey_jake</t>
  </si>
  <si>
    <t>hannah__lillian</t>
  </si>
  <si>
    <t>birdyboo</t>
  </si>
  <si>
    <t>madison94882854</t>
  </si>
  <si>
    <t>relentlssoptmst</t>
  </si>
  <si>
    <t>fauxcin</t>
  </si>
  <si>
    <t>notthebeary</t>
  </si>
  <si>
    <t>asrarshaik85</t>
  </si>
  <si>
    <t>botpuzzle</t>
  </si>
  <si>
    <t>frostystumph</t>
  </si>
  <si>
    <t>unfathomablecat</t>
  </si>
  <si>
    <t>jayayzle</t>
  </si>
  <si>
    <t>talixsin</t>
  </si>
  <si>
    <t>guezsofi</t>
  </si>
  <si>
    <t>3purplesquirrel</t>
  </si>
  <si>
    <t>skynews</t>
  </si>
  <si>
    <t>symplegee</t>
  </si>
  <si>
    <t>chaser_dog_bot</t>
  </si>
  <si>
    <t>tmhall9999</t>
  </si>
  <si>
    <t>vs_coko</t>
  </si>
  <si>
    <t>_oseitutu</t>
  </si>
  <si>
    <t>asap_nisky</t>
  </si>
  <si>
    <t>mar__b</t>
  </si>
  <si>
    <t>marreana</t>
  </si>
  <si>
    <t>anticruelty</t>
  </si>
  <si>
    <t>thephelansix</t>
  </si>
  <si>
    <t>itskcheyenne</t>
  </si>
  <si>
    <t>cherdav25</t>
  </si>
  <si>
    <t>chrisrush22</t>
  </si>
  <si>
    <t>ianc13085</t>
  </si>
  <si>
    <t>ivepetthatdog</t>
  </si>
  <si>
    <t>aldabrv</t>
  </si>
  <si>
    <t>ayami1357</t>
  </si>
  <si>
    <t>lkremmel</t>
  </si>
  <si>
    <t>keo_leader</t>
  </si>
  <si>
    <t>lkingsley7</t>
  </si>
  <si>
    <t>whitefeather10</t>
  </si>
  <si>
    <t>shelsy36682282</t>
  </si>
  <si>
    <t>rayhan371</t>
  </si>
  <si>
    <t>thecurran73</t>
  </si>
  <si>
    <t>ftbllrswanimals</t>
  </si>
  <si>
    <t>fijiandave</t>
  </si>
  <si>
    <t>petit_the_dog</t>
  </si>
  <si>
    <t>wezzy_fields</t>
  </si>
  <si>
    <t>newfamilymember</t>
  </si>
  <si>
    <t>bek863</t>
  </si>
  <si>
    <t>thealexnevil</t>
  </si>
  <si>
    <t>mobydick_sa</t>
  </si>
  <si>
    <t>knowehlani_</t>
  </si>
  <si>
    <t>zantheus93</t>
  </si>
  <si>
    <t>victoriousramos</t>
  </si>
  <si>
    <t>softveggie</t>
  </si>
  <si>
    <t>etsysocial</t>
  </si>
  <si>
    <t>boygirlboygirl</t>
  </si>
  <si>
    <t>richardson_olly</t>
  </si>
  <si>
    <t>roosbeachbabe</t>
  </si>
  <si>
    <t>cynthiachirise3</t>
  </si>
  <si>
    <t>littledude3658</t>
  </si>
  <si>
    <t>taoseto</t>
  </si>
  <si>
    <t>tearinmylipp</t>
  </si>
  <si>
    <t>trashhycany</t>
  </si>
  <si>
    <t>padilla77s</t>
  </si>
  <si>
    <t>peeweeherman</t>
  </si>
  <si>
    <t>leightougas</t>
  </si>
  <si>
    <t>mckenzie_havlik</t>
  </si>
  <si>
    <t>1800petmeds</t>
  </si>
  <si>
    <t>raneybilly</t>
  </si>
  <si>
    <t>nycbreakfast</t>
  </si>
  <si>
    <t>truthte56146706</t>
  </si>
  <si>
    <t>goth_dog_</t>
  </si>
  <si>
    <t>refasays</t>
  </si>
  <si>
    <t>__royalty</t>
  </si>
  <si>
    <t>dog_face92</t>
  </si>
  <si>
    <t>jaytheedoll</t>
  </si>
  <si>
    <t>alismvc</t>
  </si>
  <si>
    <t>amanijannah1</t>
  </si>
  <si>
    <t>kaateboard</t>
  </si>
  <si>
    <t>landoe216</t>
  </si>
  <si>
    <t>beloveit</t>
  </si>
  <si>
    <t>emeralddiviner</t>
  </si>
  <si>
    <t>reeziebby</t>
  </si>
  <si>
    <t>cherie_dimaline</t>
  </si>
  <si>
    <t>marcydev</t>
  </si>
  <si>
    <t>5hisiconic</t>
  </si>
  <si>
    <t>attaliakenway</t>
  </si>
  <si>
    <t>ethanshalpern</t>
  </si>
  <si>
    <t>emd_39</t>
  </si>
  <si>
    <t>jeremiahda4th</t>
  </si>
  <si>
    <t>eriinaffj</t>
  </si>
  <si>
    <t>macflanagan8</t>
  </si>
  <si>
    <t>mmavancouver1</t>
  </si>
  <si>
    <t>shahzad_sheikh</t>
  </si>
  <si>
    <t>sanaka2525</t>
  </si>
  <si>
    <t>natebargatze</t>
  </si>
  <si>
    <t>max_nesbit</t>
  </si>
  <si>
    <t>thwifo</t>
  </si>
  <si>
    <t>vohtage</t>
  </si>
  <si>
    <t>henkegrant</t>
  </si>
  <si>
    <t>wilholmom</t>
  </si>
  <si>
    <t>lareaubadabing</t>
  </si>
  <si>
    <t>mind_research</t>
  </si>
  <si>
    <t>calliwrights</t>
  </si>
  <si>
    <t>frenchietrekker</t>
  </si>
  <si>
    <t>fresnohumane</t>
  </si>
  <si>
    <t>lillbaskern</t>
  </si>
  <si>
    <t>deerobi31628176</t>
  </si>
  <si>
    <t>nashvillebrew</t>
  </si>
  <si>
    <t>winstarart</t>
  </si>
  <si>
    <t>classicyou1</t>
  </si>
  <si>
    <t>m_p_b_gabriela</t>
  </si>
  <si>
    <t>vitor_lunardi_</t>
  </si>
  <si>
    <t>hxi</t>
  </si>
  <si>
    <t>senatorshoshana</t>
  </si>
  <si>
    <t>hpburkett</t>
  </si>
  <si>
    <t>raccoon_dog_ask</t>
  </si>
  <si>
    <t>yerlocalhobo</t>
  </si>
  <si>
    <t>bllliam</t>
  </si>
  <si>
    <t>janice_adams3</t>
  </si>
  <si>
    <t>finestworkbooks</t>
  </si>
  <si>
    <t>todayshow</t>
  </si>
  <si>
    <t>jwpsr</t>
  </si>
  <si>
    <t>mikesahm</t>
  </si>
  <si>
    <t>genepark</t>
  </si>
  <si>
    <t>nataliadiaz1998</t>
  </si>
  <si>
    <t>halifromcali</t>
  </si>
  <si>
    <t>dj_dunkirk</t>
  </si>
  <si>
    <t>misskrys16</t>
  </si>
  <si>
    <t>andyb_11</t>
  </si>
  <si>
    <t>1smartapple</t>
  </si>
  <si>
    <t>crockgthe</t>
  </si>
  <si>
    <t>kenzsoshy</t>
  </si>
  <si>
    <t>consequence</t>
  </si>
  <si>
    <t>darlingymoi</t>
  </si>
  <si>
    <t>footyhumour</t>
  </si>
  <si>
    <t>m_aliadi</t>
  </si>
  <si>
    <t>itstrutho</t>
  </si>
  <si>
    <t>mariahe32044503</t>
  </si>
  <si>
    <t>feenforkay_</t>
  </si>
  <si>
    <t>4jess14</t>
  </si>
  <si>
    <t>peterskeagan</t>
  </si>
  <si>
    <t>steve_jones1978</t>
  </si>
  <si>
    <t>kaycrowlie</t>
  </si>
  <si>
    <t>bebo_bde</t>
  </si>
  <si>
    <t>gypsymama34me</t>
  </si>
  <si>
    <t>ruby10675401</t>
  </si>
  <si>
    <t>micahlifa</t>
  </si>
  <si>
    <t>an_abstract_dog</t>
  </si>
  <si>
    <t>jvreissss</t>
  </si>
  <si>
    <t>wagswetnoses</t>
  </si>
  <si>
    <t>saradannerdukic</t>
  </si>
  <si>
    <t>ideagov</t>
  </si>
  <si>
    <t>ulht_news</t>
  </si>
  <si>
    <t>melvinwar2004</t>
  </si>
  <si>
    <t>funnydrugs</t>
  </si>
  <si>
    <t>estenv</t>
  </si>
  <si>
    <t>oxley264</t>
  </si>
  <si>
    <t>barbaravitali2</t>
  </si>
  <si>
    <t>rich1982miller</t>
  </si>
  <si>
    <t>patton_the_fluf</t>
  </si>
  <si>
    <t>jbitar11</t>
  </si>
  <si>
    <t>jonesy_donkey</t>
  </si>
  <si>
    <t>johnjohndonald1</t>
  </si>
  <si>
    <t>juliacouto123</t>
  </si>
  <si>
    <t>lornareith</t>
  </si>
  <si>
    <t>sjanebernal</t>
  </si>
  <si>
    <t>bionewsservices</t>
  </si>
  <si>
    <t>reddpups</t>
  </si>
  <si>
    <t>jporter_2014</t>
  </si>
  <si>
    <t>hunicke</t>
  </si>
  <si>
    <t>suryasach</t>
  </si>
  <si>
    <t>saffy1112</t>
  </si>
  <si>
    <t>itaiyolala</t>
  </si>
  <si>
    <t>lvstnfound</t>
  </si>
  <si>
    <t>suspicious_dog</t>
  </si>
  <si>
    <t>ellie_hepburn</t>
  </si>
  <si>
    <t>muzzaapple</t>
  </si>
  <si>
    <t>strollercow</t>
  </si>
  <si>
    <t>xborntodiexd</t>
  </si>
  <si>
    <t>cibanip</t>
  </si>
  <si>
    <t>moneyisspeech</t>
  </si>
  <si>
    <t>jadefranks95</t>
  </si>
  <si>
    <t>sunnydelavega</t>
  </si>
  <si>
    <t>houdogtrainer</t>
  </si>
  <si>
    <t>shirleyscurry</t>
  </si>
  <si>
    <t>__jjessi</t>
  </si>
  <si>
    <t>looking4mali1</t>
  </si>
  <si>
    <t>prettyassdri</t>
  </si>
  <si>
    <t>christo44974851</t>
  </si>
  <si>
    <t>egoraptor</t>
  </si>
  <si>
    <t>aeshusband</t>
  </si>
  <si>
    <t>stevesm84470008</t>
  </si>
  <si>
    <t>lessamorim_</t>
  </si>
  <si>
    <t>byunaein</t>
  </si>
  <si>
    <t>thomasdkeiser</t>
  </si>
  <si>
    <t>itzzeazye</t>
  </si>
  <si>
    <t>whatshername_b</t>
  </si>
  <si>
    <t>teamgorsuch</t>
  </si>
  <si>
    <t>beaudful_money</t>
  </si>
  <si>
    <t>zionsoccer</t>
  </si>
  <si>
    <t>karleeeannnn</t>
  </si>
  <si>
    <t>marissaalter</t>
  </si>
  <si>
    <t>_kimdum</t>
  </si>
  <si>
    <t>izabellapmendes</t>
  </si>
  <si>
    <t>katiezmcmahon</t>
  </si>
  <si>
    <t>rockydm92</t>
  </si>
  <si>
    <t>lorchhhh_</t>
  </si>
  <si>
    <t>hatpinwoman</t>
  </si>
  <si>
    <t>blarestew</t>
  </si>
  <si>
    <t>bbone_dog</t>
  </si>
  <si>
    <t>lopesthekid</t>
  </si>
  <si>
    <t>irunnia2</t>
  </si>
  <si>
    <t>meifes_05</t>
  </si>
  <si>
    <t>mrrunitup7</t>
  </si>
  <si>
    <t>upperpeninsula</t>
  </si>
  <si>
    <t>robertahaneyjo1</t>
  </si>
  <si>
    <t>samuelzhr</t>
  </si>
  <si>
    <t>kaysolly1</t>
  </si>
  <si>
    <t>georrrgiaaa_</t>
  </si>
  <si>
    <t>shanleyharding5</t>
  </si>
  <si>
    <t>joe_skilling</t>
  </si>
  <si>
    <t>cindyloh0</t>
  </si>
  <si>
    <t>stphaniethebest</t>
  </si>
  <si>
    <t>101wat</t>
  </si>
  <si>
    <t>stevenbgroen</t>
  </si>
  <si>
    <t>dearrkaylaa</t>
  </si>
  <si>
    <t>jonathan_k_cook</t>
  </si>
  <si>
    <t>stugraham581</t>
  </si>
  <si>
    <t>bettybuckley</t>
  </si>
  <si>
    <t>scorpiosrf</t>
  </si>
  <si>
    <t>durancevile</t>
  </si>
  <si>
    <t>ingle360</t>
  </si>
  <si>
    <t>goodvetpetguide</t>
  </si>
  <si>
    <t>elliotspetware</t>
  </si>
  <si>
    <t>winkthegoddess</t>
  </si>
  <si>
    <t>tpwdparks</t>
  </si>
  <si>
    <t>geartogetout</t>
  </si>
  <si>
    <t>pinkypromisekis</t>
  </si>
  <si>
    <t>nialler_in_blue</t>
  </si>
  <si>
    <t>lucasarriola7</t>
  </si>
  <si>
    <t>marynelle1944</t>
  </si>
  <si>
    <t>raminsphantom</t>
  </si>
  <si>
    <t>luiis_rivass</t>
  </si>
  <si>
    <t>pkayexpress</t>
  </si>
  <si>
    <t>wizspgasia</t>
  </si>
  <si>
    <t>byrongray6</t>
  </si>
  <si>
    <t>gaywehodogs4u</t>
  </si>
  <si>
    <t>belindagray20</t>
  </si>
  <si>
    <t>makiriajanae</t>
  </si>
  <si>
    <t>shadhen47in</t>
  </si>
  <si>
    <t>leee1113</t>
  </si>
  <si>
    <t>strictlystephen</t>
  </si>
  <si>
    <t>cheap_mangos</t>
  </si>
  <si>
    <t>leanne_morley97</t>
  </si>
  <si>
    <t>goodohzi</t>
  </si>
  <si>
    <t>dog_goodomens</t>
  </si>
  <si>
    <t>jashleyslc</t>
  </si>
  <si>
    <t>seanmharper</t>
  </si>
  <si>
    <t>tequilascnrise</t>
  </si>
  <si>
    <t>safepolitics</t>
  </si>
  <si>
    <t>taylartaylor13</t>
  </si>
  <si>
    <t>krishsunday</t>
  </si>
  <si>
    <t>welcomet0nature</t>
  </si>
  <si>
    <t>silentb247</t>
  </si>
  <si>
    <t>eeliabahsas</t>
  </si>
  <si>
    <t>horticarter34</t>
  </si>
  <si>
    <t>polskhora</t>
  </si>
  <si>
    <t>studebaker</t>
  </si>
  <si>
    <t>doggodating</t>
  </si>
  <si>
    <t>sam11101120</t>
  </si>
  <si>
    <t>indianodoidao</t>
  </si>
  <si>
    <t>koaa</t>
  </si>
  <si>
    <t>official_jonnye</t>
  </si>
  <si>
    <t>stfuglyyy</t>
  </si>
  <si>
    <t>makda24</t>
  </si>
  <si>
    <t>jaynoyessk</t>
  </si>
  <si>
    <t>mark22taylor</t>
  </si>
  <si>
    <t>mphilop</t>
  </si>
  <si>
    <t>valalex_</t>
  </si>
  <si>
    <t>_dejhotlife</t>
  </si>
  <si>
    <t>dastonerdouglas</t>
  </si>
  <si>
    <t>rin_dog_</t>
  </si>
  <si>
    <t>ffschloerose</t>
  </si>
  <si>
    <t>cianmaddock1</t>
  </si>
  <si>
    <t>robertsrf3</t>
  </si>
  <si>
    <t>astro_dog_</t>
  </si>
  <si>
    <t>mohmd_ok12</t>
  </si>
  <si>
    <t>nabilashaly</t>
  </si>
  <si>
    <t>biancapivetta</t>
  </si>
  <si>
    <t>aerifia</t>
  </si>
  <si>
    <t>bangtanbab3</t>
  </si>
  <si>
    <t>haydelacruz</t>
  </si>
  <si>
    <t>_guif1</t>
  </si>
  <si>
    <t>dalgitaehyun</t>
  </si>
  <si>
    <t>thaunxpected</t>
  </si>
  <si>
    <t>m5_n11</t>
  </si>
  <si>
    <t>ohen39</t>
  </si>
  <si>
    <t>ccigaro</t>
  </si>
  <si>
    <t>liquidlunchtx</t>
  </si>
  <si>
    <t>dodo</t>
  </si>
  <si>
    <t>meegeeboard</t>
  </si>
  <si>
    <t>mirandamel00</t>
  </si>
  <si>
    <t>thetweeds</t>
  </si>
  <si>
    <t>beaneyellie</t>
  </si>
  <si>
    <t>dezilorna</t>
  </si>
  <si>
    <t>deoxgi</t>
  </si>
  <si>
    <t>okc_span</t>
  </si>
  <si>
    <t>missingpetsgb</t>
  </si>
  <si>
    <t>rotrujo</t>
  </si>
  <si>
    <t>johnston_becca</t>
  </si>
  <si>
    <t>caroll_souzaa_</t>
  </si>
  <si>
    <t>brooksbenjamin</t>
  </si>
  <si>
    <t>lc4a</t>
  </si>
  <si>
    <t>richieclem99</t>
  </si>
  <si>
    <t>elocinaryk</t>
  </si>
  <si>
    <t>avacadows</t>
  </si>
  <si>
    <t>dog_yeom</t>
  </si>
  <si>
    <t>trenathebean</t>
  </si>
  <si>
    <t>6abc</t>
  </si>
  <si>
    <t>kberry6155</t>
  </si>
  <si>
    <t>iamtheeminx</t>
  </si>
  <si>
    <t>eggsinmycrocs</t>
  </si>
  <si>
    <t>mailmansr</t>
  </si>
  <si>
    <t>triciacasper</t>
  </si>
  <si>
    <t>monayyshottt</t>
  </si>
  <si>
    <t>ambvrrr</t>
  </si>
  <si>
    <t>jacob_sheerin</t>
  </si>
  <si>
    <t>taken_ablack</t>
  </si>
  <si>
    <t>rachelslathar</t>
  </si>
  <si>
    <t>sarah_werksma</t>
  </si>
  <si>
    <t>nickpillow</t>
  </si>
  <si>
    <t>mbononi1</t>
  </si>
  <si>
    <t>anthemrespecter</t>
  </si>
  <si>
    <t>lilpastoo</t>
  </si>
  <si>
    <t>not_pc_rn</t>
  </si>
  <si>
    <t>sports_fan65</t>
  </si>
  <si>
    <t>andrewchamings</t>
  </si>
  <si>
    <t>em_mnnr</t>
  </si>
  <si>
    <t>rumm_hamm</t>
  </si>
  <si>
    <t>colleen2301</t>
  </si>
  <si>
    <t>_liiddy</t>
  </si>
  <si>
    <t>ew</t>
  </si>
  <si>
    <t>blairlodge</t>
  </si>
  <si>
    <t>freidadcaldwell</t>
  </si>
  <si>
    <t>not_taryn</t>
  </si>
  <si>
    <t>__aniko</t>
  </si>
  <si>
    <t>claresiobhan</t>
  </si>
  <si>
    <t>ochavity1</t>
  </si>
  <si>
    <t>galescheelar</t>
  </si>
  <si>
    <t>drbrownoff</t>
  </si>
  <si>
    <t>barkingmadeworc</t>
  </si>
  <si>
    <t>pwincessdiana</t>
  </si>
  <si>
    <t>maritrindadezz</t>
  </si>
  <si>
    <t>cluelesserica</t>
  </si>
  <si>
    <t>nicolefaknule</t>
  </si>
  <si>
    <t>realfriscokid</t>
  </si>
  <si>
    <t>bigsexhaver69</t>
  </si>
  <si>
    <t>aureliinfini</t>
  </si>
  <si>
    <t>scottpresler</t>
  </si>
  <si>
    <t>ron92211</t>
  </si>
  <si>
    <t>edroso</t>
  </si>
  <si>
    <t>shoeflyin</t>
  </si>
  <si>
    <t>abc7ny</t>
  </si>
  <si>
    <t>jkertis18</t>
  </si>
  <si>
    <t>kyle_kelly22</t>
  </si>
  <si>
    <t>nick_vasquez99</t>
  </si>
  <si>
    <t>chelssadrienne</t>
  </si>
  <si>
    <t>konachu_dog</t>
  </si>
  <si>
    <t>wyffnews4</t>
  </si>
  <si>
    <t>_elizabeth_k</t>
  </si>
  <si>
    <t>us_fda</t>
  </si>
  <si>
    <t>themouseking</t>
  </si>
  <si>
    <t>notgappy</t>
  </si>
  <si>
    <t>indyahg</t>
  </si>
  <si>
    <t>buzzfeed</t>
  </si>
  <si>
    <t>riverdaughta</t>
  </si>
  <si>
    <t>tom_orsborn</t>
  </si>
  <si>
    <t>jackfrank_jjf</t>
  </si>
  <si>
    <t>_kingpear</t>
  </si>
  <si>
    <t>jamberee13</t>
  </si>
  <si>
    <t>khari___</t>
  </si>
  <si>
    <t>bangtanjem</t>
  </si>
  <si>
    <t>misterchipcgb</t>
  </si>
  <si>
    <t>thicj00n</t>
  </si>
  <si>
    <t>zzthipaapaazz</t>
  </si>
  <si>
    <t>bradheath</t>
  </si>
  <si>
    <t>jefffrings</t>
  </si>
  <si>
    <t>the_cameraman_</t>
  </si>
  <si>
    <t>alexcapranor</t>
  </si>
  <si>
    <t>inspire_edit</t>
  </si>
  <si>
    <t>jackie_sabba</t>
  </si>
  <si>
    <t>jojoko</t>
  </si>
  <si>
    <t>angelkingggg</t>
  </si>
  <si>
    <t>chelsealford4</t>
  </si>
  <si>
    <t>craigcalcaterra</t>
  </si>
  <si>
    <t>pete4ducks</t>
  </si>
  <si>
    <t>wayfaringhind</t>
  </si>
  <si>
    <t>malcolmnsgw</t>
  </si>
  <si>
    <t>jeffmacke</t>
  </si>
  <si>
    <t>kingcharlestra1</t>
  </si>
  <si>
    <t>maigo_pet_dog</t>
  </si>
  <si>
    <t>animalsosaki</t>
  </si>
  <si>
    <t>tiutin</t>
  </si>
  <si>
    <t>liambradley9</t>
  </si>
  <si>
    <t>disposable__fix</t>
  </si>
  <si>
    <t>shhh_ey</t>
  </si>
  <si>
    <t>56_diddy</t>
  </si>
  <si>
    <t>itsrated_r</t>
  </si>
  <si>
    <t>whnt</t>
  </si>
  <si>
    <t>shakespearefor</t>
  </si>
  <si>
    <t>sammonphilly</t>
  </si>
  <si>
    <t>dog_rates</t>
  </si>
  <si>
    <t>mrsbarfiej</t>
  </si>
  <si>
    <t>nevinellie</t>
  </si>
  <si>
    <t>tm416</t>
  </si>
  <si>
    <t>go4behrendt</t>
  </si>
  <si>
    <t>ladbible</t>
  </si>
  <si>
    <t>engrkebin</t>
  </si>
  <si>
    <t>amymaryrodgers</t>
  </si>
  <si>
    <t>fallenabyss92</t>
  </si>
  <si>
    <t>sherria_renaeee</t>
  </si>
  <si>
    <t>carlykaykayy</t>
  </si>
  <si>
    <t>thisismkt</t>
  </si>
  <si>
    <t>awkwardlyjessie</t>
  </si>
  <si>
    <t>ylandreneau</t>
  </si>
  <si>
    <t>marlonwayans</t>
  </si>
  <si>
    <t>etaylorl_</t>
  </si>
  <si>
    <t>lovelyboxerlilz</t>
  </si>
  <si>
    <t>whiteboxerlayla</t>
  </si>
  <si>
    <t>awwwwcats</t>
  </si>
  <si>
    <t>darth__lilium</t>
  </si>
  <si>
    <t>mrspigg09318173</t>
  </si>
  <si>
    <t>sjrbsimon</t>
  </si>
  <si>
    <t>nickashworth4</t>
  </si>
  <si>
    <t>joshuua47</t>
  </si>
  <si>
    <t>sophb1d</t>
  </si>
  <si>
    <t>thedogfinder</t>
  </si>
  <si>
    <t>xxmkjxx</t>
  </si>
  <si>
    <t>trollfootball</t>
  </si>
  <si>
    <t>zubichild</t>
  </si>
  <si>
    <t>connorlipke</t>
  </si>
  <si>
    <t>trevor14smith</t>
  </si>
  <si>
    <t>godoi_h</t>
  </si>
  <si>
    <t>caiobasc</t>
  </si>
  <si>
    <t>propersneakers</t>
  </si>
  <si>
    <t>grandmasterdiva</t>
  </si>
  <si>
    <t>trish_kendrick</t>
  </si>
  <si>
    <t>truxtt</t>
  </si>
  <si>
    <t>schauwecker79</t>
  </si>
  <si>
    <t>marblespictures</t>
  </si>
  <si>
    <t>uberfacts</t>
  </si>
  <si>
    <t>itstinega</t>
  </si>
  <si>
    <t>ssoffttyyauttie</t>
  </si>
  <si>
    <t>yung_tony47</t>
  </si>
  <si>
    <t>queennnjayyy</t>
  </si>
  <si>
    <t>ericrenteria5</t>
  </si>
  <si>
    <t>buzzpatterson</t>
  </si>
  <si>
    <t>rachael_swindon</t>
  </si>
  <si>
    <t>gina_pacifico</t>
  </si>
  <si>
    <t>holodrom</t>
  </si>
  <si>
    <t>moi_cheree</t>
  </si>
  <si>
    <t>vcrwrestling</t>
  </si>
  <si>
    <t>loganhemberger1</t>
  </si>
  <si>
    <t>snoop_minnis</t>
  </si>
  <si>
    <t>youtube</t>
  </si>
  <si>
    <t>ricardokkj</t>
  </si>
  <si>
    <t>punishedatque</t>
  </si>
  <si>
    <t>hamidaali76</t>
  </si>
  <si>
    <t>croydonlabour</t>
  </si>
  <si>
    <t>laboursj</t>
  </si>
  <si>
    <t>cllrtony</t>
  </si>
  <si>
    <t>johnloony</t>
  </si>
  <si>
    <t>fpc_tville</t>
  </si>
  <si>
    <t>threegirldad</t>
  </si>
  <si>
    <t>dogcelebration</t>
  </si>
  <si>
    <t>thatericalper</t>
  </si>
  <si>
    <t>bbcone</t>
  </si>
  <si>
    <t>bbccountryfile</t>
  </si>
  <si>
    <t>kingbaewolf</t>
  </si>
  <si>
    <t>lin_manuel</t>
  </si>
  <si>
    <t>anahjuh4</t>
  </si>
  <si>
    <t>pup_doggy_dog</t>
  </si>
  <si>
    <t>dog_feelings</t>
  </si>
  <si>
    <t>cocacolaco</t>
  </si>
  <si>
    <t>cocacola</t>
  </si>
  <si>
    <t>rootedwithsoul</t>
  </si>
  <si>
    <t>xbox</t>
  </si>
  <si>
    <t>nyxi117</t>
  </si>
  <si>
    <t>jlevares</t>
  </si>
  <si>
    <t>keithboykin</t>
  </si>
  <si>
    <t>ebay</t>
  </si>
  <si>
    <t>tmz</t>
  </si>
  <si>
    <t>thisisdavina</t>
  </si>
  <si>
    <t>danielsturridge</t>
  </si>
  <si>
    <t>killafame</t>
  </si>
  <si>
    <t>annafunk</t>
  </si>
  <si>
    <t>americanair</t>
  </si>
  <si>
    <t>theotherjoecole</t>
  </si>
  <si>
    <t>cdnchange</t>
  </si>
  <si>
    <t>ryukyu_dog</t>
  </si>
  <si>
    <t>peabea22</t>
  </si>
  <si>
    <t>etnow</t>
  </si>
  <si>
    <t>jolenehaley</t>
  </si>
  <si>
    <t>servalsketch</t>
  </si>
  <si>
    <t>artoferin</t>
  </si>
  <si>
    <t>sirpatstew</t>
  </si>
  <si>
    <t>nekap</t>
  </si>
  <si>
    <t>msoliviacupcake</t>
  </si>
  <si>
    <t>adie_efc</t>
  </si>
  <si>
    <t>eldaifo</t>
  </si>
  <si>
    <t>the_shitface</t>
  </si>
  <si>
    <t>usweekly</t>
  </si>
  <si>
    <t>delta</t>
  </si>
  <si>
    <t>claudiialykke2</t>
  </si>
  <si>
    <t>jessica60455781</t>
  </si>
  <si>
    <t>kuriosity21</t>
  </si>
  <si>
    <t>thehillopinion</t>
  </si>
  <si>
    <t>thehill</t>
  </si>
  <si>
    <t>kevin37472399</t>
  </si>
  <si>
    <t>exoticxwolf9</t>
  </si>
  <si>
    <t>thekjohnston</t>
  </si>
  <si>
    <t>news12ct</t>
  </si>
  <si>
    <t>drawnoutofshape</t>
  </si>
  <si>
    <t>reitaena</t>
  </si>
  <si>
    <t>caesium239</t>
  </si>
  <si>
    <t>mountaindew</t>
  </si>
  <si>
    <t>sethmacfarlane</t>
  </si>
  <si>
    <t>johnny_joey</t>
  </si>
  <si>
    <t>ups</t>
  </si>
  <si>
    <t>twitter</t>
  </si>
  <si>
    <t>greenpartyus</t>
  </si>
  <si>
    <t>newdemcoalition</t>
  </si>
  <si>
    <t>usprogressives</t>
  </si>
  <si>
    <t>gofundme</t>
  </si>
  <si>
    <t>private082</t>
  </si>
  <si>
    <t>tmmamadrama</t>
  </si>
  <si>
    <t>omgitsalia</t>
  </si>
  <si>
    <t>maximebernier</t>
  </si>
  <si>
    <t>cbsbigbrother</t>
  </si>
  <si>
    <t>amyjuris</t>
  </si>
  <si>
    <t>nike</t>
  </si>
  <si>
    <t>wimbledon</t>
  </si>
  <si>
    <t>change</t>
  </si>
  <si>
    <t>karamkell</t>
  </si>
  <si>
    <t>naomilorenzini</t>
  </si>
  <si>
    <t>unrulybrewing</t>
  </si>
  <si>
    <t>pigeonhillbrew</t>
  </si>
  <si>
    <t>visitmuskegon</t>
  </si>
  <si>
    <t>wangenra</t>
  </si>
  <si>
    <t>listia</t>
  </si>
  <si>
    <t>zazzle</t>
  </si>
  <si>
    <t>Retweet</t>
  </si>
  <si>
    <t>Replies to</t>
  </si>
  <si>
    <t>Mentions</t>
  </si>
  <si>
    <t>#Doncaster #Dog Walkers /#Groomers /#DogSitters /#Vet #Kennels _xD83D__xDE4F__xD83D__xDE4F_ Lookout For Male #HUSKY X 'Bear' who is STILL #Missing presumed #Stolen in #ARMTHORPE area _xD83D__xDC94__xD83D__xDE20_ since 24 April '19 https://t.co/2S8DWGDJlB
#FindBear _xD83D__xDE4F__xD83D__xDC3E_ #ScanMe I AM 'chippsd https://t.co/p65rNkr5lE</t>
  </si>
  <si>
    <t>@ssoffttyyauttie let me send you a dog in the mail bb</t>
  </si>
  <si>
    <t>*claps hands aggressively* 
walk em like a dog!</t>
  </si>
  <si>
    <t>Two Viking boat burials, one of which is intact and contains the remains of a man, a horse, and a dog, have been discovered on a construction site near Sweden’s eastern coast. 
https://t.co/4qtNfp7g4i https://t.co/BnYzmJ2R6k</t>
  </si>
  <si>
    <t>Daniel Sturridge offered £30k and his missing dog was found in 48 hours.
United pay £500k per week and Alexis Sanchez is still missing.</t>
  </si>
  <si>
    <t>Sooo I left the grilled cheese sandwiches on the counter to see what my dog was gone do and this happened .. _xD83E__xDD23_  caught her ass slippin https://t.co/rCAF8850WU</t>
  </si>
  <si>
    <t>@EricRenteria5 @queennnjayyy That’s you when I dog you in FIFA and UFC @yung_tony47</t>
  </si>
  <si>
    <t>Facebook link https://t.co/y5C2bcp5uY #Bexar #LDOT FOUND DOG Unknown 06-10-2019 https://t.co/7bk6mRnbAU Bexar Co., San Antonio (Rittiman Rd &amp;amp; Gibbs Sprawl Rd), TX 78218. Unknown/ Male *** Mix / Labrador Retriever Mix *** Black / White/ Young/ Medium/ Hair Length is Short/.
CO… https://t.co/cTRK9ngD1P</t>
  </si>
  <si>
    <t>Excellent #holidaygin find. dartmoordistillery ‘Black Dog Gin’. Very nice indeed. I’ve decided not to hashtag the name of the gin. Some weird suggestions came up! #shoplocal #holiday2019 #devon #dartmoordistillery https://t.co/GIXhaKfx4p</t>
  </si>
  <si>
    <t>I’m not the mail lady who gonna argue with yu about ur dog or moving ur mailbox lmao simple 10 day hold have a nice one _xD83D__xDE0A_</t>
  </si>
  <si>
    <t>@BuzzPatterson On point @BuzzPatterson !
I enjoy reading the call outs on such garbage phrasing. 
Liberal phraseology: "The human domiciled next door allows his canine to misplace feces in my yard." What?_xD83E__xDD14_
Universal translation:  "The @$$hole next door allows his dog to $#!t in my yard."</t>
  </si>
  <si>
    <t>So damn pissed. Like what low level of scum do you have to be to not only lie for and defend a dog killer but tell police you lied about a dog dying for a publicity stunt? Jenelle deserves every bit of ugliness towards her. It’s just too sad to be around anymore.</t>
  </si>
  <si>
    <t>☵Dog Ear -Killed me- on dミュージック https://t.co/zZf27EG17K #music #musik #japan #INFORMATION</t>
  </si>
  <si>
    <t>*Talking to our new rich friends*
ME: So I said, “I wish for a million billion dollars,” and that was it.
*A purple dog walks into the room*
ME: We let our kids choose the other two wishes.
*A dog sized spider walks into the room*
ME: [Head down] One of our kids is goth.</t>
  </si>
  <si>
    <t>Mal Hughes hands down u went crazy dog _xD83D__xDCAA__xD83C__xDFFE__xD83D__xDCAA__xD83C__xDFFE__xD83D__xDCAA__xD83C__xDFFE__xD83D__xDCAA__xD83C__xDFFE__xD83E__xDD76_ https://t.co/jV7An9VbU1</t>
  </si>
  <si>
    <t>@Rachael_Swindon Those who were shouting "bullying" about one rank and file member's email asking for a vonc against a pregnant MP don't seem to be concerned about the onslaught by many senior party nembers against Jennie Formby when she's undergoing chemotherapy for cancer</t>
  </si>
  <si>
    <t>My latest: With last night's Panorama programme on supposed 'institutional anti-semitism' in Labour, the BBC     demonstrated that it has become a media attack dog in the hands of the ruling Conservative party https://t.co/dSDaaLBY0S</t>
  </si>
  <si>
    <t>In the clip below, Mr #Corbyn talks also about a Labour Govt. coming under pressure from "very dark powerful forces". This while talking about criticism he got last summer. If you are a "dog", you can hear that whistle a mile off. https://t.co/HOHGlzijWd</t>
  </si>
  <si>
    <t>ｺﾉ一言ﾃﾞ世界ﾊ破滅ﾍﾉ道ｦ歩ﾑｺﾄﾄﾅﾙ
　　　　████
　　　　████
　　　　████
　　　　████
　　◥██████◤
　　　◥████◤
　　　　◥██◤
　　　　　◥◤</t>
  </si>
  <si>
    <t>the dog who played cheddar in b99 really died im heartbroken no one t alk to me rn ..</t>
  </si>
  <si>
    <t>trust me your childhood wasn't  complete if a dog didn't chase you</t>
  </si>
  <si>
    <t>@gina_pacifico Sis what color your dog sis</t>
  </si>
  <si>
    <t>I’m sick of this dog. I’m studying here and he’s here on my lap farting so hard even I can smell</t>
  </si>
  <si>
    <t>I need one foot long corn dog pls</t>
  </si>
  <si>
    <t>This stray dog protected a woman from a potential mugger. What did we ever do to deserve dogs? _xD83D__xDC4F__xD83C__xDFFB__xD83D__xDC36_ https://t.co/VFnQ5VfrGn</t>
  </si>
  <si>
    <t>The dog needs to go out. But if I take him I'm worried it will make a wicket will fall. Going to just dangle him out the window for a bit.</t>
  </si>
  <si>
    <t>_xD83D__xDC15_ SANDY is a #missing rescue dog &amp;amp; was with her family for two weeks. On 10 July she just out of the blue bolted when dad opened the car door. 
Sandy still had her lead attached so could possibly be caught on something.
Clarks Timber Yard #Stowmarket #suffolk #IP14
#missingSandy https://t.co/iIerwhupAG</t>
  </si>
  <si>
    <t>Taehyung entra assim no seu quarto . O último meme salvo na sua galeria foi sua reação (se flopar foi minh dog) https://t.co/Qh5WlhWo0e</t>
  </si>
  <si>
    <t>Ron is my favorite dog ever featured on @dog_rates. I needed you to know that. https://t.co/p0qP4VItm4</t>
  </si>
  <si>
    <t>My dog out here just being on every pole in sight smh</t>
  </si>
  <si>
    <t>If you're ever considering suicide, I want you to remember all of the things that you'll miss
- the delightful buzzing of bees
- the excitement of a dog seeing you
- the beauty of a sunrise
- kittens
- a hand holding onto yours
Stay here with me
We'll get through this
Together.</t>
  </si>
  <si>
    <t>Daniel Sturridge poses for last pic with kidnapped dog – that's even got an Insta account https://t.co/YNBOhhirih https://t.co/F8gHs2Evtb</t>
  </si>
  <si>
    <t>@holodrom I figured! I’m just imagining the sword dog now with a massive long zucchini instead of a sword now</t>
  </si>
  <si>
    <t>just found out that the dog who played cheddar on b99 died this is the worst day of my life https://t.co/LQMDFpbpu2</t>
  </si>
  <si>
    <t>“It is difficult to imagine how violence could be any more gratuitous than when meted out to an 11-week-old pup by the use of a claw hammer to stove its skull in,” 
“There is little can be said that would express the horror of this small dog’s death at your hands.”</t>
  </si>
  <si>
    <t>@moi_cheree Yuppers a woman I worked with about 20 yrs ago had her dog thrown on a bonfire... you’d kill.</t>
  </si>
  <si>
    <t>엇...어쩌지 빼먹은 부분 생각남... 에뮤사 카드하고 안화 조준점....</t>
  </si>
  <si>
    <t>I sent Alyssa a picture of a dog and told her to get it....y’all she went and got it. I’m such a bad influence _xD83D__xDE02_</t>
  </si>
  <si>
    <t>“That’s the night I went tasting moonshine in gatlingburg and ended up high and shaved the dog”.... wait what ?</t>
  </si>
  <si>
    <t>When your dog walks too fast https://t.co/lJtIFP2PAy</t>
  </si>
  <si>
    <t>@VcrWrestling I always thought it was very disrespectful when he called JYD the junk food dog JYD worked hard for years traveling all over the world making towns and working territories and all Meltzer does is sit on his ass criticising people</t>
  </si>
  <si>
    <t>Kavuşmak ne guzel! What a reunion! Every trip to Istanbul I meet my puppy dog I raised years ago! Six years later he still remembers me like yesterday! Ahhh i miss him!:) https://t.co/LuK6vQWm4c</t>
  </si>
  <si>
    <t>@LoganHemberger1 YES I STEP IN POOP LIKE ONCE A GOD DAMN WEEK WHEN IM PLAYING WITH MY DOG ITS FUCKING BULLSHIT</t>
  </si>
  <si>
    <t>Paw Car Sticker / 3D Animal Dog / Cat Bear Foot Prints Footprint 3M Decal Car Stickers Silver Gold Red Bla https://t.co/br248uak0S</t>
  </si>
  <si>
    <t>Off of twitter for a couple hours, come back and see everybody tweeting bout some fucking a dog... _xD83E__xDD23__xD83E__xDD23__xD83E__xDD23_</t>
  </si>
  <si>
    <t>Listening to my dog @Snoop_Minnis and Guy on the radio right now. Radio playing some emotional ass music right now.</t>
  </si>
  <si>
    <t>I neeeeeeeed this dog in my life https://t.co/Af834GnoKH</t>
  </si>
  <si>
    <t>I'm going to the White House.
I was the kid who was bullied in school. 
I've walked dogs for a living, pushed shopping carts at Safeway, &amp;amp; even worked at an elementary school.
I went from the dog house to the White House. This is the best day of my life.</t>
  </si>
  <si>
    <t>Dog mal _xD83E__xDD2A__xD83E__xDD2A__xD83E__xDD2A__xD83D__xDE0E__xD83D__xDC4C__xD83C__xDFFB_ https://t.co/dmLtEIrWYU</t>
  </si>
  <si>
    <t>in honor of Bernie’s rollout, my anti-endorsements include
-my cousin’s satan dog
-most of the doctors I’ve ever seen
-the Proud Boys
-the cafe in college where I routinely bought one cup of coffee and read for hours
-the bouncer at a bar in a certain town in the Outer Banks https://t.co/IUpKbKRiiA</t>
  </si>
  <si>
    <t>If Susie wasn’t self centered my dog hopper would still be alive _xD83D__xDC40_ https://t.co/MJgwLEqCSj</t>
  </si>
  <si>
    <t>Something here!
.
#dogs #dog #puppy #pets #dogoftheday #doglover #love #puppies  #of #pet #cute #doglovers #puppylove #doggy #doggo #doglife #adoptdontshop #animals #4life2b https://t.co/ulqCoFFhrZ</t>
  </si>
  <si>
    <t>1:15 Sum Of Best, Fug insta-kill &amp;amp; stealing my mom's dog - Amawolf Twitc... https://t.co/PjFt0u4dOt via @YouTube</t>
  </si>
  <si>
    <t>do yourself a favor and support the dog petting king https://t.co/TiKOlRNn5D</t>
  </si>
  <si>
    <t>I had one for 12 years, best dog ever https://t.co/uNDG1FqTJg</t>
  </si>
  <si>
    <t>@Ricardokkj vc é cuzão, o dog é gente boa, então tá tudo tudo certo</t>
  </si>
  <si>
    <t>Green Bow Tie Dog Collar - Green- Teal and White Bow Tie Dog Collar - Green Trellis Bow Tie Dog Collar - Teal Bow Tie Dog Collar  https://t.co/yoPyMctjsd #chicago #dogs</t>
  </si>
  <si>
    <t>Me when I sit next to my dog and he moves away https://t.co/Yt9dS6mjM4</t>
  </si>
  <si>
    <t>WAIT APPARENTLY IN THAT TXT X BTS EPISODE THEY ARE GONNA BE TEACHING EACH OTHER CHOREO??? TXT BETTER TEACH BTS CAT &amp;amp; DOG BECAUSE IM TRYNA SEE SOMETHING_xD83D__xDC40_ https://t.co/ghqcuWmJB5</t>
  </si>
  <si>
    <t>Him: It’s either me or the dog ...
Me : https://t.co/ybHB2rKlZl</t>
  </si>
  <si>
    <t>I just wanna roll my joint, I really can't take much more I brought this whole sack with me dog. So please don't blow my high</t>
  </si>
  <si>
    <t>how can that new star trek spinoff show possibly be g....IS THAT A SPACE DOG
https://t.co/fF5qr4Jpl7</t>
  </si>
  <si>
    <t>@PunishedAtque i don’t even have a dog</t>
  </si>
  <si>
    <t>Watch: 3 days for #RSPCA to turn up &amp;amp; turn its back on poor #dog trapped in a cage unable to stand https://t.co/CiMMMAb5Hk Almost certainly dead now. Imagine the suffering, Please share w/someone who supports RSPCA. What £2 per month pays for.  #CharityCommission #ReformRSPCA</t>
  </si>
  <si>
    <t>I was chased by a dog and the owner watched yelling “ Don’t run it won’t bite you” that dog ran to me like it was our for blood
Btw it was two dogs _xD83E__xDD15_ https://t.co/PhnFiJJMu4</t>
  </si>
  <si>
    <t>Não importa onde você more ou para onde você vá. Sempre existirá esse dog lá. Um vira lata caramelo gente finíssima. https://t.co/sYht5EhLbP</t>
  </si>
  <si>
    <t>Training a Hyperactive Dog to Calm Down https://t.co/pi9sba7WSt https://t.co/z6T8JEJBlK</t>
  </si>
  <si>
    <t>Hi everyone! I’m really excited to show you this. I finally have merch and a brand new logo of my dog Walter! I hope you like them _xD83D__xDC36__xD83D__xDE0A_
https://t.co/Q5QSMxmHds https://t.co/BlOzGG4jU8</t>
  </si>
  <si>
    <t>@JohnLoony @CllrTony @LabourSJ @CroydonLabour @HamidaAli76 They haven’t come far enough - a majority of Tory MPs voted against equal marriage with Boris Johnson suggesting that if 2 men can marry why not 3 men and a dog</t>
  </si>
  <si>
    <t>All the days this woman spent trying to catch a scared, stray dog were SO worth it _xD83D__xDE2D__xD83D__xDE2D__xD83D__xDE2D_ https://t.co/vP0xEJgrKt</t>
  </si>
  <si>
    <t>Time to take your dog for a walk? Think again. The ground is HOT and your pet can get skin damage on their paws within 60 seconds. Stick to the shaded, grassy surfaces if they need to go out. @10TV #petsafety https://t.co/oXsAM0GXl7</t>
  </si>
  <si>
    <t>Check out this! https://t.co/LGJVuAj7Hk #alien #american #anal #anime #asian #dog #game #germany #horse #japanese #lolita via @BritishPornTube</t>
  </si>
  <si>
    <t>@threegirldad @FPC_Tville They also have a dog show!</t>
  </si>
  <si>
    <t>I was working on my next attack while my dog was laying beside me and she farted in secret,, https://t.co/JxjE8uhYuI</t>
  </si>
  <si>
    <t>I want a job where I can bring my dog to work with me.</t>
  </si>
  <si>
    <t>My heart hurts. Stewart, the dog who played Cheddar on Brooklyn Nine-Nine, just passed away yesterday. RIP to the goodest boy there ever was. You were never just some common bitch &amp;lt;3 https://t.co/i4bWzYUGVT https://t.co/jWfuX16xOI</t>
  </si>
  <si>
    <t>the dog who played Cheddar on B99 passed away and I am SAD 
RIP Stewart you’re the goodest boi https://t.co/hTEWM5XTFW</t>
  </si>
  <si>
    <t>I do this thing with my dog where I ask him what his name is and I do all these ridiculous names until I get to his name and he FREAKS but today I got to his name and he didn’t do anything so I went “No? Is your name wittle baby boy?” &amp;amp; he FREAKED so y’all better respect his name</t>
  </si>
  <si>
    <t>I spanked my dog because it sneezed at my dog.</t>
  </si>
  <si>
    <t>@dogcelebration I actually knew this.
I have a Dog Breed Encyclopedia that lists most uncommon facts about every AKC Recognozed breed.</t>
  </si>
  <si>
    <t>Jah reddis was right when he said “you should mind who you child mudda fucking” .. it could just be a dog</t>
  </si>
  <si>
    <t>Protect snoop dog at all costs https://t.co/gnroQ1qDxi</t>
  </si>
  <si>
    <t>Last time a dog chased me and try to bite me it caught a steel toe to the face https://t.co/ajBk2uKpDg</t>
  </si>
  <si>
    <t>@ThatEricAlper Hogan, our dog.</t>
  </si>
  <si>
    <t>“[She] carried the dinosaur all the way around the store and to the register.” https://t.co/5IQwjEHJlA</t>
  </si>
  <si>
    <t>I had doubts to start with, but it turns out a canoe made out of plants does float. The flax plant is pretty special, + could be part of the answer to replacing plastic. I met a couple (+their dog) from Stoud who are doing wonderful things with flax, for @BBCCountryfile. @BBCOne https://t.co/o5PshwYNr5</t>
  </si>
  <si>
    <t>My yorkie is such a good guard dog, she's currently growling at a fly. 
#dogmom #yorkie</t>
  </si>
  <si>
    <t>_xD83E__xDD7A_my dog is so cute she’s just minding her business scratching her ear with her foot but it’s so cute</t>
  </si>
  <si>
    <t>@KingBaeWolf Hell no it looks like dog shit</t>
  </si>
  <si>
    <t>Maggie is now available for adoption! This female Terrier is 9yrs 7mths old. Learn more at  https://t.co/79RZw1KDry</t>
  </si>
  <si>
    <t>Amy is now available for adoption! This female Dachshund is 2yrs 1mth old. Learn more at  https://t.co/75a1hly2sJ</t>
  </si>
  <si>
    <t>https://t.co/PU17A5qIOc https://t.co/kVuYkMhhjA</t>
  </si>
  <si>
    <t>"Some honest to god free time?
Grabbing pen &amp;amp; pad &amp;amp; dog—
Cmon, Tobi, let’s go write
BYYYYYYE" - @Lin_Manuel ❤️_xD83D__xDC3E_
#AllAmericanPetPhotoDay #PetPhoto #PetPhotoDay https://t.co/jDIt3zUWxH</t>
  </si>
  <si>
    <t>@anahjuh4 18 anos, 1 namoro, 0 rolo, 2 tatto, 1 piercing, 1 dog, 1 irmão, 0 cirurgias</t>
  </si>
  <si>
    <t>you can tell a dog anything
It won’t tell a soul</t>
  </si>
  <si>
    <t>Trumps watch dog Smart they blend in ! Smell a gun bomb on you Pick you up bury you in the woods 1 of TRUMPS Secret security tactics _xD83E__xDD3A__xD83E__xDD3A__xD83E__xDD3A__xD83E__xDD3A__xD83E__xDD3A__xD83E__xDD3A_ https://t.co/7PqQp9o6mz</t>
  </si>
  <si>
    <t>@Pup_Doggy_Dog I thought you’d like this series of my little guy Louie. He’s 1/2 Basenji, 1/2 Terrier (rescue) &amp;amp; is my therapy dog &amp;amp; love!!
He loves to dance... _xD83D__xDE09_ see the original tweet at top of thread. _xD83D__xDE0A__xD83D__xDE0A__xD83D__xDE0A_
#pupdoggydog</t>
  </si>
  <si>
    <t>Red, White &amp;amp; You! @CocaCola @CocaColaCo @dog_rates @dog_feelings 
My Louie loves Coke! I don’t let him have much but the minute he hears a bottle or can open, he gives me “the eyes” _xD83D__xDC40_ &amp;amp; waits patiently until he can sip up the very last drops! _xD83D__xDC45_
Have a coke &amp;amp; a smile! 
#dogslife https://t.co/O0RsqrKqWu</t>
  </si>
  <si>
    <t>I stayed home from work today because I thought my dog had another UTI. Nope. She’s fine. Just mad at us.</t>
  </si>
  <si>
    <t>friend: why are you upset?
me: I didn’t make my school’s basketball team 
friend: aren't you homeschooled?
[our dog walks past me wearing a jersey]</t>
  </si>
  <si>
    <t>My dog running back inside 0.2 seconds after whining to go outside
 https://t.co/45348CcpNZ</t>
  </si>
  <si>
    <t>으으..으아아아...극한의...심심함.... 할게없는게아닌데 하고싶지않지만 해야됨</t>
  </si>
  <si>
    <t>RIP the adorable Corgi who played Captain Holt's dog Cheddar on #Brooklyn99. We salute you. https://t.co/xw2uucyYnk</t>
  </si>
  <si>
    <t>@rootedwithsoul Pit bulls don’t deserve the judgement and hate they get. I’ve never met a mean one. I got attacked by a dog when I was younger and it’s a breed everyone loves. Breed doesn’t matter.</t>
  </si>
  <si>
    <t>@Nyxi117 @Xbox That dog....</t>
  </si>
  <si>
    <t>@jlevares We’re the best of friends. And also I love your dog. It’s not my fault that y’all both hate humans / other dogs / anything but napping. ¯\_(ツ)_/¯</t>
  </si>
  <si>
    <t>If only my dogs could tell me when the dog sitter was actually present while we were overseas. Our front porch camera shows he was not around much _xD83D__xDE21_</t>
  </si>
  <si>
    <t>@keithboykin This is kind of like when my dog runs to the other side of the street and THEN growls at the Rottweiler ...</t>
  </si>
  <si>
    <t>I just want to know how my dog turns 1 pound* of food into like 4 pounds* of poop?
*Estimate. I don't have a poop scale.</t>
  </si>
  <si>
    <t>I’ve said it once and I’ll say it again but, Alpha Dog is just pure perfection.</t>
  </si>
  <si>
    <t>My dog loves a moon shaped pool by Radiohead.  She cuddled and fell asleep after the first song. So relatable...</t>
  </si>
  <si>
    <t>i already miss my dog n it’s only been 24 hrs :’(</t>
  </si>
  <si>
    <t>Check out Boston Warehouse Tick Tock Kitchen Timer Golden Retriever Dog Bed Rubber Ducky  https://t.co/OyaATdPJTJ via @eBay</t>
  </si>
  <si>
    <t>Check out Dalmatian Dog Figurine Salt and Pepper Shakers Fireman Vintage Set of 2 Ceramic  https://t.co/Fe1oksnFiW via @eBay</t>
  </si>
  <si>
    <t>Stewart, the Pembroke Welsh corgi that played the beloved dog Cheddar in the hit US comedy Brooklyn Nine-Nine, has died https://t.co/jXIa0iPv3A</t>
  </si>
  <si>
    <t>目撃情報を手に入れたぜ。</t>
  </si>
  <si>
    <t>Off-duty officer guns down black man after children playing with fireworks startle his dog https://t.co/yrglA0wxro</t>
  </si>
  <si>
    <t>I wanna dog _xD83D__xDC15_ so bad</t>
  </si>
  <si>
    <t>[referring to my dog] 
"Sometimes I just calle him 'Boner'" - Deb #shitmymomsays</t>
  </si>
  <si>
    <t>fui caçar uma foto do meu dog achei uma foto eu primeiro de janeiro andando de moto dentro de uma plantação de milho</t>
  </si>
  <si>
    <t>Rocky is now available for adoption! This male Pit Bull Terrier is 2yrs old. Learn more at  https://t.co/mM8bEJlKLO</t>
  </si>
  <si>
    <t>https://t.co/k6fXAjFTAY https://t.co/vVravCmOeK</t>
  </si>
  <si>
    <t>Big,big,BIG pieces of shit
No Charges for Jenelle Evans' Husband David Eason in Dog Killing https://t.co/CI0s3nKBGl via @TMZ</t>
  </si>
  <si>
    <t>@ThisisDavina We crossed a shiatsu with a sheep dog and all we ended up with was a shit dog.</t>
  </si>
  <si>
    <t>Dog sitting this little one. If you're home alone with a dog and you claim you don't sing to them, I don't believe you. https://t.co/rto7014QCT</t>
  </si>
  <si>
    <t>***PLEASE READ &amp;amp; REPOST***
As most of you know Zara was my absolute favorite dog @AHWFoundation Center and I had hoped to adopt her one day.
As of yesterday morning, baby Zara has gone missing. She was with a foster… https://t.co/OfJavVmD8y</t>
  </si>
  <si>
    <t>‘Her name is Ava and she’s scared’: Dog missing after double-fatal Pa. crash https://t.co/LAfespNrYU</t>
  </si>
  <si>
    <t>@KILLAFAME @DanielSturridge Daniel is sending out a message to the world. Basicly saying if you find a celebs lost dog dont return it because you will be accused of robbery</t>
  </si>
  <si>
    <t>DeAndre Yedlin hanging out with his dog https://t.co/goMjqPglsx</t>
  </si>
  <si>
    <t>....ｸｰﾝ</t>
  </si>
  <si>
    <t>Ok, apply the alcohol, spray ya formula, dust the shoulders. I grew out that watery eyes phase. I’m big dog now _xD83D__xDC15_ yea stiff chip now you feel me</t>
  </si>
  <si>
    <t>ポメラニアン最高！
https://t.co/2ehDzk3KzS
#ペット #子犬 #ポメラニアン #かわいい #nfm</t>
  </si>
  <si>
    <t>Magician: Do I have any volunteers?
Me: [looks around] I do a little work down at the dog shelter.</t>
  </si>
  <si>
    <t>God I wish I was a missing dog. The attention..</t>
  </si>
  <si>
    <t>@annafunk Met a guy in Barnes and Noble who randomly came up and asked about my alliance dog tag.
30 minutes of talking about chronicle</t>
  </si>
  <si>
    <t>Check your buns people. Check your buns. https://t.co/WCy1UKpWso</t>
  </si>
  <si>
    <t>a vizinha da pulie tem um dog que fica gemendo que nem gente às vezes eu esqueço e acho que é alguém transando</t>
  </si>
  <si>
    <t>High End Wooden Dog https://t.co/Z3LovvXhEs via @EtsySocial #EtsySocial https://t.co/OOEyK07vV4</t>
  </si>
  <si>
    <t>Me when I sit next to my dog and he moves away _xD83D__xDE02_
#LoveIsland #loveisland2019 https://t.co/zw4iEHX8j0</t>
  </si>
  <si>
    <t>The big Dog is ready to take over his yard and makes Shane and drew REST IN PEACE https://t.co/WoxRqz3Mij</t>
  </si>
  <si>
    <t>These are so not the Dog's Bollocks.
And before anyone thinks I'm being rude, I've done what POTUS can't seem to do himself, and fact checked it with ref so you know that this is a 'good / thumbs up'
https://t.co/jTXnEpLr7f https://t.co/X3WaCX79Lx</t>
  </si>
  <si>
    <t>If I get 8000 likes, 9000 comments and 7000 rts my dad has to reconsider his decision of not letting me get a dog
I know this is never going to happen but I can hope</t>
  </si>
  <si>
    <t>MAD DOG!
#throwbackthursday https://t.co/tbniwQYPcP</t>
  </si>
  <si>
    <t>In today’s news, my dog caused me to fall off of an 8 foot rock wall into the grass &amp;amp; then he proceeded to shit out a WHOLE Arby’s curly fry. God bless.</t>
  </si>
  <si>
    <t>@RaneyBilly I am still convinced that Frankie will guide the right dog to you at the right time ❤ ^Abby</t>
  </si>
  <si>
    <t>my parents went on a bike trip and put my dog in one of those carts that rides behind _xD83D__xDE02__xD83D__xDE02__xD83D__xDE02_ snapped mid-bike https://t.co/GanXyCluNu</t>
  </si>
  <si>
    <t>PSA: THE "SOB" NEEDS 2 GO! HIS "CONDUCT/BEHAVIOR" 4 The OFFICE HE HOLDS IS BEING "TRASHED"! HE IS THE MOST "EMBARRASSING" PERSON IN THE WORLD! CLASSLESS! TOTAL CLASSLESS! HE MAKES THIS COUNTRY LOOK BAD!! #WorseAmongCaucasians NOT A GOOD LOOK AT ALL! He's a Bile of Dog_xD83D__xDCA9_!!</t>
  </si>
  <si>
    <t>@AmericanAir I received a plane voucher for taking a later flight, just tried to get it confirmed only to be told they printed not my name on it,I am calling the help line now, but can I receive compasation for this mix up?  Thank you</t>
  </si>
  <si>
    <t>Walk’em like a dog _xD83D__xDC15_</t>
  </si>
  <si>
    <t>My new header _xD83D__xDE0D__xD83D__xDE0D_@theotherJoeCole</t>
  </si>
  <si>
    <t>#NewProfilePic _xD83D__xDE0A_☺️ https://t.co/VJYxuBNy6C</t>
  </si>
  <si>
    <t>Walk him like a dog sus, walk him like a dog</t>
  </si>
  <si>
    <t>Even a dog knows who treats them well</t>
  </si>
  <si>
    <t>Umm, did I just watch an action movie where a hot man in a tailored suit who loves his wife starts a war over a puppy, is excellent at his job, does not objectify women AND takes home a rescue dog at the end?? #johnwick #keanureeves #latetotthechurch https://t.co/GmUbsonXSH</t>
  </si>
  <si>
    <t>This vet locked himself in a hot car for 30 minutes to show what it’s like for a dog — here’s what happened. https://t.co/hYKQjRQy2b</t>
  </si>
  <si>
    <t>I just want to be home and take a nap and pet my dog. Today has been a terrible mental health day for me</t>
  </si>
  <si>
    <t>i wish there was a grey dog on the upper west side</t>
  </si>
  <si>
    <t>A random ass dog from nowhere* chased you https://t.co/2YgYy86uon</t>
  </si>
  <si>
    <t>To the Prime minister of Kosova Ramush Haradinaj: Ban the cruel dog fighting blood “sport” in Kosovo and close all the dog fighting breeders - Sign the Petition! https://t.co/zz1hOECViG via @CdnChange</t>
  </si>
  <si>
    <t>Dog Trek _xD83D__xDC36__xD83D__xDD96__xD83C__xDFFE_ https://t.co/yrpzbiKbv2</t>
  </si>
  <si>
    <t>@Ryukyu_Dog あららー
美味しいもの食べすぎたか？w
ご飯ちゃんと食べてそうなら大丈夫だけど
もし、高齢猫さんで
食欲無くて水よく飲むようなら
腎臓病の疑いだから
ご飯と水の量チェックですよ▽・ω・▽b</t>
  </si>
  <si>
    <t>Not the dog toys... https://t.co/MrjplLWzV2</t>
  </si>
  <si>
    <t>drum shotgun is the most dog shit weapon to ever grace this game. it makes up half the loot of every building in this fucking game right now</t>
  </si>
  <si>
    <t>Jamal was the best ranch dog. You will be missed bud. https://t.co/jWJu8KSnru</t>
  </si>
  <si>
    <t>@PeaBea22 Husband threw me &amp;amp; our dog in the trunk once.  When he finally opened it he was surprised only one of us was happy to see him. _xD83E__xDD74__xD83D__xDE02__xD83D__xDE43_</t>
  </si>
  <si>
    <t>@etnow God bless u dog hang in there</t>
  </si>
  <si>
    <t>"In my eighteen years of being a member of the workforce, this is the first time that a CEO has cooked me a veggie hot dog." 
Come read about new colleague, @JoleneHaley's, first summer BBQ at MIND. How'd you celebrate the 4th this year? https://t.co/UZ4la1dSYl #LifeatMIND https://t.co/hejGDvr98a</t>
  </si>
  <si>
    <t>French Bulldog Explores Third Street Promenade
&amp;gt;&amp;gt;&amp;gt;  https://t.co/gnXjJmgub5  &amp;lt;&amp;lt;&amp;lt;   #YouTube #TheFrenchieTrekker #FrenchBulldog #Frenchie #Bulldog #Travel #Dog #FrenchieTrekkerTV #SantaMonica #DogsOfTwitter #FrenchieLife #DogVideos #CuteDog #ThursdayThoughts #Puppy #PuppyVideos https://t.co/p5UixdGh7A</t>
  </si>
  <si>
    <t>FOUND: A Cattle Dog on Jul 11, 2019 at Watercress &amp;amp; Quartz. Please contact us for more information.</t>
  </si>
  <si>
    <t>I swear to god white people talk about dogs like theyre people more than minorities lmao. Theyll call a random ass dog "casper" to describe his appearance but say "uhm uhm hes uhm a n-" to describe their next door neighbour fuckin hell</t>
  </si>
  <si>
    <t>_xD83C__xDF2D_National Hot Dog Day is coming up soon (July 17).  Nothingis more American than a hot fog and a cold beer!  Therefore, we toast to Sonic and their Classic American Hot Dog.
.
_xD83C__xDF2D_ Beef dog with katchup, yellow… https://t.co/JF4lITlXPP</t>
  </si>
  <si>
    <t>@artoferin @ServalSketch I think my biggest deal with this film and its for me personally. I love big, exaggerated expressive stylized facial features, especially In the eyes. Give me them big puppy dog eyes so I can see into their souls. _xD83D__xDE04_</t>
  </si>
  <si>
    <t>@MsOliviaCupcake @NeKap @SirPatStew Also Sulu held a dog that was in costume as an alien animal in one episode for TOS.</t>
  </si>
  <si>
    <t>@rootedwithsoul I always have kids run up to my dog on our walks, it’s insane how many of them neve ask. And my dog doesn’t like that, he’s 120lbs. Like yeah he’s beautiful and tempting to pet but they need to learn to ask first _xD83E__xDD74_</t>
  </si>
  <si>
    <t>Kids are playing in their yard when a fugitive ends up on their property. Police come over, hold the kids at gunpoint and make them all get down on the ground. The family dog comes out, and an officer tries to shoot it. He misses.</t>
  </si>
  <si>
    <t>絵を描く度に下手になってくつらい</t>
  </si>
  <si>
    <t>_xD83D__xDD37_ Do you recognise this FOUND DOG? Male x-Breed - Found in Harrogate on Dragon Rd, HG1 - now with Vets For Pets, microchip not up to date - could b frm anywhere - PLS SHARE! #lostdog #founddog #harrogate #HG1 #tagthedogteam https://t.co/DgublmPGY6</t>
  </si>
  <si>
    <t>Man-O-Dog #dog #romanianshepherd #iphone8 https://t.co/5TSoG70lv8</t>
  </si>
  <si>
    <t>Duane 'Dog' Chapman recalls late wife Beth telling him, 'Let me go' https://t.co/ECGaS0JblB</t>
  </si>
  <si>
    <t>My friend’s dog in her happy place, Papohaku Beach, Molokai. https://t.co/DN4U9iFNvV</t>
  </si>
  <si>
    <t>RIP Cheddar. A dog that was far from being a common bitch</t>
  </si>
  <si>
    <t>Kim the dog..  #bbnaija</t>
  </si>
  <si>
    <t>@eldaifo @adie_efc A dog shit kebab would have been an improvement _xD83E__xDD2E_</t>
  </si>
  <si>
    <t>@THE_shitface Whoa I was just trying to make an appointment for my dog to get a bath...</t>
  </si>
  <si>
    <t>Walk him like a dog bitch !!!</t>
  </si>
  <si>
    <t>R.I.P. Stewart, the corgi who played Cheddar on Brooklyn Nine-Nine, has died: https://t.co/0C75GU8NNf https://t.co/kS2GdL2t6y</t>
  </si>
  <si>
    <t>Why does Daniel Sturridge's dog look like the kid from Stranger Things? _xD83D__xDE2D__xD83D__xDE02__xD83D__xDE02_ https://t.co/OqUdwpthux</t>
  </si>
  <si>
    <t>Anyone tryna co-parent a dog with me???</t>
  </si>
  <si>
    <t>@usweekly You must be paying her for updates on her life! I’m done reading your magazine you condone dog killers and terrible parents!</t>
  </si>
  <si>
    <t>Video I took from my seat on my flight from Atlanta to Baltimore yesterday! Thanks @Delta for the silly smooth emergency landing! #perfect #execution To use this video in a commercial player or in broadcasts, please email licensing@storyful.com https://t.co/TUFzREl0Lc</t>
  </si>
  <si>
    <t>https://t.co/Z1Y6g1xR1u</t>
  </si>
  <si>
    <t>And besides that, know that highly targeted efforts are running support behind the scenes.  So if he tweets out something insane, the chances that it’s a dog whistle to some highly personalized email, FB post, or dark chat room fodder that *WE* can’t see are high. https://t.co/8S6ngugoo6</t>
  </si>
  <si>
    <t>Meet Brendan, a staff nurse on our Carlton Coleby Ward at Lincoln County Hospital.
 Brendan, a former dog trainer, spoke to us recently as part of our career pathway development project about his decision to train as a nurse and his career so far at ULHT.
https://t.co/f0WdA0PkSo</t>
  </si>
  <si>
    <t>A husband gets love bite on neck from his secretary. He goes home worried, allows his pet dog to jump on him and shouts, "He bit my neck".
The wife removes bra and says, "See what he did to me_xD83D__xDE38__xD83D__xDE02__xD83D__xDE02__xD83D__xDE02__xD83D__xDE1C_</t>
  </si>
  <si>
    <t>OMAR SHARIF #DOTD 2015 (83)
Lawrence of Arabia • Dr Zhivago
Mackennas Gold • The Last Valley
More than a Miracle • Funny Girl
Che • The Night of the Generals
The Tamarind Seed • Funny Lady
Oh Heavenly Dog • Genghis Khan
The Mayerling • The Burglars
The Yellow Rolls Royce https://t.co/uh3UmckNIL</t>
  </si>
  <si>
    <t>@kuriosity21 @Jessica60455781 @claudiialykke2 I already had one! I'm father of a goose for gods sake! I just want a dog.... but i won't get it okay?!</t>
  </si>
  <si>
    <t>3 days ago my best friend texted me that his dog is sick and he paid a ton of money for surgery and the dog might survive. 
I replied “I hope it does”, but autocorrect changed it to “I hope it dies” and I just noticed now.</t>
  </si>
  <si>
    <t>@SJaneBernal Got my Sea Dog badge. Good fun and good results for the kids</t>
  </si>
  <si>
    <t>The Zeego Tales: Earning the Trust of My Service Dog https://t.co/XJaF0dwE1W</t>
  </si>
  <si>
    <t>FEATURED DOG OF THE DAY_xD83D__xDC3E_ 
SENIOR WEEK- TERRIFIC DOG THURSDAY
Hera is a lovely and somewhat shy senior who just needs a loving home for her golden years. Won't you give this terriffic girl a special place in your home&amp;gt;  https://t.co/WtyL6lkIdD</t>
  </si>
  <si>
    <t>That dog went flying _xD83D__xDC80_</t>
  </si>
  <si>
    <t>Google "dog". Scroll down to "View in 3d".... then choose AR. 
Congrats!! You now live in the future! https://t.co/6xqqbCXP4w</t>
  </si>
  <si>
    <t>my dog looks so old that i wanna cry</t>
  </si>
  <si>
    <t>@Suspicious_Dog acabas de descubrir la única utilidad de twitter wow</t>
  </si>
  <si>
    <t>@lvstnfound chapala ariadna</t>
  </si>
  <si>
    <t>Watch out for the hot dog buns _xD83D__xDE44_</t>
  </si>
  <si>
    <t>@Kevin37472399 @thehill @TheHillOpinion IRL is the legal arm of FAIR - an anti-immigration group labeled as a Hate Group by the Southern Poverty Law Center.
FAIR seeks a moratorium on immigration.
Screaming about “Anti-Borders Politicians” is a dog whistle for a fanatic extremist who has no interest in listening.</t>
  </si>
  <si>
    <t>Wheres me fuckin dog</t>
  </si>
  <si>
    <t>Teddy in training The Houston Dog Trainer HDT 832-845-4680 #dogtraining #houstondogtraining #PositiveDogTraining #PuppyTraining #dogtrainers #dogsofinstagram https://t.co/juIrGUNU70</t>
  </si>
  <si>
    <t>Luna in training The Houston Dog Trainer HDT 832-845-4680 #dogtraining #houstondogtraining #PositiveDogTraining #PuppyTraining #dogtrainers #dogsofinstagram https://t.co/fbj7IzYGes</t>
  </si>
  <si>
    <t>Delta in training The Houston Dog Trainer HDT 832-845-4680 #dogtraining #houstondogtraining #PositiveDogTraining #PuppyTraining #dogtrainers #dogsofinstagram https://t.co/GLPJEOkklV</t>
  </si>
  <si>
    <t>@ExoticxWolf9 No! Keep the dog away!  lol</t>
  </si>
  <si>
    <t>listen i love my dog.. but today when he was sprinting through the house while i was trying to get poop off of his butt i really questioned that</t>
  </si>
  <si>
    <t>sometimes I’ll just be chilling and suddenly I’ll be like amazed and curious about being a human... I wonder if dogs are ever like “woah I’m a DOG” #thingsthatkeepmeupatnight</t>
  </si>
  <si>
    <t>it’s so bad i really been waiting on a bitch to try me so i can dog walk they ass _xD83D__xDE2D__xD83D__xDE2D_</t>
  </si>
  <si>
    <t>Dog soundin like I’m chopping down a tree in stardew https://t.co/cXTFq4xhGH</t>
  </si>
  <si>
    <t>saudades de iron dog</t>
  </si>
  <si>
    <t>vcs comeriam hot dog com purê quase todo dia? pq meu meow meow sim</t>
  </si>
  <si>
    <t>THE LION KING but entirely performed by the CGI dog from SUMMER OF SAM</t>
  </si>
  <si>
    <t>Lock Dog and Dashiki...:we should do a #dontbeamenace 2 https://t.co/5LskAWRMD5</t>
  </si>
  <si>
    <t>Xylitol, a sugar substitute, can be deadly if eaten by your dog.  Learn which products for humans can have deadly consequences for your dog.
https://t.co/QHWRqHj56A https://t.co/REVucVmwCw</t>
  </si>
  <si>
    <t>Omg our dog died _xD83D__xDE29__xD83D__xDE2D_... my mama is gonna go crazy as soon as her husband tell her! Lucky was my baby before I had Ryan _xD83D__xDE29_</t>
  </si>
  <si>
    <t>@thekjohnston It's a long ways to the end of those legs...lol...damn dog would make a good possessed looking dog in a horror movie</t>
  </si>
  <si>
    <t>UPDATE: the reward for information that leads to the person who lit a dog on fire in West Haven has now increased to about $33,000. That’s a combination of four separate groups offering money in hopes of helping police make an arrest. @News12CT</t>
  </si>
  <si>
    <t>immediately had to google if the dog dies and now im sad</t>
  </si>
  <si>
    <t>This woman spent days trying to catch a scared, stray dog and they were all worth it _xD83D__xDE2D__xD83D__xDE2D__xD83D__xDE2D_ https://t.co/cSkbhltT97</t>
  </si>
  <si>
    <t>Find yourself a person who loves your dog as much as you do</t>
  </si>
  <si>
    <t>@drawnoutofshape you might like this one, and the idea of a poetry day sponsored by the dog from the Phteven meme XD</t>
  </si>
  <si>
    <t>MAY DOG HAVE MERCY ON OUR DIRTY LITTLE FARTS!!!
 https://t.co/v1aeRDpdVr</t>
  </si>
  <si>
    <t>@ReitaEna 牛丼でしょーが……！！！！！！！！！！！</t>
  </si>
  <si>
    <t>@caesium239 えっ</t>
  </si>
  <si>
    <t>自分以外のツイートと通知が表示されないんだけどなんなん_xD83D__xDE2D_</t>
  </si>
  <si>
    <t>Man Was Having Sex With His Babe, Her DOG Heard Screams &amp;amp; Thought She Was In Danger, Rushed In To See The Man's Dick Causing Her To Scream. Dog Bit Off Man's Dick To Stop Her From Screaming _xD83D__xDE05__xD83E__xDD23__xD83E__xDD23_</t>
  </si>
  <si>
    <t>I’m too Deep get a Bugger shovel dog a tunnel</t>
  </si>
  <si>
    <t>Change of plans... 
@MountainDew do you want to gain a bunch of fans? 
I triple dog dare you to come out with an Upper Peninsula edition for your #DEWnited campin. https://t.co/nALHngIJWl</t>
  </si>
  <si>
    <t>Dog blood, Gud vibrations and seven lions clash..... brooooooo https://t.co/6Yt56iR525</t>
  </si>
  <si>
    <t>When you don't have self worth your siblings, spouse, and even your own dog will not respect you #SelfWorth</t>
  </si>
  <si>
    <t>Bloke at work hasn’t said a full sentence since I’ve been here, he over heard talking about sex then out of nowhere....”my ex girlfriend used to be into kinky sex, so I shat in her pillow and fucked her dog” then walked out the room.</t>
  </si>
  <si>
    <t>boss: can I see you in my office  
me: [printing out every google image search result for “dog wizard”] busy</t>
  </si>
  <si>
    <t>@SethMacFarlane One can’t be a blue dog and say he or she is on tbe same side as the new left.  Your premise is flawed.</t>
  </si>
  <si>
    <t>Dog wtf now twitter on bullshit</t>
  </si>
  <si>
    <t>Chubbs is a good guy! Someone? Let's retweet and help Chubbs! : )Sweet Dog Has Been Waiting 3 Years In Shelter For A Family @Dodo https://t.co/wKV2LZaSFY</t>
  </si>
  <si>
    <t>I thought Marijuana was legal now?  State seem confused as to what legal means and I pay now huge tax on pot for pain condition!  How did that occur?  I now really can't afford my medicine I use a lot of CBD for me and service dog and we don't get high! I am pleasure taxed! https://t.co/jBV3BFXSCM</t>
  </si>
  <si>
    <t>Roads &amp;amp; pavements heat up very quickly in the sun &amp;amp; can burn your #dogs pads A simple test Take your own shoes off and stand on the path. If you are unable to keep your feet on the path for five seconds, then it is not safe to walk your dog. #summer #dogsoftwitter #sunburn https://t.co/uVzlSP3AiI</t>
  </si>
  <si>
    <t>I need a good dog groomer</t>
  </si>
  <si>
    <t>Every year, dogs die after hiking with their owners in State Parks. Your dog will follow wherever you lead. But remember, he or she is wearing a fur coat and isn’t wearing shoes.
For more heat safety tips, visit https://t.co/EeuH2lmloG
#TXStateParks #HikingDogs https://t.co/qja9n3ndzD</t>
  </si>
  <si>
    <t>raising my baby sister like my own child in hopes she finds and adopts a strange blue dog</t>
  </si>
  <si>
    <t>Kane's dog Sandy is so cute _xD83D__xDE0D__xD83D__xDE2D_</t>
  </si>
  <si>
    <t>@Johnny_Joey My puppy dog loves peanut butter and I have to give her medicine in peanut butter She lets me know she too</t>
  </si>
  <si>
    <t>how much i’ve changed:
age: 11
now: 18
country: belgium
now:  belgium
relationship then: nope
now: nope
tattoos: 0
now: 1
pets: 1 cat
now: 1 cat - 1 dog - 4 birds
piercings: 2 
now: 2
drop an emoji &amp;amp; i’ll give you an age</t>
  </si>
  <si>
    <t>The @UPS guy that usually delivers to my house had to put his dog down after 17 years last month, Whenever he comes by he always gives my dog a milk bone _xD83E__xDD7A_♥️_xD83D__xDE2D_</t>
  </si>
  <si>
    <t>They asked what I liked about Living in Thailand I replied You Just answered your own question Creativity of solitude in mindfulness bliss your not compelled to polish your Flip flops or straighten your Tie just take the dog for a walk once in awhile To be Free to love real Life</t>
  </si>
  <si>
    <t>Dog Reaction to Magic Trick with Blanket - Funny Dog Reaction to Magic T... https://t.co/amjCE3K1iQ via @YouTube</t>
  </si>
  <si>
    <t>I'm Charlie, an adult male #YorkshireTerrier in Downey, CA. 45179217 https://t.co/24PGHuZVMO https://t.co/nik4ubjlr9</t>
  </si>
  <si>
    <t>I'm Princess, an adult female #YorkshireTerrier in Downey, CA. 45179218 https://t.co/UOg2trbVqP https://t.co/aqRzBnVhUt</t>
  </si>
  <si>
    <t>Adult female #Chihuahua in Rancho Cucamonga, CA. 45179576 https://t.co/epJXUMDqmi https://t.co/O77061oVKc</t>
  </si>
  <si>
    <t>Adult male #ParsonRussellTerrier/#MixedBreed mix in Rancho Cucamonga, CA. 45179575 https://t.co/YlLR0CCoLl https://t.co/xGQrDqz6co</t>
  </si>
  <si>
    <t>I'm Ricky, an adult male #Chihuahua mix in Los Angeles, CA. 45180146 https://t.co/nU5OGkVtlH https://t.co/VwNGDGpIK9</t>
  </si>
  <si>
    <t>walk em like a dog _xD83D__xDE02_</t>
  </si>
  <si>
    <t>Top 5 Best Dog Doors in 2019: Reviews &amp;amp; Buyer’s Guide
https://t.co/Ahfs8MzPSW</t>
  </si>
  <si>
    <t>‘Brooklyn Nine-Nine’ Dog Who Played Cheddar Dies At 13 – Deadline https://t.co/iTcXHfeM5E</t>
  </si>
  <si>
    <t>If I didn’t own a dog I would probably be super lazy and never be active</t>
  </si>
  <si>
    <t>@dog_GoodOmens 요 타래에용...
https://t.co/gskFBtFN6w</t>
  </si>
  <si>
    <t>@GoodOhzi 앗....아앗....전 당연히 조지아가 먼저 좋아했을줄 알았는데...오늘 많이 짜게 식네요,,_xD83D__xDE28_</t>
  </si>
  <si>
    <t>@dog_rates can you take a look at Parker's face and maybe mention this when @twitter is back up and running? Thanks Matt.
Parkers Life Matters! https://t.co/qlFGA9PWzM</t>
  </si>
  <si>
    <t>i’m so nervous this is gonna be my first time traveling without my dog in like 2 years&amp;gt;:(</t>
  </si>
  <si>
    <t>There is a spectrum of respect that @USProgressives may experience. 
On one end, you have genuine collaboration akin to how reps from the Blue Dog caucus may experience from @NewDemCoalition.
On the other end of the spectrum, the CPC mine as well be @GreenPartyUS.</t>
  </si>
  <si>
    <t>Wao amazing dog voice 
"https://t.co/nxdVBClUgu"</t>
  </si>
  <si>
    <t>I’ve never been a venti coffee type of person, I’m more of a tall or grande girl but between my dog having a seizure this morning and motherhood in general and the male species, I feel like a venti is 4 times too small. I need coffee in an IV at this point _xD83E__xDD74_</t>
  </si>
  <si>
    <t>Someone tried to kill my sweet girl Sitka. They threw a bag of raw chicken breast covered in rat poison over our fence and she had already eaten 1 and was halfway through a second 1 by the time we got to her. Please help me save her. https://t.co/ZmEhQfZ1KI via @gofundme</t>
  </si>
  <si>
    <t>Let's talk #GermanShepherd. Dear #GilmerCounty: #WHAThappened to one that attacked lady's face? Am suddenly being threatened w/one possible #dogFighting associated. Classic Shep. EXTREMELY #AGGRESSIVE. #mommieDearest klan has made it clear #dog is threat to me &amp;amp; my #dogs' #Life</t>
  </si>
  <si>
    <t>Dog exe. Has stopped working https://t.co/KT9CSFetMy</t>
  </si>
  <si>
    <t>Owners looking for Bernese Mountain Dog that disappeared while they were camping on the Aspen side of Independence Pass. https://t.co/ls2wRl8ZoU</t>
  </si>
  <si>
    <t>My little Jasper has still not been found. However I received a phone call where someone said they may have seen him on Riverside drive heading west, but did not pick the dog up. Anyone in the area please keep an eye out for him and call me (306) 551-2124 if you’ve found him. https://t.co/8aueMpAhAu</t>
  </si>
  <si>
    <t>I want a dog that plays video games with me</t>
  </si>
  <si>
    <t>My cousins dog name is Candy and I asked why Candy and they were like cause Candy perreo _xD83E__xDD26__xD83C__xDFFB_‍♀️_xD83D__xDE02_</t>
  </si>
  <si>
    <t>Woman fucking a dog and pokey soak loool what the fuck I seeing tho</t>
  </si>
  <si>
    <t>犬なんて大丈夫…絶対に大丈夫よ…</t>
  </si>
  <si>
    <t>_xD83D__xDCCC_ ¿Por qué hay días en los que huelen las rosas y otros en los que no?... https://t.co/pEsL1K1mlW</t>
  </si>
  <si>
    <t>_xD83D__xDCFA_ Santuarios de animales: qué son, cuál es su misión, listado de santuarios en España... https://t.co/wP8R6ibBeM</t>
  </si>
  <si>
    <t>@Private082 Oh..well that’s a great fact about your dog ❗️❄️</t>
  </si>
  <si>
    <t>We have an inspection at our house so we had to take our dogs and leave for 3 hours, so we went to to my sisters but apparently they didn’t know we were coming and her husband apparently “doesn’t want the dog fur all over everything” but like wtf are we supposed to do lol</t>
  </si>
  <si>
    <t>we have a dying 15 year old dog who can’t handle more than 30 minute drives, we literally don’t have anywhere to go and it’s so buggy and humid and supposed to rain at any minute so we can’t just like take them on a THREE HOUR WALK or anything god I hate everyone</t>
  </si>
  <si>
    <t>Story time: 
The day before Christmas my dad got mad at me because I didn't put the dog away (to the basement) so he brought the broom and tried to scare me by "hitting" me with it but I went left instead of right so he broke the broom with my back (it was a wooden broom) The End</t>
  </si>
  <si>
    <t>This dog is the real hero, some one buy him a beer!                               Video shows dog scaring off backyard bear in New Jersey https://t.co/lwAYyv49BR via @ABC7NY</t>
  </si>
  <si>
    <t>Okay yesterday before taking my dog to the dog wash some stray pit bulls came up to me and they were so sweet and then I never saw them again. I hope they’re okay after that nasty ass storm last night ://</t>
  </si>
  <si>
    <t>we ran out of burger buns but we had hot dog buns so I opened up two of them shits and then cut them in to circles ... and they said Einstein was dead https://t.co/EWgrHICFdC</t>
  </si>
  <si>
    <t>Nice says her dog is named Foxy Brown and that’s excellent.</t>
  </si>
  <si>
    <t>Mayor Holt mentions the First Dog of OKC, Logan Holt, a rescue dog himself.</t>
  </si>
  <si>
    <t>_xD83D__xDC15_ #elderly dog still #missing 
 TYLER BENNETT 
Last seen 11 Feb  in #bingley #WestYorkshire
#BD16
He has bad back legs and he is friendly with people. It's especially worrying when elderly dogs go missing _xD83D__xDE14__xD83D__xDE14_ pls share 
#ScanMe
#LostDog https://t.co/2rYPgQOxI9</t>
  </si>
  <si>
    <t>5 things from my WIP:
- an imaginary Friend
- a boy who’s running from something
- a very faithful dog
- libraries along the way
- monsters, trains, and unicorns
I cheated there. But tag, you’re it! https://t.co/zgP1mV6tuk</t>
  </si>
  <si>
    <t>LCA + ALW's #Boknal demonstration in Seoul, #SouthKorea to protest the brutal #dogmeattrade is just hours away!!! _xD83D__xDC94__xD83D__xDC15_
#ThisCouldBeYourDog #StopDogMeat #FriendsNotFood
Learn more: https://t.co/nW2qcBhUMW https://t.co/4YZN4ruX6i</t>
  </si>
  <si>
    <t>I love my dog so much.. I wish she could talk :/</t>
  </si>
  <si>
    <t>i love how i’m lip syncing the lyrics to a song to my dog and she looks like she wants to k*ll me</t>
  </si>
  <si>
    <t>TWITTER LET ME TWEET CHAN FANCAMS</t>
  </si>
  <si>
    <t>Trump tweeted he was a good looking stable genius today...with a fraction that doesn't make any sense. If President Cheeto thinks he's good looking with that piss wig on and a mouth that looks like a dog's puckering… https://t.co/CsrhSGt5Q4</t>
  </si>
  <si>
    <t>DOG SCARES OFF BEAR: A New Jersey man is promising his neighbor's dog a steak dinner after the pooch scared off a bear in his backyard.
https://t.co/tSilbJN5Hx https://t.co/5fwLJWOcOJ</t>
  </si>
  <si>
    <t>outhern Black Men..We Can't Trust The Trumps,The Corporate Media or The Blue Dog Democrats!
https://t.co/2BwFw2LXoS</t>
  </si>
  <si>
    <t>Dog Arthritis: A Pain in the Joint
https://t.co/ZBNddopGCf
#dog #dogs #petcare #vetcare #dogarthritis #arthritisindogs</t>
  </si>
  <si>
    <t>The only thing that excited me now are these festivals and my dog. I dont need yall hoes anymore _xD83D__xDDD1_ pussy wack.</t>
  </si>
  <si>
    <t>why is that crackhead dog there https://t.co/1aTp9ndXGm</t>
  </si>
  <si>
    <t>So the protagonist goes on a rampage because someone fucked with their dog................. John Wick</t>
  </si>
  <si>
    <t>everyone’s only insult about my dog is that he doesn’t have a “job” like a cattle dog
well duh?? he’s a wiener dog ??? with a mom that works hard so that all he has to do is look cute and ride in the truck???? you don’t have a job either but i don’t call you worthless</t>
  </si>
  <si>
    <t>i always think of that post “be the person your dog thinks you are” so i made a list of things my dog may see me as: 
-guy who feeds me 
-guy who gets the ball from under the couch when i lose it 
-guy who makes me give him a high-five for no reason</t>
  </si>
  <si>
    <t>like i won’t smack the dog shit outta him _xD83D__xDE10__xD83D__xDE12_</t>
  </si>
  <si>
    <t>@TMMamaDrama Where is the dog?  Where were all the guns we know they own?  What about Maryssas account of the dog being killed?  Dave’s admission and Jenelles posts that he killed the dog?  And why no charges for a bogus police report?  _xD83E__xDD37_‍♀️_xD83E__xDD37_‍♀️_xD83E__xDD37_‍♀️_xD83E__xDD37_‍♀️</t>
  </si>
  <si>
    <t>https://t.co/Ux6qug7N6m</t>
  </si>
  <si>
    <t>I thought these were dog treats https://t.co/Hw1F9RFWTi</t>
  </si>
  <si>
    <t>Marquei como visto Breaking Bad - 4x7 - Problem Dog   https://t.co/uRfRMXeQcN #bancodeseries</t>
  </si>
  <si>
    <t>The dog who played Cheddar on #Brooklyn99 has died https://t.co/W5Gq1q9Bx1</t>
  </si>
  <si>
    <t>when he’s a dog and you’re a bird &amp;gt;&amp;gt; ❤️ https://t.co/6v8Z7XAUTY</t>
  </si>
  <si>
    <t>‼️ Petition to make @OMGitsAliA allow me to bring Oliver on dog walks ‼️</t>
  </si>
  <si>
    <t>Eevees side profile = actual supermodel dog _xD83D__xDC36__xD83D__xDC4C__xD83C__xDFFB_ https://t.co/VwZB5yHBeS</t>
  </si>
  <si>
    <t>@MaximeBernier How dare you say things like this?  People have a right to their own politics. We don’t see Trudeau calling conservatives haters of Canada. Are you dog whistling to hate groups like son of Odin you like to hang out with.</t>
  </si>
  <si>
    <t>#EveshamHour Could you cuddle a dog like this for a short holiday? All food etc supplied. Dog suited to you, brought direct to your door on dates to suit you. 24/7 support. Call for a chat to see if it’s right for you.
01905 700722 or message us.
#evesham 
#pershore https://t.co/UYoCmqbOqR</t>
  </si>
  <si>
    <t>THIS MANS DOG WEBSITE GET OUTT</t>
  </si>
  <si>
    <t>@CBSBigBrother i hope his dog runs away</t>
  </si>
  <si>
    <t>why is it that my friends all lose their minds over the fake incest scene in pink flamingos but don't even flinch at the real dog shit eating scene at the end</t>
  </si>
  <si>
    <t>My wife's dog never had much use for me. I thought the feeling was mutual. Then she got sick. https://t.co/9pgYz2VZgX</t>
  </si>
  <si>
    <t>GOOD BOY: A New Jersey man is promising his neighbor's dog a steak dinner after the fearless pooch scared off a bear in his backyard! "He is an awesome pup that comes to check on the kids from time to time," he said of the brave dog, named Riley. https://t.co/lfsCMPL35g https://t.co/nhzhbxFn9I</t>
  </si>
  <si>
    <t>Dog days for sure</t>
  </si>
  <si>
    <t>LOST DOG ALERT‼️_xD83D__xDEA8_(White doggie) FOUND NEAR ONTARIO CA ON FRANCIS N MOUNTAIN PLS RTTTT https://t.co/SxfzQyA437</t>
  </si>
  <si>
    <t>粉チーズ……</t>
  </si>
  <si>
    <t>Family dog attacks, kills 3-week-old girl, officials say https://t.co/YDtvG60evo https://t.co/XIaZX6gSmU</t>
  </si>
  <si>
    <t>The Dog Who Played Cheddar On "Brooklyn Nine-Nine" Has Passed Away https://t.co/7iNYb6V44n</t>
  </si>
  <si>
    <t>The inside story of how animal lover Lonnie Walker is teaming up with PETA this summer to keep dogs safe and the role his beloved Zola played in their video. “That dog is my best friend,” Lonnie said. “We share almost every experience together.” #Spurs 
https://t.co/Q6yL8wp1Up</t>
  </si>
  <si>
    <t>All of my dogs is dog catchers 
How many bullets ya dog catching ?</t>
  </si>
  <si>
    <t>A fat dog is a porky bork</t>
  </si>
  <si>
    <t>11th Cir.: It's not clear that a police officer holding a 10-year-old bystander at gunpoint violates the child's 4th Amendment rights when he shoots the child in the leg, if in fact the officer was attempting to shoot a nearby dog. https://t.co/RlZS5hfWn0</t>
  </si>
  <si>
    <t>Kicking into gear.  As @wimbledon winds down, thought I would share another shot I created for the @nike SP19 campaign.
.
Art Director @amyjuris
Design Director chriswillis
Producer girl_with_dog
Project Managers… https://t.co/AFut44Uacu</t>
  </si>
  <si>
    <t>Every time I gear up to go riding, my dog just goes and lays in his crate automatically.  I am so blessed to have such a sweet, smart, well-behaved dog. _xD83D__xDE0D_</t>
  </si>
  <si>
    <t>Bichon Frise Dog Craft https://t.co/8P10AGueHR #Bichon #artsdandcrafts</t>
  </si>
  <si>
    <t>Me and my little pups being attacked by a dog isn’t how I wanted my Thursday to end _xD83D__xDE14_</t>
  </si>
  <si>
    <t>I love it when it's breaking news that the President is gonna follow the law. It's man bites dog stuff.  https://t.co/8ySNqHNsiT</t>
  </si>
  <si>
    <t>And this folks...is why you keep your dog on a lead. _xD83D__xDE20_ https://t.co/QVb415QL7m</t>
  </si>
  <si>
    <t>Dog days. https://t.co/MeR3DYHiUV</t>
  </si>
  <si>
    <t>【迷子犬の掲示板】高知県長岡群本山町七戸でトイプードルが迷子です。情報提供と拡散お願いします！ #迷子犬 #迷い犬 #高知県 https://t.co/xYZchbLfbz</t>
  </si>
  <si>
    <t>If CBD oil doesn’t chill out my dog then idk man.</t>
  </si>
  <si>
    <t>Amo o lanche do animal chef 
O prime dog é mais perto
O salad days eu nunca fui mas tem umas sobremesas top....
Dilemas de uma veganinha q resolve ansiedade com comida</t>
  </si>
  <si>
    <t>Every good guy has his dog ways, but it depends on the chick to make him feel like he gotta change those ways..</t>
  </si>
  <si>
    <t>I rlly wanna be a dog mom _xD83E__xDD7A_</t>
  </si>
  <si>
    <t>A New Jersey man is offering his neighbor's dog a steak dinner after the pup scared off a bear in his backyard.​ https://t.co/VqChPMuqIm</t>
  </si>
  <si>
    <t>Animal support groups: Help save Diamond a 4 year old dog - Sign the Petition! https://t.co/NPPdOarvZ1 via @Change</t>
  </si>
  <si>
    <t>@thekjohnston OH Man What a DOG!</t>
  </si>
  <si>
    <t>THE GOODEST BOY! @dog_rates https://t.co/cPkPYuRSMz</t>
  </si>
  <si>
    <t>@UberFacts @karamkell why this lady feeding the dog cheeseburgers?</t>
  </si>
  <si>
    <t>The wee stray dog in Sauchiehall Street I hope you’re safe</t>
  </si>
  <si>
    <t>Here I am thinking I’m cute af with my tan and this nigga just said Bitch you the same color as a hot dog _xD83D__xDE22__xD83E__xDD26__xD83C__xDFFB_‍♀️_xD83D__xDE02__xD83D__xDE02__xD83D__xDE02__xD83D__xDE02_✌_xD83C__xDFFC_</t>
  </si>
  <si>
    <t>When your dad takes your dog out when you’re in class&amp;gt;&amp;gt;&amp;gt;&amp;gt;_xD83D__xDE3B_</t>
  </si>
  <si>
    <t>@ThisisDavina my neighbours dog is a bulldog and shagged my dog which is a shitzu. They now have a bullshit</t>
  </si>
  <si>
    <t>"When God opens your heart_You're going to see yourself as God sees you, A dog_Worthy of hell, wallowing in your vomit ,.. Eating all kinds of flesh, filthy and greedy and loving to slumber, and it's a wonder that God has mercy on us and deigns to deal with us.~Peter Nortier</t>
  </si>
  <si>
    <t>@MarlonWayans Fool dog mark ass trick</t>
  </si>
  <si>
    <t>If humans had one shred of the love and loyalty that a dog has it would would make the world a much better place. Love your Dogs with all your heart because they love you with theirs. _xD83D__xDC3E_❤</t>
  </si>
  <si>
    <t>@NaomiLorenzini what do you want for blue dog??</t>
  </si>
  <si>
    <t>_xD83D__xDD37_ PLS RT this FOUND DOG - North Lanarkshire _xD83D__xDC15_ - a Male Spaniel - FOUND Strathclyde Country Park, #Motherwell ML1 on 04 July - now been handed in at Bandeath Stray Dog Shelter (finder says Police were unable to find a microchip) ☎️ 0178681290 #founddog #spaniel #strathclyde #ML1 https://t.co/9DdvJohjEM</t>
  </si>
  <si>
    <t>People who abandon their dogs should be locked up. Absolutely insane that there's no legislation for something like this. You may not plan to have a child and give it up but you 100% CHOOSE to own a dog. There should be repercussions. At least bring it to a no-kill shelter.</t>
  </si>
  <si>
    <t>@VisitMuskegon @PigeonHillBrew @UnrulyBrewing Pet friendly does not mean your dog on the chair!</t>
  </si>
  <si>
    <t>@wangenra I had a dog that was seen so often at Dove Lewis (chronic ❤️ problem) that she was like Norm from Cheers when she walked in. The receptionists &amp;amp; techs would all shout, “Laila!” &amp;amp; come around to love on her.</t>
  </si>
  <si>
    <t>Where is the fucking dog, bitch!!!!!!!!!!!!!!!! https://t.co/jIM2mdk2qG</t>
  </si>
  <si>
    <t>Join me to get @Listia's new $XNK #cryptocurrency for free! Use code "BTWYDD" for an extra 100 XNK. Just got this with my Ink, Cute dog nice sticker sheet! Lowest gins possible! No refunds! Selling out! https://t.co/1Hib6jXhRq</t>
  </si>
  <si>
    <t>Oh _xD83D__xDE32_ so I’m a bitch? _xD83E__xDD2C__xD83D__xDE08_ Well a bitch is a female dog _xD83D__xDC36__xD83D__xDC5B_ _xD83D__xDC85_ dogs bark _xD83D__xDCE3__xD83D__xDC29_ bark grows on trees _xD83C__xDF32__xD83C__xDF3E_ trees are nature _xD83E__xDD8B__xD83C__xDF08_ and nature is beautiful _xD83C__xDF38__xD83D__xDD25_✨ so thank you for the compliment _xD83D__xDC81_‍♀️_xD83D__xDC9D__xD83D__xDCAB__xD83D__xDC90__xD83D__xDE18__xD83D__xDE39_⚡️_xD83D__xDC98__xD83C__xDF1F__xD83E__xDD37_‍♀️_xD83D__xDD95__xD83C__xDFFB__xD83D__xDC96__xD83C__xDF1A__xD83C__xDF39_ https://t.co/C2TquRa1yk</t>
  </si>
  <si>
    <t>Shaking Dog Jelly Belly Candy Tin https://t.co/C8ZxTYOQ9M via @zazzle</t>
  </si>
  <si>
    <t>https://www.facebook.com/groups/FindBearDN3Chowski/permalink/346926236020521/</t>
  </si>
  <si>
    <t>https://archaeology.org/news/7803-190705-sweden-boat-burial</t>
  </si>
  <si>
    <t>https://www.facebook.com/findtexasdogs/photos/a.2178486592247411/2267678573328212/?type=3 https://www.helpinglostpets.com/v2/?pid=2901442</t>
  </si>
  <si>
    <t>https://www.instagram.com/p/BzyX5iGhPsA/?igshid=4zds8fpe78ex</t>
  </si>
  <si>
    <t>https://music.dmkt-sp.jp/song/S1007281262/</t>
  </si>
  <si>
    <t>https://www.facebook.com/story.php?story_fbid=10157274766053704&amp;id=559268703</t>
  </si>
  <si>
    <t>https://www.dailystar.co.uk/news/latest-news/790786/daniel-sturridge-dog-stolen-liverpool-news</t>
  </si>
  <si>
    <t>https://kudospetsupplies.com/products/paw-car-sticker-3d-animal-dog-cat-bear-foot-prints-footprint-3m-decal-car-stickers-silver-gold-red-bla</t>
  </si>
  <si>
    <t>https://twitter.com/anigelic/status/1145069852928950273</t>
  </si>
  <si>
    <t>https://twitter.com/daveweigel/status/1149020425214709761</t>
  </si>
  <si>
    <t>https://twitter.com/stranger_things/status/1149049476893564928</t>
  </si>
  <si>
    <t>https://www.youtube.com/watch?v=zkzQYLY8M-g&amp;feature=youtu.be</t>
  </si>
  <si>
    <t>https://twitter.com/ivepetthatdog/status/1149362231123095552</t>
  </si>
  <si>
    <t>https://twitter.com/oldbaybiggie/status/1149386277906788352</t>
  </si>
  <si>
    <t>https://www.etsy.com/sophisticatedpup/listing/233606498/green-bow-tie-dog-collar-green-teal-and?utm_source=around.io&amp;utm_medium=twitter&amp;utm_campaign=around.io</t>
  </si>
  <si>
    <t>https://twitter.com/SirPatStew/status/1148999723019395072</t>
  </si>
  <si>
    <t>https://www.youtube.com/watch?v=q4btCDc3VV4&amp;feature=youtu.be</t>
  </si>
  <si>
    <t>https://twitter.com/stfuglyyy/status/1149128456451448832</t>
  </si>
  <si>
    <t>http://readr.me/v-kjm</t>
  </si>
  <si>
    <t>https://britishporn.lustube.com/video/young-studen-sex-teen-fucks-hard/</t>
  </si>
  <si>
    <t>https://www.instagram.com/p/BzrrAB3HLdG/?igshid=1rd6vgdgny2gm</t>
  </si>
  <si>
    <t>https://www.thedodo.com/close-to-home/rescue-dog-refuses-to-let-go-of-new-toy?utm_content=buffer9a3a9&amp;utm_medium=social&amp;utm_source=twitter&amp;utm_campaign=dodo</t>
  </si>
  <si>
    <t>https://www.petango.com/Adopt/Dog-Terrier-42050939</t>
  </si>
  <si>
    <t>https://www.petango.com/Adopt/Dog-Dachshund-42027326</t>
  </si>
  <si>
    <t>https://radaronline.com/photos/jenelle-evans-dog-shooting-investigation-against-david-eason-closed-teen-mom-2/?utm_source=relicagency&amp;utm_medium=Partner&amp;utm_campaign=relicagencymackenzie</t>
  </si>
  <si>
    <t>https://twitter.com/tnd/status/1149083377661689856</t>
  </si>
  <si>
    <t>https://rover.ebay.com/rover/1/711-127632-2357-0/16?itm=292885875216&amp;user_name=purplesquirrel11&amp;spid=2047675&amp;mpre=https%3A%2F%2Fwww.ebay.com%2Fitm%2F-%2F292885875216&amp;swd=3&amp;mplxParams=user_name%2Citm%2Cswd%2Cmpre%2C&amp;sojTags=du%3Dmpre%2Citm%3Ditm%2Cuser_name%3Duser_name%2Csuri%3Dsuri%2Cspid%3Dspid%2Cswd%3Dswd%2C</t>
  </si>
  <si>
    <t>https://rover.ebay.com/rover/1/711-127632-2357-0/16?itm=293039391776&amp;user_name=purplesquirrel11&amp;spid=2047675&amp;mpre=https%3A%2F%2Fwww.ebay.com%2Fitm%2F-%2F293039391776&amp;swd=3&amp;mplxParams=user_name%2Citm%2Cswd%2Cmpre%2C&amp;sojTags=du%3Dmpre%2Citm%3Ditm%2Cuser_name%3Duser_name%2Csuri%3Dsuri%2Cspid%3Dspid%2Cswd%3Dswd%2C</t>
  </si>
  <si>
    <t>http://po.st/hqAAYY</t>
  </si>
  <si>
    <t>https://www.rawstory.com/2019/07/off-duty-officer-guns-down-black-man-after-children-playing-with-fireworks-startle-his-dog/#.XSeEhRP9PXE.facebook</t>
  </si>
  <si>
    <t>https://www.petango.com/Adopt/Dog-Pit-Bull-Terrier-42139874</t>
  </si>
  <si>
    <t>https://radaronline.com/photos/jenelle-evans-dog-shooting-investigation-against-david-eason-closed-teen-mom-2/?utm_source=relicagency&amp;utm_medium=Partner&amp;utm_campaign=relicagency</t>
  </si>
  <si>
    <t>https://www.tmz.com/2019/07/11/jenelle-evans-david-eason-dog-killing-no-charges-publicity-stunt/</t>
  </si>
  <si>
    <t>https://weratedogs.com/collections/ive-pet-that-dog</t>
  </si>
  <si>
    <t>https://www.instagram.com/p/BzyYFSEpF_M/?igshid=ubfs1yesl1mt</t>
  </si>
  <si>
    <t>https://trib.al/6JKdk1k</t>
  </si>
  <si>
    <t>http://nfm.kids4mal.jp/dog/63231/</t>
  </si>
  <si>
    <t>https://www.aol.com/article/news/2019/07/11/company-issues-recall-of-hot-dog-and-hamburger-buns-sold-by-walmart-sams-club/23768128/?ncid=txtlnkusaolc00000992</t>
  </si>
  <si>
    <t>https://www.etsy.com/listing/178313298/dog-stairs-for-high-beds-customize?ref=shop_home_active_22&amp;pro=1</t>
  </si>
  <si>
    <t>https://www.urbandictionary.com/define.php?term=Dog%27s%20Bollocks https://twitter.com/thegoodgodabove/status/1149162259261747200</t>
  </si>
  <si>
    <t>https://www.change.org/p/to-the-prime-minister-of-kosova-ramush-haradinaj-ban-the-cruel-dog-fighting-blood-sport-in-kosovo-and-close-all-the-dog-fighting-breeders?recruiter=929219874&amp;utm_source=share_petition&amp;utm_medium=twitter&amp;utm_campaign=psf_combo_share_initial&amp;utm_term=1f9217329736441b912558672bcc2b0f&amp;recruited_by_id=921cbb00-181f-11e9-bbc3-ff364e6b75f1&amp;share_bandit_exp=initial-13758354-en-GB&amp;share_bandit_var=v1</t>
  </si>
  <si>
    <t>https://www.facebook.com/sheikhshahzad/posts/10156151765642120</t>
  </si>
  <si>
    <t>https://blog.mindresearch.org/blog/life-at-mind-independence-day?utm_content=96237398&amp;utm_medium=social&amp;utm_source=twitter&amp;hss_channel=tw-224811897</t>
  </si>
  <si>
    <t>https://www.youtube.com/watch?v=5TjwYjK0wSI&amp;feature=youtu.be</t>
  </si>
  <si>
    <t>https://www.instagram.com/p/BzyYMPWnlCq/?igshid=1686uttzm3vv1</t>
  </si>
  <si>
    <t>https://www.instagram.com/p/BzyX27ZpY1K/?igshid=nrdlojh14nb4</t>
  </si>
  <si>
    <t>https://trib.al/1i8MXzh</t>
  </si>
  <si>
    <t>https://consequenceofsound.net/2019/07/rip-cheddar-dog-dead-brooklyn-nine-nine/</t>
  </si>
  <si>
    <t>https://www.crowdfunder.co.uk/spay-neuter-campaign-wags-n-wet-noses-dog-rescu</t>
  </si>
  <si>
    <t>https://twitter.com/jenkirkman/status/1149323419638308869</t>
  </si>
  <si>
    <t>https://www.youtube.com/watch?v=szkE9VG5Xdw&amp;feature=youtu.be</t>
  </si>
  <si>
    <t>https://bionewsfeeds.com/2019/05/22/the-zeego-tales-earning-the-trust-of-my-service-dog/</t>
  </si>
  <si>
    <t>https://www.facebook.com/146831718669942/photos/a.162097747143339/2643907702295652/?type=3&amp;eid=ARCq9iVy0oyO_hdyFQcfSo889-yP6CtKbvVRbv96rPdqoyo9loBHMtoXW9v6LOsm4p4YHGlbPWhm_qZq&amp;__xts__%5B0%5D=68.ARBSyH1sOhRQQGOWFjSdYimIPAYFfaylDGuG5ZgcMLtebHoUwrvIQf78I6zZAwyo8ELFL0RGgsJ6g1Yv3CoPpc-z0y5lGzoqDk-St-ensT7uSpozum9pFRuttEvAZL-C5O_zGoFrV-Dul7HnJEvY5STJPq7EMPYABWs6Jh_D2XIr_WrMrJ2WwU9d3ek6zo7Ww7NH1sCCu7ZLXRwt0llQKXu0gS06f1cbt62Q9z7kGlPLqrh7ZqB73TjmRJ5pdqDD5wSMRf0oPQwGv7IsvrCkQ6xLvFkUGwKIqJaVJABctWyr7aNEPfuJDyVi1AsFIItq1VZHMSXiI69O5_rouki4s7xKlQ&amp;__tn__=EHH-R</t>
  </si>
  <si>
    <t>https://www.instagram.com/p/BzyX4-0hTMG/?igshid=1lxzdf65g5w7t</t>
  </si>
  <si>
    <t>https://www.instagram.com/p/BzyX_oFhoQi/?igshid=z5shccwgib7m</t>
  </si>
  <si>
    <t>https://www.instagram.com/p/BzyYVNIh3wC/?igshid=12v57f90vauk2</t>
  </si>
  <si>
    <t>https://twitter.com/molly_kats/status/1148351768499236864</t>
  </si>
  <si>
    <t>https://www.instagram.com/p/BzyXb9JHMZZ/?igshid=zqeu501ebpwi</t>
  </si>
  <si>
    <t>https://www.youtube.com/watch?v=Ouxaui3va0o</t>
  </si>
  <si>
    <t>https://twitter.com/upperpeninsula/status/1148674305707974659</t>
  </si>
  <si>
    <t>https://twitter.com/electriczoony/status/1149317981782052865</t>
  </si>
  <si>
    <t>https://www.middleeasteye.net/opinion/panoramas-hatchet-job-labour-antisemitism-bbc-has-become-pro-tory-media</t>
  </si>
  <si>
    <t>https://www.thedodo.com/close-to-home/chubbs-austin-pets-alive?utm_content=Sweet+Dog+Has+Been+Waiting+3+Years+In+Shelter+For+A+Family&amp;utm_source=twitter&amp;utm_medium=social-media</t>
  </si>
  <si>
    <t>https://twitter.com/RoKhanna/status/1148986739068772353</t>
  </si>
  <si>
    <t>https://tpwd.texas.gov/state-parks/park-information/heat-safety-info/</t>
  </si>
  <si>
    <t>https://www.youtube.com/watch?v=DoU97QMMsD8&amp;feature=youtu.be</t>
  </si>
  <si>
    <t>https://www.petfinder.com/dog/charlie-45179217/ca/downey/l-dot-a-county-animal-care-and-control-downey-ca607/</t>
  </si>
  <si>
    <t>https://www.petfinder.com/dog/princess-45179218/ca/downey/l-dot-a-county-animal-care-and-control-downey-ca607/</t>
  </si>
  <si>
    <t>https://www.petfinder.com/dog/unknown-45179576/ca/rancho-cucamonga/rancho-cucamonga-animal-care-and-adoption-center-ca738/</t>
  </si>
  <si>
    <t>https://www.petfinder.com/dog/unknown-45179575/ca/rancho-cucamonga/rancho-cucamonga-animal-care-and-adoption-center-ca738/</t>
  </si>
  <si>
    <t>https://www.petfinder.com/dog/ricky-45180146/ca/los-angeles/city-of-los-angeles-north-central-animal-shelter-ca763/</t>
  </si>
  <si>
    <t>https://pawcastle.com/best-dog-door/</t>
  </si>
  <si>
    <t>https://deadline.com/2019/07/brooklyn-nine-nine-dog-cheddar-dead-corgi-1202644857/</t>
  </si>
  <si>
    <t>https://twitter.com/wayward_killjoy/status/1090176468741746688?s=19</t>
  </si>
  <si>
    <t>https://www.gofundme.com/f/6h08a80</t>
  </si>
  <si>
    <t>http://www.gofundme.com/f/smjjw-please-save-my-dog?rcid=r01-156268111766-cc05161a623247e0&amp;pc=tw_co_campmgmt_m</t>
  </si>
  <si>
    <t>https://www.koaa.com/news/covering-colorado/bernese-mountain-dog-owners-ask-for-statewide-help-to-locate-missing-dog</t>
  </si>
  <si>
    <t>https://www.flipa.net/unos-dias-huelen-rosas-otros-no/</t>
  </si>
  <si>
    <t>https://www.cinconoticias.com/santuarios-de-animales-listado-santuarios-espana/</t>
  </si>
  <si>
    <t>https://abc7ny.com/pets-animals/video-shows-dog-scaring-off-backyard-bear-in-new-jersey/5387530/</t>
  </si>
  <si>
    <t>https://twitter.com/jmcwrites/status/1149375070344605696</t>
  </si>
  <si>
    <t>https://lcanimal.org/index.php/blog/entry/lca-alw-set-to-protest-s-korean-dog-meat-trade-on-friday-7-12-19</t>
  </si>
  <si>
    <t>https://www.instagram.com/p/BzyYxQHBzAp/?igshid=1u6z3d3nyen19</t>
  </si>
  <si>
    <t>https://6abc.com/pets-animals/video-shows-dog-scaring-off-backyard-bear-in-new-jersey/5387530/</t>
  </si>
  <si>
    <t>http://10million.info/</t>
  </si>
  <si>
    <t>https://www.puplife.com/pages/dog-arthritis-a-pain-in-the-joint?utm_source=PupLife+Newsletter&amp;utm_campaign=3e9456fe8f-07/10+Dog+Arthritis+%2B+Training+Gear+We+Love&amp;utm_medium=email&amp;utm_term=0_fd9edf07c1-3e9456fe8f-50591753&amp;mc_cid=3e9456fe8f&amp;mc_eid=50d08e32c4</t>
  </si>
  <si>
    <t>https://twitter.com/voguemagazine/status/1148578822197043206</t>
  </si>
  <si>
    <t>https://wyff4.com/article/family-dog-attacks-kills-3-week-old-girl-in-georgia-officials-say/28366881?src=app</t>
  </si>
  <si>
    <t>https://twitter.com/megb34/status/1148673666164625409</t>
  </si>
  <si>
    <t>http://bancodeseries.com.br/index.php?action=se&amp;serieid=595&amp;episode=40&amp;type=</t>
  </si>
  <si>
    <t>https://ew.com/tv/2019/07/11/dog-who-played-cheddar-brooklyn-nine-nine-dies/?utm_medium=social&amp;utm_content=link&amp;utm_source=twitter.com&amp;utm_term=39CE04C0-A3DB-11E9-B23E-19C4923C408C&amp;utm_campaign=entertainmentweekly_ew</t>
  </si>
  <si>
    <t>https://twitter.com/eyeveaux/status/1148335642818023427</t>
  </si>
  <si>
    <t>https://edroso.substack.com/p/the-bad-dog</t>
  </si>
  <si>
    <t>https://abc7ny.com/5387530/</t>
  </si>
  <si>
    <t>https://www.wyff4.com/article/family-dog-attacks-kills-3-week-old-girl-in-georgia-officials-say/28366881?utm_campaign=WYFF&amp;utm_content=5d27817bb6ec950001f3bce3&amp;utm_medium=twitter&amp;utm_source=trueAnthem%3A+New+Content+%28Feed%29</t>
  </si>
  <si>
    <t>https://www.fda.gov/consumers/consumer-updates/xylitol-and-your-dog-danger-paws</t>
  </si>
  <si>
    <t>https://www.buzzfeed.com/caseyrackham/cheddar-brooklyn-nine-nine-died?bftw&amp;utm_term=4ldqpfp#4ldqpfp</t>
  </si>
  <si>
    <t>https://www.expressnews.com/sports/spurs/article/Spurs-Lonnie-Walker-IV-teams-with-PETA-to-keep-14088752.php</t>
  </si>
  <si>
    <t>https://www.instagram.com/p/BzyZZ1whISh/?igshid=r1wtlojhxcvp</t>
  </si>
  <si>
    <t>https://www.theinspirationedit.com/bichon-dog-rock-stone-painting/</t>
  </si>
  <si>
    <t>https://twitter.com/YahooNews/status/1149380726921584640</t>
  </si>
  <si>
    <t>https://twitter.com/bushcamp2/status/1148930167869280256</t>
  </si>
  <si>
    <t>https://maigo-pet.net/dog/5719</t>
  </si>
  <si>
    <t>https://whnt.com/2019/07/11/video-shows-dog-scaring-off-black-bear-in-new-jersey-backyard/?utm_campaign=trueAnthem%3A+Trending+Content&amp;utm_content=5d278f9e0ca7240001cb1be5&amp;utm_medium=trueAnthem&amp;utm_source=twitter</t>
  </si>
  <si>
    <t>https://www.change.org/p/animal-support-groups-help-save-diamond-a-4-year-old-dog?recruiter=722032025&amp;utm_source=share_petition&amp;utm_medium=twitter&amp;utm_campaign=psf_combo_share_initial&amp;utm_term=a87c5093358c48b2bfd71639f68fcaa8&amp;recruited_by_id=79fb5410-3b0c-11e7-9e3e-1d7e55dc7ded&amp;share_bandit_exp=initial-16240166-en-US&amp;share_bandit_var=v2</t>
  </si>
  <si>
    <t>https://twitter.com/rexchapman/status/1149280374540906496</t>
  </si>
  <si>
    <t>https://twitter.com/TheGolem_/status/1149344548491055109</t>
  </si>
  <si>
    <t>https://twitter.com/TMZ/status/1149380356568522752</t>
  </si>
  <si>
    <t>https://www.listia.com/auction/50795801-cute-dog-nice-sticker-sheet-lowest-gins?utm_source=listia&amp;utm_medium=redirect&amp;utm_campaign=default&amp;r=BTWYDD</t>
  </si>
  <si>
    <t>https://twitter.com/madisonhkays/status/896620091042824194</t>
  </si>
  <si>
    <t>https://www.zazzle.com/z/lmhul?rf=238915248632946931</t>
  </si>
  <si>
    <t>facebook.com</t>
  </si>
  <si>
    <t>archaeology.org</t>
  </si>
  <si>
    <t>facebook.com helpinglostpets.com</t>
  </si>
  <si>
    <t>instagram.com</t>
  </si>
  <si>
    <t>dmkt-sp.jp</t>
  </si>
  <si>
    <t>co.uk</t>
  </si>
  <si>
    <t>kudospetsupplies.com</t>
  </si>
  <si>
    <t>twitter.com</t>
  </si>
  <si>
    <t>youtube.com</t>
  </si>
  <si>
    <t>etsy.com</t>
  </si>
  <si>
    <t>readr.me</t>
  </si>
  <si>
    <t>lustube.com</t>
  </si>
  <si>
    <t>thedodo.com</t>
  </si>
  <si>
    <t>petango.com</t>
  </si>
  <si>
    <t>radaronline.com</t>
  </si>
  <si>
    <t>ebay.com</t>
  </si>
  <si>
    <t>po.st</t>
  </si>
  <si>
    <t>rawstory.com</t>
  </si>
  <si>
    <t>tmz.com</t>
  </si>
  <si>
    <t>weratedogs.com</t>
  </si>
  <si>
    <t>trib.al</t>
  </si>
  <si>
    <t>kids4mal.jp</t>
  </si>
  <si>
    <t>aol.com</t>
  </si>
  <si>
    <t>urbandictionary.com twitter.com</t>
  </si>
  <si>
    <t>change.org</t>
  </si>
  <si>
    <t>mindresearch.org</t>
  </si>
  <si>
    <t>consequenceofsound.net</t>
  </si>
  <si>
    <t>bionewsfeeds.com</t>
  </si>
  <si>
    <t>middleeasteye.net</t>
  </si>
  <si>
    <t>texas.gov</t>
  </si>
  <si>
    <t>petfinder.com</t>
  </si>
  <si>
    <t>pawcastle.com</t>
  </si>
  <si>
    <t>deadline.com</t>
  </si>
  <si>
    <t>gofundme.com</t>
  </si>
  <si>
    <t>koaa.com</t>
  </si>
  <si>
    <t>flipa.net</t>
  </si>
  <si>
    <t>cinconoticias.com</t>
  </si>
  <si>
    <t>abc7ny.com</t>
  </si>
  <si>
    <t>lcanimal.org</t>
  </si>
  <si>
    <t>6abc.com</t>
  </si>
  <si>
    <t>10million.info</t>
  </si>
  <si>
    <t>puplife.com</t>
  </si>
  <si>
    <t>wyff4.com</t>
  </si>
  <si>
    <t>com.br</t>
  </si>
  <si>
    <t>ew.com</t>
  </si>
  <si>
    <t>substack.com</t>
  </si>
  <si>
    <t>fda.gov</t>
  </si>
  <si>
    <t>buzzfeed.com</t>
  </si>
  <si>
    <t>expressnews.com</t>
  </si>
  <si>
    <t>theinspirationedit.com</t>
  </si>
  <si>
    <t>maigo-pet.net</t>
  </si>
  <si>
    <t>whnt.com</t>
  </si>
  <si>
    <t>listia.com</t>
  </si>
  <si>
    <t>zazzle.com</t>
  </si>
  <si>
    <t>doncaster dog groomers dogsitters vet kennels husky missing stolen armthorpe findbear scanme</t>
  </si>
  <si>
    <t>doncaster dog groomers dogsitters vet kennels husky missing</t>
  </si>
  <si>
    <t>bexar ldot</t>
  </si>
  <si>
    <t>holidaygin shoplocal holiday2019 devon dartmoordistillery</t>
  </si>
  <si>
    <t>music musik japan information</t>
  </si>
  <si>
    <t>corbyn</t>
  </si>
  <si>
    <t>missing</t>
  </si>
  <si>
    <t>dogs dog puppy pets dogoftheday doglover love puppies of pet cute doglovers puppylove doggy doggo doglife adoptdontshop animals 4life2b</t>
  </si>
  <si>
    <t>chicago dogs</t>
  </si>
  <si>
    <t>rspca dog charitycommission reformrspca</t>
  </si>
  <si>
    <t>petsafety</t>
  </si>
  <si>
    <t>alien american anal anime asian dog game germany horse japanese lolita</t>
  </si>
  <si>
    <t>dogmom yorkie</t>
  </si>
  <si>
    <t>allamericanpetphotoday petphoto petphotoday</t>
  </si>
  <si>
    <t>pupdoggydog</t>
  </si>
  <si>
    <t>dogslife</t>
  </si>
  <si>
    <t>brooklyn99</t>
  </si>
  <si>
    <t>shitmymomsays</t>
  </si>
  <si>
    <t>ペット 子犬 ポメラニアン かわいい nfm</t>
  </si>
  <si>
    <t>loveisland loveisland2019</t>
  </si>
  <si>
    <t>throwbackthursday</t>
  </si>
  <si>
    <t>worseamongcaucasians</t>
  </si>
  <si>
    <t>newprofilepic</t>
  </si>
  <si>
    <t>johnwick keanureeves latetotthechurch</t>
  </si>
  <si>
    <t>lifeatmind</t>
  </si>
  <si>
    <t>youtube thefrenchietrekker frenchbulldog frenchie bulldog travel dog frenchietrekkertv santamonica dogsoftwitter frenchielife dogvideos cutedog thursdaythoughts puppy puppyvideos</t>
  </si>
  <si>
    <t>dog romanianshepherd iphone8</t>
  </si>
  <si>
    <t>bbnaija</t>
  </si>
  <si>
    <t>perfect execution</t>
  </si>
  <si>
    <t>dotd</t>
  </si>
  <si>
    <t>dogtraining houstondogtraining positivedogtraining puppytraining dogtrainers dogsofinstagram</t>
  </si>
  <si>
    <t>thingsthatkeepmeupatnight</t>
  </si>
  <si>
    <t>dontbeamenace</t>
  </si>
  <si>
    <t>dewnited</t>
  </si>
  <si>
    <t>selfworth</t>
  </si>
  <si>
    <t>dogs summer dogsoftwitter sunburn</t>
  </si>
  <si>
    <t>dogs</t>
  </si>
  <si>
    <t>txstateparks hikingdogs</t>
  </si>
  <si>
    <t>yorkshireterrier</t>
  </si>
  <si>
    <t>chihuahua</t>
  </si>
  <si>
    <t>parsonrussellterrier mixedbreed</t>
  </si>
  <si>
    <t>germanshepherd gilmercounty whathappened dogfighting aggressive mommiedearest dog dogs life</t>
  </si>
  <si>
    <t>missing stowmarket suffolk ip14 missingsandy</t>
  </si>
  <si>
    <t>elderly missing bingley westyorkshire bd16 scanme lostdog</t>
  </si>
  <si>
    <t>elderly missing bingley westyorkshire bd16</t>
  </si>
  <si>
    <t>boknal southkorea dogmeattrade thiscouldbeyourdog stopdogmeat friendsnotfood</t>
  </si>
  <si>
    <t>boknal southkorea dogmeattrade</t>
  </si>
  <si>
    <t>dog dogs petcare vetcare dogarthritis arthritisindogs</t>
  </si>
  <si>
    <t>bancodeseries</t>
  </si>
  <si>
    <t>eveshamhour evesham pershore</t>
  </si>
  <si>
    <t>spurs</t>
  </si>
  <si>
    <t>bichon artsdandcrafts</t>
  </si>
  <si>
    <t>迷子犬 迷い犬 高知県</t>
  </si>
  <si>
    <t>lostdog founddog harrogate hg1 tagthedogteam</t>
  </si>
  <si>
    <t>motherwell founddog spaniel strathclyde ml1</t>
  </si>
  <si>
    <t>motherwell</t>
  </si>
  <si>
    <t>cryptocurrency</t>
  </si>
  <si>
    <t>https://pbs.twimg.com/media/D_DRyMCXoAErp1Z.jpg</t>
  </si>
  <si>
    <t>https://pbs.twimg.com/media/D_IIP3IW4AAxlRa.jpg</t>
  </si>
  <si>
    <t>https://pbs.twimg.com/media/D_N0E0wWwAAKAcR.png</t>
  </si>
  <si>
    <t>https://pbs.twimg.com/amplify_video_thumb/1148975032993013761/img/69kF7Exxt_FHjgtk.jpg</t>
  </si>
  <si>
    <t>https://pbs.twimg.com/ext_tw_video_thumb/1129967309743779840/pu/img/kmmWdSG8OiXR1pHB.jpg</t>
  </si>
  <si>
    <t>https://pbs.twimg.com/media/D_IQepJXkAEg9eI.jpg</t>
  </si>
  <si>
    <t>https://pbs.twimg.com/media/D_B1GIMXkAAn_oU.jpg</t>
  </si>
  <si>
    <t>https://pbs.twimg.com/tweet_video_thumb/D_IefObWsAA0e0-.jpg</t>
  </si>
  <si>
    <t>https://pbs.twimg.com/ext_tw_video_thumb/1149265759996141570/pu/img/BAGhzcQx5391HSa1.jpg</t>
  </si>
  <si>
    <t>https://pbs.twimg.com/media/D_N0LFVWkAInhpa.jpg</t>
  </si>
  <si>
    <t>https://pbs.twimg.com/ext_tw_video_thumb/1149388915457056773/pu/img/xJn5aUBhubfshfwj.jpg</t>
  </si>
  <si>
    <t>https://pbs.twimg.com/media/D_N0NG9XoAAiwtF.jpg</t>
  </si>
  <si>
    <t>https://pbs.twimg.com/ext_tw_video_thumb/1149037446493024262/pu/img/zPnw_WqSMK1JUNpq.jpg</t>
  </si>
  <si>
    <t>https://pbs.twimg.com/media/D_N0O83XUAAQX8p.jpg</t>
  </si>
  <si>
    <t>https://pbs.twimg.com/media/D_N0RQpWsAApTPj.jpg</t>
  </si>
  <si>
    <t>https://pbs.twimg.com/media/D_Iv9IBXUAAaX4w.jpg</t>
  </si>
  <si>
    <t>https://pbs.twimg.com/media/D_NzQKGX4AEMWsH.jpg</t>
  </si>
  <si>
    <t>https://pbs.twimg.com/media/D_Nz6aAXoAEl82r.png</t>
  </si>
  <si>
    <t>https://pbs.twimg.com/media/D_IHBdJWsAAT1Uj.jpg</t>
  </si>
  <si>
    <t>https://pbs.twimg.com/tweet_video_thumb/D_H8UQ7XsAATcPY.jpg</t>
  </si>
  <si>
    <t>https://pbs.twimg.com/ext_tw_video_thumb/1148280085574836224/pu/img/YDxinPugCWZx0L-l.jpg</t>
  </si>
  <si>
    <t>https://pbs.twimg.com/media/D_N0PLjXoAAvjYb.jpg</t>
  </si>
  <si>
    <t>https://pbs.twimg.com/media/D_N0T9zXoAECYus.jpg</t>
  </si>
  <si>
    <t>https://pbs.twimg.com/media/D_MkpLzXYAIQ9Ni.jpg</t>
  </si>
  <si>
    <t>https://pbs.twimg.com/media/D-hXNMUW4AAfla3.jpg</t>
  </si>
  <si>
    <t>https://pbs.twimg.com/ext_tw_video_thumb/1139316468129120256/pu/img/yIRACYI0fZr-X-Xe.jpg</t>
  </si>
  <si>
    <t>https://pbs.twimg.com/media/D_NvsYeU0AAk5Yg.jpg</t>
  </si>
  <si>
    <t>https://pbs.twimg.com/media/D_N0aYsW4AEhK0d.jpg</t>
  </si>
  <si>
    <t>https://pbs.twimg.com/media/D_Na2jmWwAE4lOz.jpg</t>
  </si>
  <si>
    <t>https://pbs.twimg.com/media/D_N0aASWsAUhNmY.jpg</t>
  </si>
  <si>
    <t>https://pbs.twimg.com/media/D_KmfrQXoAAnBph.jpg</t>
  </si>
  <si>
    <t>https://pbs.twimg.com/media/D_L3wASU0AMxunW.jpg</t>
  </si>
  <si>
    <t>https://pbs.twimg.com/ext_tw_video_thumb/1149266886833709057/pu/img/Lq1xh339Vm7cxAP9.jpg</t>
  </si>
  <si>
    <t>https://pbs.twimg.com/media/D_N0ZJuW4AEoLh5.jpg</t>
  </si>
  <si>
    <t>https://pbs.twimg.com/amplify_video_thumb/1148709044556668929/img/_Gg0zJFfrpTFqXgI.jpg</t>
  </si>
  <si>
    <t>https://pbs.twimg.com/media/D_N0ig6WwAEV9sb.jpg</t>
  </si>
  <si>
    <t>https://pbs.twimg.com/media/D_N0MwwX4AAJozB.jpg</t>
  </si>
  <si>
    <t>https://pbs.twimg.com/tweet_video_thumb/D_IlY9fXoAAQ7bi.jpg</t>
  </si>
  <si>
    <t>https://pbs.twimg.com/ext_tw_video_thumb/1149365113381478407/pu/img/iW9vzaPdNs9dkc6i.jpg</t>
  </si>
  <si>
    <t>https://pbs.twimg.com/media/D_N0j6eXYAEIG6X.jpg</t>
  </si>
  <si>
    <t>https://pbs.twimg.com/media/D_NTmHIWkAA_qEQ.jpg</t>
  </si>
  <si>
    <t>https://pbs.twimg.com/media/D_N0hFSU0AAi7cp.jpg</t>
  </si>
  <si>
    <t>https://pbs.twimg.com/media/D_M9EwMXYAEimT-.jpg</t>
  </si>
  <si>
    <t>https://pbs.twimg.com/tweet_video_thumb/D_Ned80WwAAFM-X.jpg</t>
  </si>
  <si>
    <t>https://pbs.twimg.com/media/D_H4DJyX4AA4HEt.jpg</t>
  </si>
  <si>
    <t>https://pbs.twimg.com/ext_tw_video_thumb/1148780935111946240/pu/img/jxUZ0Ln1VuP1k9U6.jpg</t>
  </si>
  <si>
    <t>https://pbs.twimg.com/ext_tw_video_thumb/1148708619350945796/pu/img/Y_7mGb_3ee7NwZxv.jpg</t>
  </si>
  <si>
    <t>https://pbs.twimg.com/media/D_HvjaBWkAID4vh.png</t>
  </si>
  <si>
    <t>https://pbs.twimg.com/media/D_JAmhMUIAAXeya.jpg</t>
  </si>
  <si>
    <t>https://pbs.twimg.com/media/D_LM-CbWkAAweIX.jpg</t>
  </si>
  <si>
    <t>https://pbs.twimg.com/media/D_ItfqHW4AU9xhT.png</t>
  </si>
  <si>
    <t>https://pbs.twimg.com/media/D_NxCxQVUAAGIVB.jpg</t>
  </si>
  <si>
    <t>https://pbs.twimg.com/media/D_NwuHsUIAAFsY_.jpg</t>
  </si>
  <si>
    <t>https://pbs.twimg.com/media/D_N0RCnUwAAFdmD.jpg</t>
  </si>
  <si>
    <t>https://pbs.twimg.com/media/D_N0b0kVAAAPfkd.jpg</t>
  </si>
  <si>
    <t>https://pbs.twimg.com/media/D_N0g4TVAAAH4yW.jpg</t>
  </si>
  <si>
    <t>https://pbs.twimg.com/ext_tw_video_thumb/1148726206394765314/pu/img/kvZoZNgh0gjW7spe.jpg</t>
  </si>
  <si>
    <t>https://pbs.twimg.com/ext_tw_video_thumb/1145981704831737858/pu/img/I4vULC6YEW2mh1YD.jpg</t>
  </si>
  <si>
    <t>https://pbs.twimg.com/media/D_KqDuxWkAEZ_qF.jpg</t>
  </si>
  <si>
    <t>https://pbs.twimg.com/media/DgD2GiWVAAA2Tdz.jpg</t>
  </si>
  <si>
    <t>https://pbs.twimg.com/tweet_video_thumb/D_N1kroWsAAfsGc.jpg</t>
  </si>
  <si>
    <t>https://pbs.twimg.com/media/D_Nn7TDWkAAbo_-.jpg</t>
  </si>
  <si>
    <t>https://pbs.twimg.com/media/DzbcTZ6WwAAHvLL.jpg</t>
  </si>
  <si>
    <t>https://pbs.twimg.com/media/D_NhbLdU0AA-c1X.jpg</t>
  </si>
  <si>
    <t>https://pbs.twimg.com/amplify_video_thumb/1149109802330710017/img/lVVx72g6VAJZj2Ow.jpg</t>
  </si>
  <si>
    <t>https://pbs.twimg.com/media/D_MdybKWkAA8eTQ.jpg</t>
  </si>
  <si>
    <t>https://pbs.twimg.com/media/D_N1y2PXUAAx1c5.jpg</t>
  </si>
  <si>
    <t>https://pbs.twimg.com/amplify_video_thumb/1149043111089324034/img/rL_w2inkGiNC9Wim.jpg</t>
  </si>
  <si>
    <t>https://pbs.twimg.com/media/D_NZ1jcUwAAapH6.jpg</t>
  </si>
  <si>
    <t>https://pbs.twimg.com/media/D_NxUF1XoAEQj6Q.jpg</t>
  </si>
  <si>
    <t>https://pbs.twimg.com/ext_tw_video_thumb/1148641899135328261/pu/img/Y7eZQGF9Upkwcn1E.jpg</t>
  </si>
  <si>
    <t>https://pbs.twimg.com/ext_tw_video_thumb/1126906608485847041/pu/img/CsU5zjlMxpa6C3m3.jpg</t>
  </si>
  <si>
    <t>https://pbs.twimg.com/media/D_JD7mnXsAM7ren.jpg</t>
  </si>
  <si>
    <t>https://pbs.twimg.com/media/D_NdqIbUwAAhd0-.jpg</t>
  </si>
  <si>
    <t>https://pbs.twimg.com/media/D_LUwMhWkAEe4dw.jpg</t>
  </si>
  <si>
    <t>https://pbs.twimg.com/media/D_JmKcLXkAA6pOr.jpg</t>
  </si>
  <si>
    <t>https://pbs.twimg.com/media/D_JCKryXYAExJgU.jpg</t>
  </si>
  <si>
    <t>http://pbs.twimg.com/profile_images/957406375398793216/0a6vV4Fg_normal.jpg</t>
  </si>
  <si>
    <t>http://pbs.twimg.com/profile_images/1148981549766971394/b5UvGnF-_normal.jpg</t>
  </si>
  <si>
    <t>http://pbs.twimg.com/profile_images/1143696398187225088/8S3F3ZT-_normal.jpg</t>
  </si>
  <si>
    <t>http://pbs.twimg.com/profile_images/1145575104082075648/vqbYbzJc_normal.jpg</t>
  </si>
  <si>
    <t>http://pbs.twimg.com/profile_images/1138990771552641024/YCLssED8_normal.png</t>
  </si>
  <si>
    <t>http://pbs.twimg.com/profile_images/816002885393727488/rdo_fR-n_normal.jpg</t>
  </si>
  <si>
    <t>http://pbs.twimg.com/profile_images/1142837792398962688/HDAXnzhE_normal.jpg</t>
  </si>
  <si>
    <t>http://pbs.twimg.com/profile_images/1119263376788602880/772Tq4kT_normal.jpg</t>
  </si>
  <si>
    <t>http://pbs.twimg.com/profile_images/981495472220229632/JjxfqD_N_normal.jpg</t>
  </si>
  <si>
    <t>http://pbs.twimg.com/profile_images/1144125168987435008/zJCUP4Rl_normal.jpg</t>
  </si>
  <si>
    <t>http://pbs.twimg.com/profile_images/1147642493799981057/bt-JILRQ_normal.jpg</t>
  </si>
  <si>
    <t>http://pbs.twimg.com/profile_images/815344002732007424/A5HLRa-D_normal.jpg</t>
  </si>
  <si>
    <t>http://pbs.twimg.com/profile_images/1139693586444771328/oa5hL6C5_normal.jpg</t>
  </si>
  <si>
    <t>http://pbs.twimg.com/profile_images/2644408878/a0baf2bb2f958148c940d3075eed301f_normal.jpeg</t>
  </si>
  <si>
    <t>http://pbs.twimg.com/profile_images/1092545120031760384/A39Dxohp_normal.jpg</t>
  </si>
  <si>
    <t>http://pbs.twimg.com/profile_images/1145098262992564225/Orlc60uw_normal.jpg</t>
  </si>
  <si>
    <t>http://pbs.twimg.com/profile_images/617229917789384704/WXXTYsb3_normal.jpg</t>
  </si>
  <si>
    <t>http://pbs.twimg.com/profile_images/687777908375576576/Hb-G5BG4_normal.png</t>
  </si>
  <si>
    <t>http://pbs.twimg.com/profile_images/763757677914759168/Ws8fMCBq_normal.jpg</t>
  </si>
  <si>
    <t>http://pbs.twimg.com/profile_images/378800000072070918/70c18bbced226a3f86eeaa408bae3f9a_normal.jpeg</t>
  </si>
  <si>
    <t>http://pbs.twimg.com/profile_images/512715807848013824/yak5S068_normal.jpeg</t>
  </si>
  <si>
    <t>http://pbs.twimg.com/profile_images/586888470624243712/sWuGUNPq_normal.jpg</t>
  </si>
  <si>
    <t>http://pbs.twimg.com/profile_images/1147084089016684545/Wj8UyzX7_normal.jpg</t>
  </si>
  <si>
    <t>http://pbs.twimg.com/profile_images/1149065100495482880/IU68WQDM_normal.jpg</t>
  </si>
  <si>
    <t>http://pbs.twimg.com/profile_images/1141035147975942149/a5cjyIYR_normal.jpg</t>
  </si>
  <si>
    <t>http://pbs.twimg.com/profile_images/1149009278428012544/RUwpmj8r_normal.jpg</t>
  </si>
  <si>
    <t>http://pbs.twimg.com/profile_images/1110021764627816450/mZqc1J4Z_normal.jpg</t>
  </si>
  <si>
    <t>http://pbs.twimg.com/profile_images/1143135583100919808/ER_EXXIr_normal.jpg</t>
  </si>
  <si>
    <t>http://pbs.twimg.com/profile_images/1093175165356257281/UWpjaBgx_normal.jpg</t>
  </si>
  <si>
    <t>http://pbs.twimg.com/profile_images/1044767657365368832/BNzV1cNO_normal.jpg</t>
  </si>
  <si>
    <t>http://pbs.twimg.com/profile_images/790611529611767810/EK3Vdsbg_normal.jpg</t>
  </si>
  <si>
    <t>http://pbs.twimg.com/profile_images/998924485670584321/qwL5yPVl_normal.jpg</t>
  </si>
  <si>
    <t>http://pbs.twimg.com/profile_images/1147973492991827970/pATSLVaD_normal.jpg</t>
  </si>
  <si>
    <t>http://pbs.twimg.com/profile_images/1149186163711840256/WJS13DdJ_normal.jpg</t>
  </si>
  <si>
    <t>http://pbs.twimg.com/profile_images/1147280920866484224/7MwZcWE-_normal.jpg</t>
  </si>
  <si>
    <t>http://pbs.twimg.com/profile_images/1148506667224580096/LJK5Aaoc_normal.jpg</t>
  </si>
  <si>
    <t>http://pbs.twimg.com/profile_images/837901795061981184/7-_sGpRa_normal.jpg</t>
  </si>
  <si>
    <t>http://pbs.twimg.com/profile_images/1143239753833185280/UNsUuEph_normal.jpg</t>
  </si>
  <si>
    <t>http://pbs.twimg.com/profile_images/1118412650944266240/LHKKUKgb_normal.png</t>
  </si>
  <si>
    <t>http://pbs.twimg.com/profile_images/1021809375193772032/75eHRWcq_normal.jpg</t>
  </si>
  <si>
    <t>http://pbs.twimg.com/profile_images/1010654629531738113/vNEvCwZQ_normal.jpg</t>
  </si>
  <si>
    <t>http://pbs.twimg.com/profile_images/1106408751488294912/aK9o4vyf_normal.jpg</t>
  </si>
  <si>
    <t>http://pbs.twimg.com/profile_images/1146744505846177792/NIgux8MB_normal.jpg</t>
  </si>
  <si>
    <t>http://pbs.twimg.com/profile_images/1020924452148850694/mwMCOt5w_normal.jpg</t>
  </si>
  <si>
    <t>http://pbs.twimg.com/profile_images/1148520740796301312/isbcx1LR_normal.jpg</t>
  </si>
  <si>
    <t>http://pbs.twimg.com/profile_images/1142889619786256384/5Dxvq9yo_normal.jpg</t>
  </si>
  <si>
    <t>http://pbs.twimg.com/profile_images/1145897885231452160/YWcsSDVq_normal.jpg</t>
  </si>
  <si>
    <t>http://pbs.twimg.com/profile_images/1120404596625686530/vLzJcdjk_normal.jpg</t>
  </si>
  <si>
    <t>http://pbs.twimg.com/profile_images/1117441407822831616/CbM97iFa_normal.jpg</t>
  </si>
  <si>
    <t>http://pbs.twimg.com/profile_images/1142538835609305089/qUBJF1WA_normal.jpg</t>
  </si>
  <si>
    <t>http://pbs.twimg.com/profile_images/1126173967318798336/csymV-zx_normal.png</t>
  </si>
  <si>
    <t>http://pbs.twimg.com/profile_images/1135728056247754753/_kDHfAjV_normal.jpg</t>
  </si>
  <si>
    <t>http://pbs.twimg.com/profile_images/1112187875452440582/XhfFdo-a_normal.jpg</t>
  </si>
  <si>
    <t>http://pbs.twimg.com/profile_images/1148876281070718976/DfR08Obd_normal.jpg</t>
  </si>
  <si>
    <t>http://pbs.twimg.com/profile_images/1014306437391151104/CUa0_Dnm_normal.jpg</t>
  </si>
  <si>
    <t>http://pbs.twimg.com/profile_images/1129897515376160775/pFYuObUw_normal.jpg</t>
  </si>
  <si>
    <t>http://pbs.twimg.com/profile_images/1080697765863280641/l1dPKtTY_normal.jpg</t>
  </si>
  <si>
    <t>http://pbs.twimg.com/profile_images/1141496589644640257/uGKo2V9s_normal.jpg</t>
  </si>
  <si>
    <t>http://pbs.twimg.com/profile_images/1029451066675523586/9ZBVJqAr_normal.jpg</t>
  </si>
  <si>
    <t>http://pbs.twimg.com/profile_images/1093889336980971521/lI83mZpB_normal.jpg</t>
  </si>
  <si>
    <t>http://pbs.twimg.com/profile_images/868535512885325824/G-RQkb2L_normal.jpg</t>
  </si>
  <si>
    <t>http://pbs.twimg.com/profile_images/1148474395431768065/kFXaYmz__normal.jpg</t>
  </si>
  <si>
    <t>http://pbs.twimg.com/profile_images/1149327044318289921/5j5twvRz_normal.jpg</t>
  </si>
  <si>
    <t>http://pbs.twimg.com/profile_images/1136400680644538369/jovBKWC5_normal.jpg</t>
  </si>
  <si>
    <t>http://pbs.twimg.com/profile_images/1773778427/Penny_Dk_Pink_Headshot_Twit_normal.jpg</t>
  </si>
  <si>
    <t>http://pbs.twimg.com/profile_images/1145552354575601664/ijQHrTNQ_normal.jpg</t>
  </si>
  <si>
    <t>http://pbs.twimg.com/profile_images/1147412825754619905/txvkVFqS_normal.jpg</t>
  </si>
  <si>
    <t>http://pbs.twimg.com/profile_images/1137040109340102656/qZ5UolPg_normal.jpg</t>
  </si>
  <si>
    <t>http://pbs.twimg.com/profile_images/986798261112459265/lHAY3q0r_normal.jpg</t>
  </si>
  <si>
    <t>http://pbs.twimg.com/profile_images/1105906012849139713/AsAgPzj5_normal.jpg</t>
  </si>
  <si>
    <t>http://pbs.twimg.com/profile_images/1129105330120667136/KmpILGw-_normal.png</t>
  </si>
  <si>
    <t>http://pbs.twimg.com/profile_images/1135409513618653184/PrKf0_M2_normal.jpg</t>
  </si>
  <si>
    <t>http://pbs.twimg.com/profile_images/1143562602741678082/hyQq7reU_normal.jpg</t>
  </si>
  <si>
    <t>http://pbs.twimg.com/profile_images/925704266857308161/3uMr3JbU_normal.jpg</t>
  </si>
  <si>
    <t>http://pbs.twimg.com/profile_images/1145309268243099650/zSRhUk_l_normal.jpg</t>
  </si>
  <si>
    <t>http://pbs.twimg.com/profile_images/1146837829978382338/rHxU8zVM_normal.jpg</t>
  </si>
  <si>
    <t>http://pbs.twimg.com/profile_images/965721218866434048/dJFBb1Kl_normal.jpg</t>
  </si>
  <si>
    <t>http://pbs.twimg.com/profile_images/1148683372526493697/UybSc2z5_normal.jpg</t>
  </si>
  <si>
    <t>http://pbs.twimg.com/profile_images/1081461538681171968/OfELMaln_normal.jpg</t>
  </si>
  <si>
    <t>http://abs.twimg.com/sticky/default_profile_images/default_profile_normal.png</t>
  </si>
  <si>
    <t>http://pbs.twimg.com/profile_images/1142164117949755392/Ov3L4WFL_normal.png</t>
  </si>
  <si>
    <t>http://pbs.twimg.com/profile_images/1108125481411457024/xzWX9V9j_normal.jpg</t>
  </si>
  <si>
    <t>http://pbs.twimg.com/profile_images/1144017626957516800/X63GR5KX_normal.jpg</t>
  </si>
  <si>
    <t>http://pbs.twimg.com/profile_images/1114579150394859521/lOWK3bNu_normal.jpg</t>
  </si>
  <si>
    <t>http://pbs.twimg.com/profile_images/713804205505527808/4l5K-Pgi_normal.jpg</t>
  </si>
  <si>
    <t>http://pbs.twimg.com/profile_images/1145937007199182854/U4k-vzix_normal.jpg</t>
  </si>
  <si>
    <t>http://pbs.twimg.com/profile_images/1148344987727421442/EuwYNemB_normal.jpg</t>
  </si>
  <si>
    <t>http://pbs.twimg.com/profile_images/1147584154118381568/iXOBY3Ux_normal.jpg</t>
  </si>
  <si>
    <t>http://pbs.twimg.com/profile_images/1120213752698294272/fCerIGio_normal.jpg</t>
  </si>
  <si>
    <t>http://pbs.twimg.com/profile_images/752534958070198272/0oVRcAQ4_normal.jpg</t>
  </si>
  <si>
    <t>http://pbs.twimg.com/profile_images/1121225261972971521/OKk_iM7o_normal.jpg</t>
  </si>
  <si>
    <t>http://pbs.twimg.com/profile_images/1050971116003446784/mYuYTTmM_normal.jpg</t>
  </si>
  <si>
    <t>http://pbs.twimg.com/profile_images/1146510092189257728/JObaNZbS_normal.jpg</t>
  </si>
  <si>
    <t>http://pbs.twimg.com/profile_images/1148374466180702208/tUlvcQb0_normal.jpg</t>
  </si>
  <si>
    <t>http://pbs.twimg.com/profile_images/1127726393117245440/XeSuUEU9_normal.jpg</t>
  </si>
  <si>
    <t>http://pbs.twimg.com/profile_images/1095606470777786368/RY8LZk_X_normal.jpg</t>
  </si>
  <si>
    <t>http://pbs.twimg.com/profile_images/1148590724134449159/q48VdiaV_normal.jpg</t>
  </si>
  <si>
    <t>http://pbs.twimg.com/profile_images/1075451107017519104/xCYBei1s_normal.jpg</t>
  </si>
  <si>
    <t>http://pbs.twimg.com/profile_images/1095380971120148480/NGwPLQRW_normal.jpg</t>
  </si>
  <si>
    <t>http://pbs.twimg.com/profile_images/1124085149111603200/vJWut6JT_normal.jpg</t>
  </si>
  <si>
    <t>http://pbs.twimg.com/profile_images/1149388463558615040/2hU7hrWA_normal.jpg</t>
  </si>
  <si>
    <t>http://pbs.twimg.com/profile_images/918298877022924800/U0IXQ66l_normal.jpg</t>
  </si>
  <si>
    <t>http://pbs.twimg.com/profile_images/1125282273614602240/gFYE2tsz_normal.jpg</t>
  </si>
  <si>
    <t>http://pbs.twimg.com/profile_images/1131600679615774720/0JhW1Dj3_normal.jpg</t>
  </si>
  <si>
    <t>http://pbs.twimg.com/profile_images/1110613635271929856/BiXwPbXy_normal.jpg</t>
  </si>
  <si>
    <t>http://pbs.twimg.com/profile_images/913152263358738433/ZNJxfjks_normal.jpg</t>
  </si>
  <si>
    <t>http://pbs.twimg.com/profile_images/1141811487234641920/T6yTU_Tv_normal.jpg</t>
  </si>
  <si>
    <t>http://pbs.twimg.com/profile_images/1133826844887797762/0cWkoQ3i_normal.jpg</t>
  </si>
  <si>
    <t>http://pbs.twimg.com/profile_images/989707298015776768/QtRXMyq3_normal.jpg</t>
  </si>
  <si>
    <t>http://pbs.twimg.com/profile_images/1148489232752812032/HpRXyZRh_normal.jpg</t>
  </si>
  <si>
    <t>http://pbs.twimg.com/profile_images/1105338107396800512/_oat1zQr_normal.jpg</t>
  </si>
  <si>
    <t>http://pbs.twimg.com/profile_images/1143331267284525057/w3_X7ASO_normal.jpg</t>
  </si>
  <si>
    <t>http://pbs.twimg.com/profile_images/1129740842913210370/FUruZ_Ml_normal.jpg</t>
  </si>
  <si>
    <t>http://pbs.twimg.com/profile_images/1082014392198287362/-12usYmN_normal.jpg</t>
  </si>
  <si>
    <t>http://pbs.twimg.com/profile_images/938798794296066050/0iHd-GMB_normal.jpg</t>
  </si>
  <si>
    <t>http://pbs.twimg.com/profile_images/704527162729177088/wPG_KMAa_normal.jpg</t>
  </si>
  <si>
    <t>http://pbs.twimg.com/profile_images/1103462229104619521/6Pf1ew5Y_normal.jpg</t>
  </si>
  <si>
    <t>http://pbs.twimg.com/profile_images/1099322267668963328/jUhXWIN0_normal.jpg</t>
  </si>
  <si>
    <t>http://pbs.twimg.com/profile_images/1146871806671949825/_AzoVk9t_normal.jpg</t>
  </si>
  <si>
    <t>http://pbs.twimg.com/profile_images/1051687271156473856/DbNAatxu_normal.jpg</t>
  </si>
  <si>
    <t>http://pbs.twimg.com/profile_images/879511215130542080/Fz4TOMWZ_normal.jpg</t>
  </si>
  <si>
    <t>http://pbs.twimg.com/profile_images/953341660813021185/o2IGXWqj_normal.jpg</t>
  </si>
  <si>
    <t>http://pbs.twimg.com/profile_images/1145586678775656449/aHNe8qDF_normal.jpg</t>
  </si>
  <si>
    <t>http://pbs.twimg.com/profile_images/614458308397699072/4aS2yTq-_normal.jpg</t>
  </si>
  <si>
    <t>http://pbs.twimg.com/profile_images/2349279258/2c5pg7kntjyvvkk72pvb_normal.jpeg</t>
  </si>
  <si>
    <t>http://pbs.twimg.com/profile_images/1095033841591431174/7fLp6BkV_normal.jpg</t>
  </si>
  <si>
    <t>http://pbs.twimg.com/profile_images/1140911523952504832/Iqc82w1p_normal.jpg</t>
  </si>
  <si>
    <t>http://pbs.twimg.com/profile_images/1145258629894955008/3tidrDCc_normal.jpg</t>
  </si>
  <si>
    <t>http://pbs.twimg.com/profile_images/990678601300398080/BhmKbmqP_normal.jpg</t>
  </si>
  <si>
    <t>http://pbs.twimg.com/profile_images/1141570855341891585/xHpXlTf6_normal.png</t>
  </si>
  <si>
    <t>http://pbs.twimg.com/profile_images/1116488905/twitter_icon_normal.jpg</t>
  </si>
  <si>
    <t>http://pbs.twimg.com/profile_images/982259225236656129/iPnzSSGJ_normal.jpg</t>
  </si>
  <si>
    <t>http://pbs.twimg.com/profile_images/1125283830238040064/BUebhz4x_normal.jpg</t>
  </si>
  <si>
    <t>http://pbs.twimg.com/profile_images/793229171304652801/d-JgQWOG_normal.jpg</t>
  </si>
  <si>
    <t>http://pbs.twimg.com/profile_images/730525401718480897/Qgmx15M-_normal.jpg</t>
  </si>
  <si>
    <t>http://pbs.twimg.com/profile_images/1081032005649866752/Q9BjXZLj_normal.jpg</t>
  </si>
  <si>
    <t>http://pbs.twimg.com/profile_images/652290384320528384/jgEafXKH_normal.jpg</t>
  </si>
  <si>
    <t>http://pbs.twimg.com/profile_images/496495640545722368/1IfMaJzC_normal.jpeg</t>
  </si>
  <si>
    <t>http://pbs.twimg.com/profile_images/1145027311554707458/cXGNHHyp_normal.jpg</t>
  </si>
  <si>
    <t>http://pbs.twimg.com/profile_images/867791668912812032/KQwjTp2n_normal.jpg</t>
  </si>
  <si>
    <t>http://pbs.twimg.com/profile_images/2406574480/b91mhh95ldf6c7p276d3_normal.jpeg</t>
  </si>
  <si>
    <t>http://pbs.twimg.com/profile_images/1147931178323894272/rq1xMgZW_normal.jpg</t>
  </si>
  <si>
    <t>http://pbs.twimg.com/profile_images/840574875613843456/T2pnMhEt_normal.jpg</t>
  </si>
  <si>
    <t>http://pbs.twimg.com/profile_images/1077637617091407872/wBf2nMqJ_normal.jpg</t>
  </si>
  <si>
    <t>http://pbs.twimg.com/profile_images/1144942243935072256/jHOvFPzy_normal.jpg</t>
  </si>
  <si>
    <t>http://pbs.twimg.com/profile_images/1140629102539542530/uXmeJrpo_normal.jpg</t>
  </si>
  <si>
    <t>http://pbs.twimg.com/profile_images/964529368549687296/pG70dzyy_normal.jpg</t>
  </si>
  <si>
    <t>http://pbs.twimg.com/profile_images/595265358971437056/5rNo4xeQ_normal.jpg</t>
  </si>
  <si>
    <t>http://pbs.twimg.com/profile_images/1139104678027964416/9vrY2_5Z_normal.jpg</t>
  </si>
  <si>
    <t>http://pbs.twimg.com/profile_images/1112846604053049345/6njtkH2q_normal.png</t>
  </si>
  <si>
    <t>http://pbs.twimg.com/profile_images/1141090401895534594/gEgVEAy2_normal.jpg</t>
  </si>
  <si>
    <t>http://pbs.twimg.com/profile_images/1148517602861506560/6YKVcWW9_normal.jpg</t>
  </si>
  <si>
    <t>http://pbs.twimg.com/profile_images/902634459308081152/73sPQgNp_normal.jpg</t>
  </si>
  <si>
    <t>http://pbs.twimg.com/profile_images/1136101770722250754/jkGkx_fR_normal.jpg</t>
  </si>
  <si>
    <t>http://pbs.twimg.com/profile_images/1080458014606405632/X0wjjJgv_normal.jpg</t>
  </si>
  <si>
    <t>http://pbs.twimg.com/profile_images/1099524757320581120/JQxoBf5m_normal.jpg</t>
  </si>
  <si>
    <t>http://pbs.twimg.com/profile_images/1069409162650705921/-K9_uEFa_normal.jpg</t>
  </si>
  <si>
    <t>http://pbs.twimg.com/profile_images/1089241950300131328/rYZVdlMa_normal.jpg</t>
  </si>
  <si>
    <t>http://pbs.twimg.com/profile_images/1149390351117012993/Q51oYtl9_normal.jpg</t>
  </si>
  <si>
    <t>http://pbs.twimg.com/profile_images/1113186704477831169/qawfpTF__normal.jpg</t>
  </si>
  <si>
    <t>http://pbs.twimg.com/profile_images/1143860916326424577/fP2yStIA_normal.jpg</t>
  </si>
  <si>
    <t>http://pbs.twimg.com/profile_images/1146652449761124352/LvVC9wop_normal.jpg</t>
  </si>
  <si>
    <t>http://pbs.twimg.com/profile_images/948600285806645248/81XObXFm_normal.jpg</t>
  </si>
  <si>
    <t>http://pbs.twimg.com/profile_images/1144866880647073793/qcu6Zg5Q_normal.jpg</t>
  </si>
  <si>
    <t>http://pbs.twimg.com/profile_images/3217621315/8cf67785ee7417ac78f1d8df24fc75dd_normal.jpeg</t>
  </si>
  <si>
    <t>http://pbs.twimg.com/profile_images/1136063423261892608/Ngd_ZesN_normal.jpg</t>
  </si>
  <si>
    <t>http://pbs.twimg.com/profile_images/1138278607095259136/pKJE3j06_normal.jpg</t>
  </si>
  <si>
    <t>http://pbs.twimg.com/profile_images/1132307093422321665/HGsuoZkv_normal.jpg</t>
  </si>
  <si>
    <t>http://pbs.twimg.com/profile_images/1136000896045912065/pFwJvacb_normal.jpg</t>
  </si>
  <si>
    <t>http://pbs.twimg.com/profile_images/1148578510853869568/lnrSLv0K_normal.jpg</t>
  </si>
  <si>
    <t>http://pbs.twimg.com/profile_images/1148323708345442305/Hl57LeaZ_normal.jpg</t>
  </si>
  <si>
    <t>http://pbs.twimg.com/profile_images/471898240007155712/xBLVMw2n_normal.jpeg</t>
  </si>
  <si>
    <t>http://pbs.twimg.com/profile_images/1137167195774029824/B8zFBWHh_normal.jpg</t>
  </si>
  <si>
    <t>http://pbs.twimg.com/profile_images/3290305832/16a47a85ccc46ae307f16a2103c7e0f3_normal.jpeg</t>
  </si>
  <si>
    <t>http://pbs.twimg.com/profile_images/1147709255853719552/ESibFRVl_normal.png</t>
  </si>
  <si>
    <t>http://pbs.twimg.com/profile_images/1130340005665214464/C_hb9TbR_normal.jpg</t>
  </si>
  <si>
    <t>http://pbs.twimg.com/profile_images/1142513055588376576/hBQexYMG_normal.jpg</t>
  </si>
  <si>
    <t>http://pbs.twimg.com/profile_images/519267845637562368/dWuMFG25_normal.jpeg</t>
  </si>
  <si>
    <t>http://pbs.twimg.com/profile_images/1095454703012335617/Ei8qESLT_normal.png</t>
  </si>
  <si>
    <t>http://pbs.twimg.com/profile_images/873227066644221952/lhrbR8sl_normal.jpg</t>
  </si>
  <si>
    <t>http://pbs.twimg.com/profile_images/1141004449932021760/8RuWZAa8_normal.jpg</t>
  </si>
  <si>
    <t>http://pbs.twimg.com/profile_images/1025100409889861634/H7aR1uz3_normal.jpg</t>
  </si>
  <si>
    <t>http://pbs.twimg.com/profile_images/798281533413007360/SJc9w4EZ_normal.jpg</t>
  </si>
  <si>
    <t>http://pbs.twimg.com/profile_images/1115096449761579009/WQGW3fQL_normal.png</t>
  </si>
  <si>
    <t>http://pbs.twimg.com/profile_images/864118449223737344/0c1c6Rt7_normal.jpg</t>
  </si>
  <si>
    <t>http://pbs.twimg.com/profile_images/1112889773738344453/UaxFo9_6_normal.jpg</t>
  </si>
  <si>
    <t>http://pbs.twimg.com/profile_images/1147181846729564160/uTUZY1KV_normal.jpg</t>
  </si>
  <si>
    <t>http://pbs.twimg.com/profile_images/1149390645712363520/GiEtgwiE_normal.jpg</t>
  </si>
  <si>
    <t>http://pbs.twimg.com/profile_images/1096415159873167360/5qzEM3S1_normal.jpg</t>
  </si>
  <si>
    <t>http://pbs.twimg.com/profile_images/1027018393151389696/NND5pG14_normal.jpg</t>
  </si>
  <si>
    <t>http://pbs.twimg.com/profile_images/1126162747937308672/CHa9yXWL_normal.jpg</t>
  </si>
  <si>
    <t>http://pbs.twimg.com/profile_images/1134835170647990272/Zaf-wNW2_normal.jpg</t>
  </si>
  <si>
    <t>http://pbs.twimg.com/profile_images/941066320006828033/i-Cu-Te1_normal.jpg</t>
  </si>
  <si>
    <t>http://pbs.twimg.com/profile_images/1808281667/Ulrich-sw_normal.jpg</t>
  </si>
  <si>
    <t>http://pbs.twimg.com/profile_images/1029703756206682112/nLq9XIww_normal.jpg</t>
  </si>
  <si>
    <t>http://pbs.twimg.com/profile_images/1056892436390334464/D_whKM25_normal.jpg</t>
  </si>
  <si>
    <t>http://pbs.twimg.com/profile_images/1142076833858490370/tEbgZfRL_normal.jpg</t>
  </si>
  <si>
    <t>http://pbs.twimg.com/profile_images/1140745642249244678/61k4SJdG_normal.jpg</t>
  </si>
  <si>
    <t>http://pbs.twimg.com/profile_images/1145609219611201536/Xz-4SuXp_normal.jpg</t>
  </si>
  <si>
    <t>http://pbs.twimg.com/profile_images/447352175325634560/KVhOpMK7_normal.jpeg</t>
  </si>
  <si>
    <t>http://pbs.twimg.com/profile_images/1140854417291264000/G7NVJynn_normal.jpg</t>
  </si>
  <si>
    <t>http://pbs.twimg.com/profile_images/1060656865120526336/om5LjKNT_normal.jpg</t>
  </si>
  <si>
    <t>http://pbs.twimg.com/profile_images/1147916061091794944/qsH72Bjj_normal.jpg</t>
  </si>
  <si>
    <t>http://pbs.twimg.com/profile_images/1145595376088621056/yNrzMsiT_normal.jpg</t>
  </si>
  <si>
    <t>http://pbs.twimg.com/profile_images/1147903500375875585/cGFOVo-__normal.jpg</t>
  </si>
  <si>
    <t>http://pbs.twimg.com/profile_images/1133996737901649920/lBe-rpTZ_normal.jpg</t>
  </si>
  <si>
    <t>http://pbs.twimg.com/profile_images/952032081273647105/T-6akcFV_normal.jpg</t>
  </si>
  <si>
    <t>http://pbs.twimg.com/profile_images/1142028627749552128/ZI29ESt5_normal.jpg</t>
  </si>
  <si>
    <t>http://pbs.twimg.com/profile_images/1149296580224147456/tIOKeLSx_normal.jpg</t>
  </si>
  <si>
    <t>http://pbs.twimg.com/profile_images/896546477995991040/1ZPUQ0A2_normal.jpg</t>
  </si>
  <si>
    <t>http://pbs.twimg.com/profile_images/1125161267575033858/hXY4vfav_normal.jpg</t>
  </si>
  <si>
    <t>http://pbs.twimg.com/profile_images/940894176383832064/7FNPk8pH_normal.jpg</t>
  </si>
  <si>
    <t>http://pbs.twimg.com/profile_images/1136457565817266176/JAnwCP-T_normal.jpg</t>
  </si>
  <si>
    <t>http://pbs.twimg.com/profile_images/1116295252485263360/vld2s1Nu_normal.jpg</t>
  </si>
  <si>
    <t>http://pbs.twimg.com/profile_images/705861668262305794/GT7Uc-eK_normal.jpg</t>
  </si>
  <si>
    <t>http://pbs.twimg.com/profile_images/1126950234829885440/56R7gNvn_normal.png</t>
  </si>
  <si>
    <t>http://pbs.twimg.com/profile_images/880027623828672521/OHfRlhUi_normal.jpg</t>
  </si>
  <si>
    <t>http://pbs.twimg.com/profile_images/939579682558763013/Kpmeb2Yp_normal.jpg</t>
  </si>
  <si>
    <t>http://pbs.twimg.com/profile_images/1149315785631789057/X00KMzft_normal.jpg</t>
  </si>
  <si>
    <t>http://pbs.twimg.com/profile_images/619779375991422976/a4KGnsZF_normal.jpg</t>
  </si>
  <si>
    <t>http://pbs.twimg.com/profile_images/707279332503322624/QoZ2qRQ-_normal.jpg</t>
  </si>
  <si>
    <t>http://pbs.twimg.com/profile_images/1148553935717916674/O9xh7C5E_normal.jpg</t>
  </si>
  <si>
    <t>http://pbs.twimg.com/profile_images/1147911765373702145/n4FaIIL4_normal.jpg</t>
  </si>
  <si>
    <t>http://pbs.twimg.com/profile_images/1117793476895096832/28GybfXH_normal.jpg</t>
  </si>
  <si>
    <t>http://pbs.twimg.com/profile_images/874982497054068737/mR3VG9YV_normal.jpg</t>
  </si>
  <si>
    <t>http://pbs.twimg.com/profile_images/1146184606351339520/Ybl5wYqX_normal.jpg</t>
  </si>
  <si>
    <t>http://pbs.twimg.com/profile_images/1081151611848847360/AeHNDKZm_normal.jpg</t>
  </si>
  <si>
    <t>http://pbs.twimg.com/profile_images/724689925434568705/qih29MoR_normal.jpg</t>
  </si>
  <si>
    <t>http://pbs.twimg.com/profile_images/768803094507491328/cDi8to-j_normal.jpg</t>
  </si>
  <si>
    <t>http://pbs.twimg.com/profile_images/934170907697917952/ksB9X__p_normal.jpg</t>
  </si>
  <si>
    <t>http://pbs.twimg.com/profile_images/788807613844561920/QJq5leJ9_normal.jpg</t>
  </si>
  <si>
    <t>http://pbs.twimg.com/profile_images/1145052832476872705/l3gBdUld_normal.jpg</t>
  </si>
  <si>
    <t>http://pbs.twimg.com/profile_images/1148357500523204608/aiJx4RvB_normal.jpg</t>
  </si>
  <si>
    <t>http://pbs.twimg.com/profile_images/1145049624891273216/GXNKk4Tt_normal.jpg</t>
  </si>
  <si>
    <t>http://pbs.twimg.com/profile_images/1058875997930569728/RisguIbc_normal.jpg</t>
  </si>
  <si>
    <t>http://pbs.twimg.com/profile_images/451874406508146690/zLTJJCAt_normal.png</t>
  </si>
  <si>
    <t>http://pbs.twimg.com/profile_images/1146633215790198784/Vtsbjg3Y_normal.jpg</t>
  </si>
  <si>
    <t>http://pbs.twimg.com/profile_images/453555526924636161/nBCNDuuy_normal.png</t>
  </si>
  <si>
    <t>http://pbs.twimg.com/profile_images/914549818005098496/zNKxuWV9_normal.jpg</t>
  </si>
  <si>
    <t>http://pbs.twimg.com/profile_images/1146205132364738560/UFh9tCwC_normal.jpg</t>
  </si>
  <si>
    <t>http://pbs.twimg.com/profile_images/1141405024888807425/ynKAuRgT_normal.jpg</t>
  </si>
  <si>
    <t>http://pbs.twimg.com/profile_images/1143558332155932673/loXR4VTC_normal.jpg</t>
  </si>
  <si>
    <t>http://pbs.twimg.com/profile_images/905509209491390464/Qr5_AxVe_normal.jpg</t>
  </si>
  <si>
    <t>http://pbs.twimg.com/profile_images/1142130115771371520/c06jkflX_normal.jpg</t>
  </si>
  <si>
    <t>http://pbs.twimg.com/profile_images/1145520508299096064/YmxcQIZU_normal.jpg</t>
  </si>
  <si>
    <t>http://pbs.twimg.com/profile_images/1122946893041025026/DRwVBnk2_normal.jpg</t>
  </si>
  <si>
    <t>http://pbs.twimg.com/profile_images/1146580753129586688/6vPkpsbb_normal.jpg</t>
  </si>
  <si>
    <t>http://pbs.twimg.com/profile_images/1149366971328323584/Ncz7Mdyv_normal.jpg</t>
  </si>
  <si>
    <t>http://pbs.twimg.com/profile_images/1123233949361295363/NEHn3Qia_normal.png</t>
  </si>
  <si>
    <t>http://pbs.twimg.com/profile_images/1142633202432933888/Kni3UHbd_normal.jpg</t>
  </si>
  <si>
    <t>http://pbs.twimg.com/profile_images/922338611919339520/-vGsP0_o_normal.jpg</t>
  </si>
  <si>
    <t>http://pbs.twimg.com/profile_images/631657108363055105/ir-_LgeE_normal.jpg</t>
  </si>
  <si>
    <t>http://pbs.twimg.com/profile_images/1134428607105982464/n7J7LnHe_normal.jpg</t>
  </si>
  <si>
    <t>http://pbs.twimg.com/profile_images/1146320798464036865/LLnd9aIR_normal.jpg</t>
  </si>
  <si>
    <t>http://pbs.twimg.com/profile_images/853443525903515648/a8JizCWv_normal.jpg</t>
  </si>
  <si>
    <t>http://pbs.twimg.com/profile_images/1101219789022863361/eikHFwR4_normal.jpg</t>
  </si>
  <si>
    <t>http://pbs.twimg.com/profile_images/1138947210027065345/XNxf9dfT_normal.png</t>
  </si>
  <si>
    <t>http://pbs.twimg.com/profile_images/1147945563440242689/SOgmMB6O_normal.jpg</t>
  </si>
  <si>
    <t>http://pbs.twimg.com/profile_images/1123292870935556096/EllQ5n9Z_normal.jpg</t>
  </si>
  <si>
    <t>http://pbs.twimg.com/profile_images/1042974485089935360/1Pc6EhAh_normal.jpg</t>
  </si>
  <si>
    <t>http://pbs.twimg.com/profile_images/1050598327014674433/lTM4iH9X_normal.jpg</t>
  </si>
  <si>
    <t>http://pbs.twimg.com/profile_images/1132000561824452608/rEjlPgw4_normal.jpg</t>
  </si>
  <si>
    <t>http://pbs.twimg.com/profile_images/1122186065937301507/urp1oxvN_normal.jpg</t>
  </si>
  <si>
    <t>http://pbs.twimg.com/profile_images/1142877771330404353/o-0Fauf4_normal.jpg</t>
  </si>
  <si>
    <t>http://pbs.twimg.com/profile_images/926993590974164992/f_lE-yh-_normal.jpg</t>
  </si>
  <si>
    <t>http://pbs.twimg.com/profile_images/1144380481523343363/FwpA95HG_normal.jpg</t>
  </si>
  <si>
    <t>http://pbs.twimg.com/profile_images/1139999433410654208/_ZNNPHUc_normal.jpg</t>
  </si>
  <si>
    <t>http://pbs.twimg.com/profile_images/1143947578318434304/DtjerTqn_normal.jpg</t>
  </si>
  <si>
    <t>http://pbs.twimg.com/profile_images/1148124116123361280/Zd1pirmY_normal.jpg</t>
  </si>
  <si>
    <t>http://pbs.twimg.com/profile_images/1101214256375234561/RLTseiV2_normal.jpg</t>
  </si>
  <si>
    <t>http://pbs.twimg.com/profile_images/1145251516963577856/L8FcyKfY_normal.jpg</t>
  </si>
  <si>
    <t>http://pbs.twimg.com/profile_images/1149122488573390848/MbKVP0CO_normal.jpg</t>
  </si>
  <si>
    <t>http://pbs.twimg.com/profile_images/1074061488455905282/xup5EMvd_normal.jpg</t>
  </si>
  <si>
    <t>http://pbs.twimg.com/profile_images/1056680260031328256/-_TvgpVK_normal.jpg</t>
  </si>
  <si>
    <t>http://pbs.twimg.com/profile_images/1146290539668656128/xKnadG_z_normal.jpg</t>
  </si>
  <si>
    <t>http://pbs.twimg.com/profile_images/458948119749619713/8ed1EDoY_normal.jpeg</t>
  </si>
  <si>
    <t>http://pbs.twimg.com/profile_images/657870762070691840/SHfZQPFZ_normal.jpg</t>
  </si>
  <si>
    <t>http://pbs.twimg.com/profile_images/981965136863940608/DOySJ-I2_normal.jpg</t>
  </si>
  <si>
    <t>http://pbs.twimg.com/profile_images/1025209022763421697/711sE8Q8_normal.jpg</t>
  </si>
  <si>
    <t>http://pbs.twimg.com/profile_images/615348270685028352/kVSWLILt_normal.jpg</t>
  </si>
  <si>
    <t>http://pbs.twimg.com/profile_images/1066767979382284288/SkVnxwwr_normal.jpg</t>
  </si>
  <si>
    <t>http://pbs.twimg.com/profile_images/1142992096015659009/m0hzq2H7_normal.jpg</t>
  </si>
  <si>
    <t>http://pbs.twimg.com/profile_images/1095687330730524672/n6PGFu3R_normal.png</t>
  </si>
  <si>
    <t>http://pbs.twimg.com/profile_images/1129826667294330880/wfcRdBX7_normal.jpg</t>
  </si>
  <si>
    <t>http://pbs.twimg.com/profile_images/1148228949157113858/bXZkyC2P_normal.jpg</t>
  </si>
  <si>
    <t>http://pbs.twimg.com/profile_images/1248583131/Marynelle_normal.jpg</t>
  </si>
  <si>
    <t>http://pbs.twimg.com/profile_images/1146898560987947014/bG_ZWaUY_normal.jpg</t>
  </si>
  <si>
    <t>http://pbs.twimg.com/profile_images/1144331643391488001/5iTvJ63X_normal.jpg</t>
  </si>
  <si>
    <t>http://pbs.twimg.com/profile_images/633025657937661952/WL82Ti93_normal.jpg</t>
  </si>
  <si>
    <t>http://pbs.twimg.com/profile_images/970894702936387584/TmBTo6q6_normal.jpg</t>
  </si>
  <si>
    <t>http://pbs.twimg.com/profile_images/1148098726248046592/HoAVBAAO_normal.jpg</t>
  </si>
  <si>
    <t>http://pbs.twimg.com/profile_images/810442772519927808/RWrzMloZ_normal.jpg</t>
  </si>
  <si>
    <t>http://pbs.twimg.com/profile_images/1144381462944342019/zC6Wb0TZ_normal.jpg</t>
  </si>
  <si>
    <t>http://pbs.twimg.com/profile_images/1108899644644491265/_1lCpzOv_normal.jpg</t>
  </si>
  <si>
    <t>http://pbs.twimg.com/profile_images/1096460030411304960/41zgwAg6_normal.jpg</t>
  </si>
  <si>
    <t>http://pbs.twimg.com/profile_images/1149190561372364801/rhwje5rt_normal.jpg</t>
  </si>
  <si>
    <t>http://pbs.twimg.com/profile_images/1145357338791968768/wVBvCVP0_normal.png</t>
  </si>
  <si>
    <t>http://pbs.twimg.com/profile_images/849985999811756033/k-RJau4P_normal.jpg</t>
  </si>
  <si>
    <t>http://pbs.twimg.com/profile_images/1149064043782651904/pvsmrHwh_normal.jpg</t>
  </si>
  <si>
    <t>http://pbs.twimg.com/profile_images/1015676809189289984/iL_dukZz_normal.jpg</t>
  </si>
  <si>
    <t>http://pbs.twimg.com/profile_images/1145534848276340736/pnF15rXt_normal.jpg</t>
  </si>
  <si>
    <t>http://pbs.twimg.com/profile_images/1149283931700830208/0Xj9bkQQ_normal.jpg</t>
  </si>
  <si>
    <t>http://pbs.twimg.com/profile_images/1135579328580898816/t7Z1tDw6_normal.jpg</t>
  </si>
  <si>
    <t>http://pbs.twimg.com/profile_images/443586223542505472/oJz_pJ8j_normal.jpeg</t>
  </si>
  <si>
    <t>http://pbs.twimg.com/profile_images/1108798366484496390/g86WZNX0_normal.png</t>
  </si>
  <si>
    <t>http://pbs.twimg.com/profile_images/824385770106392576/SlwbG4jq_normal.jpg</t>
  </si>
  <si>
    <t>http://pbs.twimg.com/profile_images/973405934289670145/i65if-pl_normal.jpg</t>
  </si>
  <si>
    <t>http://pbs.twimg.com/profile_images/1144307448410284033/gwitLV6J_normal.jpg</t>
  </si>
  <si>
    <t>http://pbs.twimg.com/profile_images/1099576405174685696/tsHSoAHs_normal.jpg</t>
  </si>
  <si>
    <t>http://pbs.twimg.com/profile_images/762722357232271361/i-ppQOfh_normal.jpg</t>
  </si>
  <si>
    <t>http://pbs.twimg.com/profile_images/1148827362127208450/pKPqoRc6_normal.jpg</t>
  </si>
  <si>
    <t>http://pbs.twimg.com/profile_images/1145536240642592769/YNgaz24m_normal.jpg</t>
  </si>
  <si>
    <t>http://pbs.twimg.com/profile_images/1076546495061594112/UQOuLHcN_normal.jpg</t>
  </si>
  <si>
    <t>http://pbs.twimg.com/profile_images/1128725643414376451/obLtsVci_normal.jpg</t>
  </si>
  <si>
    <t>http://pbs.twimg.com/profile_images/584722902093701120/AEZs2DWf_normal.jpg</t>
  </si>
  <si>
    <t>http://pbs.twimg.com/profile_images/1010849008116490242/UOt0B-gl_normal.jpg</t>
  </si>
  <si>
    <t>http://pbs.twimg.com/profile_images/1079451861026066435/00cUOfLi_normal.jpg</t>
  </si>
  <si>
    <t>http://pbs.twimg.com/profile_images/1037514243405488128/GgZ0Ywfn_normal.jpg</t>
  </si>
  <si>
    <t>http://pbs.twimg.com/profile_images/1145918751646396416/TSRAJ8oc_normal.jpg</t>
  </si>
  <si>
    <t>http://pbs.twimg.com/profile_images/1149054898916515842/Fb2aUGuc_normal.jpg</t>
  </si>
  <si>
    <t>http://pbs.twimg.com/profile_images/1135341402022219777/x4mvumCY_normal.png</t>
  </si>
  <si>
    <t>http://pbs.twimg.com/profile_images/1136846870511144961/VClcWfx3_normal.jpg</t>
  </si>
  <si>
    <t>http://pbs.twimg.com/profile_images/1147672126666813440/RSI8KYaa_normal.jpg</t>
  </si>
  <si>
    <t>http://pbs.twimg.com/profile_images/869071499545550848/44VooqlU_normal.jpg</t>
  </si>
  <si>
    <t>http://pbs.twimg.com/profile_images/1148354481853095936/PtPglC1S_normal.jpg</t>
  </si>
  <si>
    <t>http://pbs.twimg.com/profile_images/910535069449691136/gcaNHvuz_normal.jpg</t>
  </si>
  <si>
    <t>http://pbs.twimg.com/profile_images/1145687476092231683/4HyNypoB_normal.png</t>
  </si>
  <si>
    <t>http://pbs.twimg.com/profile_images/1135543356094918657/ae4W9C6S_normal.jpg</t>
  </si>
  <si>
    <t>http://pbs.twimg.com/profile_images/1149162349535866880/C8U3detu_normal.jpg</t>
  </si>
  <si>
    <t>http://pbs.twimg.com/profile_images/1148817831728992257/IrnX5aT4_normal.jpg</t>
  </si>
  <si>
    <t>http://pbs.twimg.com/profile_images/1143179275228635138/fKAYsMx2_normal.jpg</t>
  </si>
  <si>
    <t>http://pbs.twimg.com/profile_images/1140210755532447745/zg95HjWH_normal.jpg</t>
  </si>
  <si>
    <t>http://pbs.twimg.com/profile_images/1133397922190639105/q77T_Hc3_normal.jpg</t>
  </si>
  <si>
    <t>http://pbs.twimg.com/profile_images/1051308240837988352/nUAvSfxh_normal.jpg</t>
  </si>
  <si>
    <t>http://pbs.twimg.com/profile_images/713653014721085440/66gG9H1f_normal.jpg</t>
  </si>
  <si>
    <t>http://pbs.twimg.com/profile_images/1143251418750627843/DaamOYiq_normal.jpg</t>
  </si>
  <si>
    <t>http://pbs.twimg.com/profile_images/1143373501182685184/JzFFGm6X_normal.jpg</t>
  </si>
  <si>
    <t>http://pbs.twimg.com/profile_images/1148655580925571078/--INUx62_normal.jpg</t>
  </si>
  <si>
    <t>http://pbs.twimg.com/profile_images/1050097530896375819/Swa_Pjkh_normal.jpg</t>
  </si>
  <si>
    <t>http://pbs.twimg.com/profile_images/842510964792557569/QPijSCm8_normal.jpg</t>
  </si>
  <si>
    <t>http://pbs.twimg.com/profile_images/1148393103776210944/NP0_tsYF_normal.jpg</t>
  </si>
  <si>
    <t>http://pbs.twimg.com/profile_images/1688250113/Clayton_Perry_2011_normal.jpg</t>
  </si>
  <si>
    <t>http://pbs.twimg.com/profile_images/494504143990448128/IUwdeXY5_normal.jpeg</t>
  </si>
  <si>
    <t>http://pbs.twimg.com/profile_images/1141396334903062529/LqdfyekE_normal.jpg</t>
  </si>
  <si>
    <t>http://pbs.twimg.com/profile_images/1080206626076921856/vpRpW9UO_normal.jpg</t>
  </si>
  <si>
    <t>http://pbs.twimg.com/profile_images/1104509355708301314/JwHT9lgK_normal.jpg</t>
  </si>
  <si>
    <t>http://pbs.twimg.com/profile_images/1071451369830137856/oTVjPYp1_normal.jpg</t>
  </si>
  <si>
    <t>http://pbs.twimg.com/profile_images/1148795879425490945/Nwg2I7Im_normal.jpg</t>
  </si>
  <si>
    <t>http://pbs.twimg.com/profile_images/1083772536075272198/Nkfgmogo_normal.jpg</t>
  </si>
  <si>
    <t>http://pbs.twimg.com/profile_images/1136980242281558017/sZam7Bv-_normal.jpg</t>
  </si>
  <si>
    <t>http://pbs.twimg.com/profile_images/1122840392448315394/iubc7ous_normal.jpg</t>
  </si>
  <si>
    <t>http://pbs.twimg.com/profile_images/1136524348423135233/b5vNhjjD_normal.jpg</t>
  </si>
  <si>
    <t>http://pbs.twimg.com/profile_images/1130665353917423616/yJ4iWhjN_normal.jpg</t>
  </si>
  <si>
    <t>http://pbs.twimg.com/profile_images/1095784425005166604/aa66iS5g_normal.jpg</t>
  </si>
  <si>
    <t>http://pbs.twimg.com/profile_images/1103788319509540865/TCBJVao0_normal.jpg</t>
  </si>
  <si>
    <t>http://pbs.twimg.com/profile_images/1113687562667855872/JULfLXvm_normal.jpg</t>
  </si>
  <si>
    <t>http://pbs.twimg.com/profile_images/1030799705129803777/N7gQwqaV_normal.jpg</t>
  </si>
  <si>
    <t>http://pbs.twimg.com/profile_images/1138320865555341312/UQ_CACLz_normal.jpg</t>
  </si>
  <si>
    <t>http://pbs.twimg.com/profile_images/1029914637989380097/b363iH2Z_normal.jpg</t>
  </si>
  <si>
    <t>http://pbs.twimg.com/profile_images/758760549828136965/qN5cVegv_normal.jpg</t>
  </si>
  <si>
    <t>http://pbs.twimg.com/profile_images/1148937441614712832/5bzehp7t_normal.png</t>
  </si>
  <si>
    <t>http://pbs.twimg.com/profile_images/1148544106081263616/KTVl1U4C_normal.jpg</t>
  </si>
  <si>
    <t>http://pbs.twimg.com/profile_images/1114704736249421829/RQbWg8xz_normal.jpg</t>
  </si>
  <si>
    <t>http://pbs.twimg.com/profile_images/1076818349131218945/YOz5GBXg_normal.jpg</t>
  </si>
  <si>
    <t>http://pbs.twimg.com/profile_images/1142484521658572800/LzrFztX2_normal.png</t>
  </si>
  <si>
    <t>http://pbs.twimg.com/profile_images/1147512062345666565/TtXQmPIZ_normal.jpg</t>
  </si>
  <si>
    <t>http://pbs.twimg.com/profile_images/1147718779629002752/DAtMouiC_normal.jpg</t>
  </si>
  <si>
    <t>http://pbs.twimg.com/profile_images/1114918276981596166/ysg76jzu_normal.jpg</t>
  </si>
  <si>
    <t>http://pbs.twimg.com/profile_images/1146271827058155523/Tndvd4dF_normal.jpg</t>
  </si>
  <si>
    <t>http://pbs.twimg.com/profile_images/1139667092934934530/ir9jci8T_normal.jpg</t>
  </si>
  <si>
    <t>http://pbs.twimg.com/profile_images/1147334828645376001/f5Y56eKk_normal.png</t>
  </si>
  <si>
    <t>http://pbs.twimg.com/profile_images/848974351093202944/7ETI7B1m_normal.jpg</t>
  </si>
  <si>
    <t>http://pbs.twimg.com/profile_images/1071992839532412928/EEQq44fQ_normal.jpg</t>
  </si>
  <si>
    <t>http://pbs.twimg.com/profile_images/1146559175020941318/OMm_ySLK_normal.jpg</t>
  </si>
  <si>
    <t>http://pbs.twimg.com/profile_images/968332807377387520/B2t52K_P_normal.jpg</t>
  </si>
  <si>
    <t>http://pbs.twimg.com/profile_images/503289564224438272/0pnMa4vY_normal.jpeg</t>
  </si>
  <si>
    <t>http://pbs.twimg.com/profile_images/1090590356511645698/JWJ155Kz_normal.jpg</t>
  </si>
  <si>
    <t>http://pbs.twimg.com/profile_images/1007981820300939266/qxrrbfwb_normal.jpg</t>
  </si>
  <si>
    <t>http://pbs.twimg.com/profile_images/839948465182486528/N-R424zk_normal.jpg</t>
  </si>
  <si>
    <t>http://pbs.twimg.com/profile_images/1145927806486024193/P1LQYXkM_normal.jpg</t>
  </si>
  <si>
    <t>http://pbs.twimg.com/profile_images/662911353879838720/Hoczfm22_normal.jpg</t>
  </si>
  <si>
    <t>http://pbs.twimg.com/profile_images/259358159/Photo_1_normal.jpg</t>
  </si>
  <si>
    <t>http://pbs.twimg.com/profile_images/687767655214891008/n9pHVYUl_normal.png</t>
  </si>
  <si>
    <t>http://pbs.twimg.com/profile_images/1073478402093375494/1X4PafzS_normal.jpg</t>
  </si>
  <si>
    <t>http://pbs.twimg.com/profile_images/706942258176614400/tv9P1s33_normal.jpg</t>
  </si>
  <si>
    <t>http://pbs.twimg.com/profile_images/1144396321341632512/YsWZ2qrn_normal.jpg</t>
  </si>
  <si>
    <t>http://pbs.twimg.com/profile_images/1138549853997490178/KYk4P4qD_normal.jpg</t>
  </si>
  <si>
    <t>http://pbs.twimg.com/profile_images/1148778546292318210/bXCgf_pb_normal.jpg</t>
  </si>
  <si>
    <t>http://pbs.twimg.com/profile_images/1133712693741936640/vM20BUTV_normal.jpg</t>
  </si>
  <si>
    <t>http://pbs.twimg.com/profile_images/1144509035426635776/Tpo-VcpK_normal.jpg</t>
  </si>
  <si>
    <t>http://pbs.twimg.com/profile_images/874460668023508992/6tnWgC3E_normal.jpg</t>
  </si>
  <si>
    <t>http://pbs.twimg.com/profile_images/1142382646732836864/ecRtVLtm_normal.jpg</t>
  </si>
  <si>
    <t>http://pbs.twimg.com/profile_images/664420944367247361/FikJ9GoX_normal.jpg</t>
  </si>
  <si>
    <t>http://pbs.twimg.com/profile_images/1128095955662671872/QXV_LoTo_normal.png</t>
  </si>
  <si>
    <t>http://pbs.twimg.com/profile_images/1137468518293757961/Wkd0dvxP_normal.jpg</t>
  </si>
  <si>
    <t>http://pbs.twimg.com/profile_images/1068623600134037505/luOyf2QT_normal.jpg</t>
  </si>
  <si>
    <t>http://pbs.twimg.com/profile_images/1146888446864252934/l69MdO58_normal.jpg</t>
  </si>
  <si>
    <t>http://pbs.twimg.com/profile_images/456828726257270785/7XvU80RJ_normal.png</t>
  </si>
  <si>
    <t>http://pbs.twimg.com/profile_images/1138205391978926080/ILfQb9KU_normal.jpg</t>
  </si>
  <si>
    <t>http://pbs.twimg.com/profile_images/1092075641661476865/rPIu-Rc__normal.jpg</t>
  </si>
  <si>
    <t>http://pbs.twimg.com/profile_images/54541033/206833346_9f31a53f74_m_normal.jpg</t>
  </si>
  <si>
    <t>http://pbs.twimg.com/profile_images/1103814294188249088/TbKsK0JB_normal.jpg</t>
  </si>
  <si>
    <t>http://pbs.twimg.com/profile_images/473735897368637440/3SviTlV-_normal.jpeg</t>
  </si>
  <si>
    <t>http://pbs.twimg.com/profile_images/1049635665850261505/iutlIslX_normal.jpg</t>
  </si>
  <si>
    <t>http://pbs.twimg.com/profile_images/1137255800810815490/C9ZPtrwV_normal.jpg</t>
  </si>
  <si>
    <t>http://pbs.twimg.com/profile_images/1128390020241526784/I1Fax4L2_normal.jpg</t>
  </si>
  <si>
    <t>http://pbs.twimg.com/profile_images/1128405702358249472/ShzADQRT_normal.jpg</t>
  </si>
  <si>
    <t>http://pbs.twimg.com/profile_images/1126897498688249856/H-ITyfBq_normal.png</t>
  </si>
  <si>
    <t>http://pbs.twimg.com/profile_images/1103136706021261313/5Jwm1SLc_normal.jpg</t>
  </si>
  <si>
    <t>http://pbs.twimg.com/profile_images/1147893360352534529/N7g2IPBd_normal.jpg</t>
  </si>
  <si>
    <t>http://pbs.twimg.com/profile_images/877163324034564096/SG6kRRIH_normal.jpg</t>
  </si>
  <si>
    <t>http://pbs.twimg.com/profile_images/1081180286594019329/xuEsLJKB_normal.jpg</t>
  </si>
  <si>
    <t>http://pbs.twimg.com/profile_images/1123968143423148041/YicV8P14_normal.png</t>
  </si>
  <si>
    <t>http://pbs.twimg.com/profile_images/1112594177961844736/qQK8NJT-_normal.jpg</t>
  </si>
  <si>
    <t>http://pbs.twimg.com/profile_images/1060573615417163778/WjfPhv_R_normal.jpg</t>
  </si>
  <si>
    <t>http://pbs.twimg.com/profile_images/1002689217745604608/Z_IGCxEz_normal.jpg</t>
  </si>
  <si>
    <t>http://pbs.twimg.com/profile_images/1144487730191093761/dcsnJWMI_normal.jpg</t>
  </si>
  <si>
    <t>http://pbs.twimg.com/profile_images/1137312194587111424/cyolAuX1_normal.jpg</t>
  </si>
  <si>
    <t>http://pbs.twimg.com/profile_images/1075816038749609986/oJaQE_f8_normal.jpg</t>
  </si>
  <si>
    <t>http://pbs.twimg.com/profile_images/981486117169098752/PYomtSoF_normal.jpg</t>
  </si>
  <si>
    <t>http://pbs.twimg.com/profile_images/1142871050088267776/MySTqkwS_normal.jpg</t>
  </si>
  <si>
    <t>http://pbs.twimg.com/profile_images/1058080177564106752/HNg0UeZw_normal.jpg</t>
  </si>
  <si>
    <t>http://pbs.twimg.com/profile_images/1468381625/big_easy_sm_better_normal.jpg</t>
  </si>
  <si>
    <t>http://pbs.twimg.com/profile_images/969777986290536448/KP1PNPeo_normal.jpg</t>
  </si>
  <si>
    <t>http://pbs.twimg.com/profile_images/995814015279534080/K56_xQHf_normal.jpg</t>
  </si>
  <si>
    <t>http://pbs.twimg.com/profile_images/1092134965691777024/VR_6MHzf_normal.jpg</t>
  </si>
  <si>
    <t>http://pbs.twimg.com/profile_images/1043183320090267648/avEBap5M_normal.jpg</t>
  </si>
  <si>
    <t>http://pbs.twimg.com/profile_images/1141530317146091520/fXpUPG3H_normal.jpg</t>
  </si>
  <si>
    <t>http://pbs.twimg.com/profile_images/849302764450721792/StQaV8dn_normal.jpg</t>
  </si>
  <si>
    <t>http://pbs.twimg.com/profile_images/1057022156394168321/DrHBLRPP_normal.jpg</t>
  </si>
  <si>
    <t>http://pbs.twimg.com/profile_images/644061441885106180/rdT2Dplf_normal.jpg</t>
  </si>
  <si>
    <t>http://pbs.twimg.com/profile_images/959467591382151168/8wglUwH6_normal.jpg</t>
  </si>
  <si>
    <t>http://pbs.twimg.com/profile_images/1133552160636112897/uft84I5Q_normal.jpg</t>
  </si>
  <si>
    <t>http://pbs.twimg.com/profile_images/1124332236810084353/q-qBRixm_normal.png</t>
  </si>
  <si>
    <t>http://pbs.twimg.com/profile_images/517005555605716993/4ZojthX8_normal.jpeg</t>
  </si>
  <si>
    <t>http://pbs.twimg.com/profile_images/1142770213374615552/xvZeAFpF_normal.jpg</t>
  </si>
  <si>
    <t>http://pbs.twimg.com/profile_images/1136302563999928322/YPA-Vifo_normal.jpg</t>
  </si>
  <si>
    <t>http://pbs.twimg.com/profile_images/952380628481097728/ZKnNApDn_normal.jpg</t>
  </si>
  <si>
    <t>http://pbs.twimg.com/profile_images/378800000107494550/e9ca1b57711dd05f5f034f27703b3c87_normal.jpeg</t>
  </si>
  <si>
    <t>http://pbs.twimg.com/profile_images/1114715459767742464/gpK1999s_normal.jpg</t>
  </si>
  <si>
    <t>http://pbs.twimg.com/profile_images/1076430804199395328/_Y0wSzNr_normal.jpg</t>
  </si>
  <si>
    <t>http://pbs.twimg.com/profile_images/378800000795920030/0209d7ad1af2ec64a5c9103eb500afeb_normal.jpeg</t>
  </si>
  <si>
    <t>17:42:15</t>
  </si>
  <si>
    <t>18:48:11</t>
  </si>
  <si>
    <t>18:48:12</t>
  </si>
  <si>
    <t>17:40:02</t>
  </si>
  <si>
    <t>17:00:01</t>
  </si>
  <si>
    <t>18:48:13</t>
  </si>
  <si>
    <t>18:48:14</t>
  </si>
  <si>
    <t>18:48:15</t>
  </si>
  <si>
    <t>18:48:16</t>
  </si>
  <si>
    <t>18:48:17</t>
  </si>
  <si>
    <t>18:48:19</t>
  </si>
  <si>
    <t>23:37:05</t>
  </si>
  <si>
    <t>17:46:34</t>
  </si>
  <si>
    <t>18:48:20</t>
  </si>
  <si>
    <t>18:48:21</t>
  </si>
  <si>
    <t>18:48:22</t>
  </si>
  <si>
    <t>14:33:05</t>
  </si>
  <si>
    <t>18:48:24</t>
  </si>
  <si>
    <t>15:15:50</t>
  </si>
  <si>
    <t>18:48:25</t>
  </si>
  <si>
    <t>16:54:38</t>
  </si>
  <si>
    <t>18:48:26</t>
  </si>
  <si>
    <t>18:48:27</t>
  </si>
  <si>
    <t>08:12:56</t>
  </si>
  <si>
    <t>18:48:29</t>
  </si>
  <si>
    <t>18:48:30</t>
  </si>
  <si>
    <t>10:57:22</t>
  </si>
  <si>
    <t>18:48:34</t>
  </si>
  <si>
    <t>17:55:51</t>
  </si>
  <si>
    <t>18:48:35</t>
  </si>
  <si>
    <t>10:49:12</t>
  </si>
  <si>
    <t>18:48:36</t>
  </si>
  <si>
    <t>18:48:37</t>
  </si>
  <si>
    <t>18:48:40</t>
  </si>
  <si>
    <t>18:48:41</t>
  </si>
  <si>
    <t>18:48:43</t>
  </si>
  <si>
    <t>18:48:44</t>
  </si>
  <si>
    <t>18:48:45</t>
  </si>
  <si>
    <t>18:48:46</t>
  </si>
  <si>
    <t>18:48:47</t>
  </si>
  <si>
    <t>18:48:48</t>
  </si>
  <si>
    <t>18:48:49</t>
  </si>
  <si>
    <t>18:44:32</t>
  </si>
  <si>
    <t>00:13:35</t>
  </si>
  <si>
    <t>18:48:50</t>
  </si>
  <si>
    <t>16:22:52</t>
  </si>
  <si>
    <t>18:48:51</t>
  </si>
  <si>
    <t>18:48:52</t>
  </si>
  <si>
    <t>18:48:53</t>
  </si>
  <si>
    <t>18:48:42</t>
  </si>
  <si>
    <t>18:48:54</t>
  </si>
  <si>
    <t>18:48:55</t>
  </si>
  <si>
    <t>18:48:57</t>
  </si>
  <si>
    <t>18:48:58</t>
  </si>
  <si>
    <t>17:01:22</t>
  </si>
  <si>
    <t>18:48:59</t>
  </si>
  <si>
    <t>18:49:01</t>
  </si>
  <si>
    <t>18:49:03</t>
  </si>
  <si>
    <t>18:49:06</t>
  </si>
  <si>
    <t>18:49:07</t>
  </si>
  <si>
    <t>18:18:22</t>
  </si>
  <si>
    <t>18:49:11</t>
  </si>
  <si>
    <t>18:44:41</t>
  </si>
  <si>
    <t>18:49:12</t>
  </si>
  <si>
    <t>18:49:13</t>
  </si>
  <si>
    <t>16:13:20</t>
  </si>
  <si>
    <t>18:49:14</t>
  </si>
  <si>
    <t>18:49:15</t>
  </si>
  <si>
    <t>18:49:17</t>
  </si>
  <si>
    <t>17:18:26</t>
  </si>
  <si>
    <t>18:49:18</t>
  </si>
  <si>
    <t>18:49:19</t>
  </si>
  <si>
    <t>18:49:20</t>
  </si>
  <si>
    <t>18:49:21</t>
  </si>
  <si>
    <t>18:49:22</t>
  </si>
  <si>
    <t>18:49:23</t>
  </si>
  <si>
    <t>13:01:12</t>
  </si>
  <si>
    <t>18:49:24</t>
  </si>
  <si>
    <t>18:49:25</t>
  </si>
  <si>
    <t>18:48:56</t>
  </si>
  <si>
    <t>03:38:58</t>
  </si>
  <si>
    <t>18:49:26</t>
  </si>
  <si>
    <t>18:49:27</t>
  </si>
  <si>
    <t>18:49:28</t>
  </si>
  <si>
    <t>18:49:29</t>
  </si>
  <si>
    <t>18:49:30</t>
  </si>
  <si>
    <t>18:29:16</t>
  </si>
  <si>
    <t>18:49:31</t>
  </si>
  <si>
    <t>18:49:32</t>
  </si>
  <si>
    <t>18:49:33</t>
  </si>
  <si>
    <t>18:36:04</t>
  </si>
  <si>
    <t>18:49:34</t>
  </si>
  <si>
    <t>04:27:32</t>
  </si>
  <si>
    <t>18:49:35</t>
  </si>
  <si>
    <t>22:03:05</t>
  </si>
  <si>
    <t>18:49:36</t>
  </si>
  <si>
    <t>18:49:37</t>
  </si>
  <si>
    <t>18:17:21</t>
  </si>
  <si>
    <t>18:49:38</t>
  </si>
  <si>
    <t>18:49:39</t>
  </si>
  <si>
    <t>18:49:40</t>
  </si>
  <si>
    <t>18:49:41</t>
  </si>
  <si>
    <t>18:49:42</t>
  </si>
  <si>
    <t>18:49:43</t>
  </si>
  <si>
    <t>18:49:44</t>
  </si>
  <si>
    <t>18:49:45</t>
  </si>
  <si>
    <t>18:49:47</t>
  </si>
  <si>
    <t>16:58:04</t>
  </si>
  <si>
    <t>18:49:49</t>
  </si>
  <si>
    <t>18:49:52</t>
  </si>
  <si>
    <t>18:49:55</t>
  </si>
  <si>
    <t>18:49:56</t>
  </si>
  <si>
    <t>18:49:57</t>
  </si>
  <si>
    <t>03:50:03</t>
  </si>
  <si>
    <t>18:49:58</t>
  </si>
  <si>
    <t>18:50:00</t>
  </si>
  <si>
    <t>18:50:03</t>
  </si>
  <si>
    <t>18:50:04</t>
  </si>
  <si>
    <t>16:20:29</t>
  </si>
  <si>
    <t>18:50:05</t>
  </si>
  <si>
    <t>18:50:06</t>
  </si>
  <si>
    <t>09:45:04</t>
  </si>
  <si>
    <t>10:39:38</t>
  </si>
  <si>
    <t>18:50:08</t>
  </si>
  <si>
    <t>18:50:09</t>
  </si>
  <si>
    <t>18:50:11</t>
  </si>
  <si>
    <t>18:50:12</t>
  </si>
  <si>
    <t>17:36:01</t>
  </si>
  <si>
    <t>18:50:13</t>
  </si>
  <si>
    <t>13:00:01</t>
  </si>
  <si>
    <t>18:50:15</t>
  </si>
  <si>
    <t>18:50:17</t>
  </si>
  <si>
    <t>16:44:29</t>
  </si>
  <si>
    <t>18:50:18</t>
  </si>
  <si>
    <t>18:50:19</t>
  </si>
  <si>
    <t>18:50:20</t>
  </si>
  <si>
    <t>18:50:21</t>
  </si>
  <si>
    <t>18:50:22</t>
  </si>
  <si>
    <t>18:47:49</t>
  </si>
  <si>
    <t>18:50:23</t>
  </si>
  <si>
    <t>18:50:24</t>
  </si>
  <si>
    <t>18:26:00</t>
  </si>
  <si>
    <t>18:50:25</t>
  </si>
  <si>
    <t>18:50:27</t>
  </si>
  <si>
    <t>18:50:29</t>
  </si>
  <si>
    <t>18:50:30</t>
  </si>
  <si>
    <t>18:50:31</t>
  </si>
  <si>
    <t>18:50:32</t>
  </si>
  <si>
    <t>18:50:34</t>
  </si>
  <si>
    <t>17:10:06</t>
  </si>
  <si>
    <t>18:50:36</t>
  </si>
  <si>
    <t>00:19:43</t>
  </si>
  <si>
    <t>18:50:37</t>
  </si>
  <si>
    <t>18:50:38</t>
  </si>
  <si>
    <t>18:50:39</t>
  </si>
  <si>
    <t>16:26:21</t>
  </si>
  <si>
    <t>18:50:40</t>
  </si>
  <si>
    <t>18:50:42</t>
  </si>
  <si>
    <t>18:50:45</t>
  </si>
  <si>
    <t>18:50:46</t>
  </si>
  <si>
    <t>18:50:48</t>
  </si>
  <si>
    <t>18:50:49</t>
  </si>
  <si>
    <t>18:50:50</t>
  </si>
  <si>
    <t>18:50:52</t>
  </si>
  <si>
    <t>18:50:54</t>
  </si>
  <si>
    <t>18:50:57</t>
  </si>
  <si>
    <t>19:41:29</t>
  </si>
  <si>
    <t>18:51:01</t>
  </si>
  <si>
    <t>18:51:02</t>
  </si>
  <si>
    <t>18:51:04</t>
  </si>
  <si>
    <t>18:51:05</t>
  </si>
  <si>
    <t>18:51:06</t>
  </si>
  <si>
    <t>18:42:30</t>
  </si>
  <si>
    <t>18:51:08</t>
  </si>
  <si>
    <t>18:51:11</t>
  </si>
  <si>
    <t>14:47:58</t>
  </si>
  <si>
    <t>18:51:13</t>
  </si>
  <si>
    <t>18:51:14</t>
  </si>
  <si>
    <t>18:51:15</t>
  </si>
  <si>
    <t>18:51:17</t>
  </si>
  <si>
    <t>18:51:18</t>
  </si>
  <si>
    <t>18:51:21</t>
  </si>
  <si>
    <t>17:13:57</t>
  </si>
  <si>
    <t>18:51:23</t>
  </si>
  <si>
    <t>15:07:54</t>
  </si>
  <si>
    <t>18:51:26</t>
  </si>
  <si>
    <t>18:51:28</t>
  </si>
  <si>
    <t>02:28:35</t>
  </si>
  <si>
    <t>18:51:29</t>
  </si>
  <si>
    <t>18:51:31</t>
  </si>
  <si>
    <t>18:51:33</t>
  </si>
  <si>
    <t>18:51:34</t>
  </si>
  <si>
    <t>17:23:05</t>
  </si>
  <si>
    <t>18:51:36</t>
  </si>
  <si>
    <t>21:41:03</t>
  </si>
  <si>
    <t>18:51:37</t>
  </si>
  <si>
    <t>14:31:15</t>
  </si>
  <si>
    <t>18:51:38</t>
  </si>
  <si>
    <t>17:30:29</t>
  </si>
  <si>
    <t>18:51:40</t>
  </si>
  <si>
    <t>09:46:12</t>
  </si>
  <si>
    <t>18:51:41</t>
  </si>
  <si>
    <t>14:31:11</t>
  </si>
  <si>
    <t>18:51:45</t>
  </si>
  <si>
    <t>18:51:48</t>
  </si>
  <si>
    <t>16:55:37</t>
  </si>
  <si>
    <t>18:51:51</t>
  </si>
  <si>
    <t>18:51:52</t>
  </si>
  <si>
    <t>17:57:20</t>
  </si>
  <si>
    <t>18:51:53</t>
  </si>
  <si>
    <t>15:44:39</t>
  </si>
  <si>
    <t>18:51:54</t>
  </si>
  <si>
    <t>20:24:53</t>
  </si>
  <si>
    <t>18:51:55</t>
  </si>
  <si>
    <t>18:51:56</t>
  </si>
  <si>
    <t>18:51:57</t>
  </si>
  <si>
    <t>18:52:01</t>
  </si>
  <si>
    <t>18:52:03</t>
  </si>
  <si>
    <t>18:52:07</t>
  </si>
  <si>
    <t>18:52:08</t>
  </si>
  <si>
    <t>18:52:09</t>
  </si>
  <si>
    <t>18:52:10</t>
  </si>
  <si>
    <t>18:49:09</t>
  </si>
  <si>
    <t>18:52:14</t>
  </si>
  <si>
    <t>18:52:16</t>
  </si>
  <si>
    <t>04:41:09</t>
  </si>
  <si>
    <t>18:52:18</t>
  </si>
  <si>
    <t>18:52:23</t>
  </si>
  <si>
    <t>18:52:25</t>
  </si>
  <si>
    <t>18:52:29</t>
  </si>
  <si>
    <t>18:52:30</t>
  </si>
  <si>
    <t>18:52:31</t>
  </si>
  <si>
    <t>18:52:32</t>
  </si>
  <si>
    <t>18:52:33</t>
  </si>
  <si>
    <t>18:52:34</t>
  </si>
  <si>
    <t>18:52:37</t>
  </si>
  <si>
    <t>18:52:42</t>
  </si>
  <si>
    <t>18:52:43</t>
  </si>
  <si>
    <t>18:52:45</t>
  </si>
  <si>
    <t>07:15:06</t>
  </si>
  <si>
    <t>18:52:46</t>
  </si>
  <si>
    <t>18:52:48</t>
  </si>
  <si>
    <t>23:32:53</t>
  </si>
  <si>
    <t>18:52:50</t>
  </si>
  <si>
    <t>18:52:52</t>
  </si>
  <si>
    <t>18:52:54</t>
  </si>
  <si>
    <t>13:05:22</t>
  </si>
  <si>
    <t>18:52:56</t>
  </si>
  <si>
    <t>18:52:57</t>
  </si>
  <si>
    <t>18:52:58</t>
  </si>
  <si>
    <t>18:52:59</t>
  </si>
  <si>
    <t>18:53:01</t>
  </si>
  <si>
    <t>17:17:03</t>
  </si>
  <si>
    <t>18:53:04</t>
  </si>
  <si>
    <t>16:59:18</t>
  </si>
  <si>
    <t>18:53:09</t>
  </si>
  <si>
    <t>18:53:10</t>
  </si>
  <si>
    <t>16:20:00</t>
  </si>
  <si>
    <t>18:53:11</t>
  </si>
  <si>
    <t>19:01:24</t>
  </si>
  <si>
    <t>18:53:14</t>
  </si>
  <si>
    <t>18:53:18</t>
  </si>
  <si>
    <t>18:53:19</t>
  </si>
  <si>
    <t>18:53:20</t>
  </si>
  <si>
    <t>18:53:23</t>
  </si>
  <si>
    <t>18:53:28</t>
  </si>
  <si>
    <t>18:53:33</t>
  </si>
  <si>
    <t>18:53:35</t>
  </si>
  <si>
    <t>18:35:00</t>
  </si>
  <si>
    <t>18:33:35</t>
  </si>
  <si>
    <t>18:49:05</t>
  </si>
  <si>
    <t>18:52:53</t>
  </si>
  <si>
    <t>18:53:36</t>
  </si>
  <si>
    <t>18:53:39</t>
  </si>
  <si>
    <t>18:54:06</t>
  </si>
  <si>
    <t>18:53:40</t>
  </si>
  <si>
    <t>18:53:41</t>
  </si>
  <si>
    <t>18:53:42</t>
  </si>
  <si>
    <t>18:48:38</t>
  </si>
  <si>
    <t>18:53:43</t>
  </si>
  <si>
    <t>18:53:49</t>
  </si>
  <si>
    <t>18:53:50</t>
  </si>
  <si>
    <t>18:53:57</t>
  </si>
  <si>
    <t>18:53:58</t>
  </si>
  <si>
    <t>18:53:59</t>
  </si>
  <si>
    <t>10:19:29</t>
  </si>
  <si>
    <t>18:54:00</t>
  </si>
  <si>
    <t>18:54:01</t>
  </si>
  <si>
    <t>14:07:39</t>
  </si>
  <si>
    <t>18:54:02</t>
  </si>
  <si>
    <t>09:10:12</t>
  </si>
  <si>
    <t>18:54:05</t>
  </si>
  <si>
    <t>18:05:58</t>
  </si>
  <si>
    <t>18:54:14</t>
  </si>
  <si>
    <t>01:29:08</t>
  </si>
  <si>
    <t>18:54:16</t>
  </si>
  <si>
    <t>04:05:47</t>
  </si>
  <si>
    <t>18:54:20</t>
  </si>
  <si>
    <t>18:54:24</t>
  </si>
  <si>
    <t>18:54:27</t>
  </si>
  <si>
    <t>17:38:01</t>
  </si>
  <si>
    <t>18:54:28</t>
  </si>
  <si>
    <t>15:26:34</t>
  </si>
  <si>
    <t>18:54:32</t>
  </si>
  <si>
    <t>18:50:35</t>
  </si>
  <si>
    <t>18:54:36</t>
  </si>
  <si>
    <t>18:54:38</t>
  </si>
  <si>
    <t>18:54:40</t>
  </si>
  <si>
    <t>18:54:42</t>
  </si>
  <si>
    <t>18:54:43</t>
  </si>
  <si>
    <t>18:54:44</t>
  </si>
  <si>
    <t>18:54:46</t>
  </si>
  <si>
    <t>18:54:47</t>
  </si>
  <si>
    <t>18:54:48</t>
  </si>
  <si>
    <t>18:54:53</t>
  </si>
  <si>
    <t>17:42:45</t>
  </si>
  <si>
    <t>18:54:54</t>
  </si>
  <si>
    <t>18:54:55</t>
  </si>
  <si>
    <t>10:00:00</t>
  </si>
  <si>
    <t>18:00:00</t>
  </si>
  <si>
    <t>16:00:00</t>
  </si>
  <si>
    <t>18:54:58</t>
  </si>
  <si>
    <t>18:55:00</t>
  </si>
  <si>
    <t>18:55:01</t>
  </si>
  <si>
    <t>18:55:04</t>
  </si>
  <si>
    <t>18:52:21</t>
  </si>
  <si>
    <t>18:55:07</t>
  </si>
  <si>
    <t>17:55:18</t>
  </si>
  <si>
    <t>12:16:25</t>
  </si>
  <si>
    <t>18:55:08</t>
  </si>
  <si>
    <t>18:55:12</t>
  </si>
  <si>
    <t>18:55:14</t>
  </si>
  <si>
    <t>18:55:15</t>
  </si>
  <si>
    <t>17:26:53</t>
  </si>
  <si>
    <t>18:55:25</t>
  </si>
  <si>
    <t>18:55:40</t>
  </si>
  <si>
    <t>18:55:46</t>
  </si>
  <si>
    <t>18:55:53</t>
  </si>
  <si>
    <t>00:15:37</t>
  </si>
  <si>
    <t>18:55:54</t>
  </si>
  <si>
    <t>18:56:07</t>
  </si>
  <si>
    <t>18:56:09</t>
  </si>
  <si>
    <t>18:56:11</t>
  </si>
  <si>
    <t>18:56:12</t>
  </si>
  <si>
    <t>18:56:14</t>
  </si>
  <si>
    <t>18:38:51</t>
  </si>
  <si>
    <t>18:56:15</t>
  </si>
  <si>
    <t>18:56:20</t>
  </si>
  <si>
    <t>18:17:35</t>
  </si>
  <si>
    <t>18:56:24</t>
  </si>
  <si>
    <t>18:56:28</t>
  </si>
  <si>
    <t>18:56:31</t>
  </si>
  <si>
    <t>18:56:35</t>
  </si>
  <si>
    <t>18:56:42</t>
  </si>
  <si>
    <t>18:56:48</t>
  </si>
  <si>
    <t>18:56:50</t>
  </si>
  <si>
    <t>01:10:49</t>
  </si>
  <si>
    <t>18:56:56</t>
  </si>
  <si>
    <t>18:57:04</t>
  </si>
  <si>
    <t>18:57:07</t>
  </si>
  <si>
    <t>18:57:08</t>
  </si>
  <si>
    <t>12:55:58</t>
  </si>
  <si>
    <t>18:57:10</t>
  </si>
  <si>
    <t>06:19:32</t>
  </si>
  <si>
    <t>18:57:11</t>
  </si>
  <si>
    <t>17:59:06</t>
  </si>
  <si>
    <t>12:31:16</t>
  </si>
  <si>
    <t>18:57:17</t>
  </si>
  <si>
    <t>17:10:11</t>
  </si>
  <si>
    <t>18:57:18</t>
  </si>
  <si>
    <t>18:57:22</t>
  </si>
  <si>
    <t>18:57:32</t>
  </si>
  <si>
    <t>18:57:33</t>
  </si>
  <si>
    <t>18:57:38</t>
  </si>
  <si>
    <t>17:03:40</t>
  </si>
  <si>
    <t>18:57:41</t>
  </si>
  <si>
    <t>15:24:43</t>
  </si>
  <si>
    <t>18:57:42</t>
  </si>
  <si>
    <t>13:00:15</t>
  </si>
  <si>
    <t>18:57:47</t>
  </si>
  <si>
    <t>10:55:36</t>
  </si>
  <si>
    <t>18:58:07</t>
  </si>
  <si>
    <t>19:50:34</t>
  </si>
  <si>
    <t>18:58:10</t>
  </si>
  <si>
    <t>16:53:39</t>
  </si>
  <si>
    <t>18:58:17</t>
  </si>
  <si>
    <t>18:58:25</t>
  </si>
  <si>
    <t>18:36:11</t>
  </si>
  <si>
    <t>18:58:27</t>
  </si>
  <si>
    <t>17:16:56</t>
  </si>
  <si>
    <t>18:58:37</t>
  </si>
  <si>
    <t>18:58:38</t>
  </si>
  <si>
    <t>18:59:00</t>
  </si>
  <si>
    <t>17:48:00</t>
  </si>
  <si>
    <t>18:59:08</t>
  </si>
  <si>
    <t>18:33:16</t>
  </si>
  <si>
    <t>18:59:51</t>
  </si>
  <si>
    <t>19:00:02</t>
  </si>
  <si>
    <t>00:52:02</t>
  </si>
  <si>
    <t>19:00:24</t>
  </si>
  <si>
    <t>19:00:32</t>
  </si>
  <si>
    <t>19:00:49</t>
  </si>
  <si>
    <t>14:03:06</t>
  </si>
  <si>
    <t>19:00:57</t>
  </si>
  <si>
    <t>20:41:02</t>
  </si>
  <si>
    <t>19:01:20</t>
  </si>
  <si>
    <t>19:01:26</t>
  </si>
  <si>
    <t>19:01:31</t>
  </si>
  <si>
    <t>19:00:27</t>
  </si>
  <si>
    <t>19:01:41</t>
  </si>
  <si>
    <t>12:43:01</t>
  </si>
  <si>
    <t>19:01:49</t>
  </si>
  <si>
    <t>19:02:40</t>
  </si>
  <si>
    <t>19:02:45</t>
  </si>
  <si>
    <t>18:12:36</t>
  </si>
  <si>
    <t>19:03:13</t>
  </si>
  <si>
    <t>13:59:54</t>
  </si>
  <si>
    <t>19:03:17</t>
  </si>
  <si>
    <t>17:10:20</t>
  </si>
  <si>
    <t>19:06:44</t>
  </si>
  <si>
    <t>12:00:07</t>
  </si>
  <si>
    <t>19:16:29</t>
  </si>
  <si>
    <t>19:38:39</t>
  </si>
  <si>
    <t>19:41:42</t>
  </si>
  <si>
    <t>19:45:24</t>
  </si>
  <si>
    <t>19:45:55</t>
  </si>
  <si>
    <t>19:46:00</t>
  </si>
  <si>
    <t>19:46:57</t>
  </si>
  <si>
    <t>19:47:21</t>
  </si>
  <si>
    <t>19:47:25</t>
  </si>
  <si>
    <t>19:47:35</t>
  </si>
  <si>
    <t>16:59:32</t>
  </si>
  <si>
    <t>19:47:53</t>
  </si>
  <si>
    <t>19:48:38</t>
  </si>
  <si>
    <t>19:48:48</t>
  </si>
  <si>
    <t>19:48:53</t>
  </si>
  <si>
    <t>05:00:00</t>
  </si>
  <si>
    <t>19:48:55</t>
  </si>
  <si>
    <t>19:49:13</t>
  </si>
  <si>
    <t>19:49:14</t>
  </si>
  <si>
    <t>19:49:18</t>
  </si>
  <si>
    <t>19:49:28</t>
  </si>
  <si>
    <t>18:39:16</t>
  </si>
  <si>
    <t>19:49:29</t>
  </si>
  <si>
    <t>19:49:34</t>
  </si>
  <si>
    <t>18:44:13</t>
  </si>
  <si>
    <t>19:50:06</t>
  </si>
  <si>
    <t>17:17:35</t>
  </si>
  <si>
    <t>19:50:15</t>
  </si>
  <si>
    <t>10:34:59</t>
  </si>
  <si>
    <t>19:50:18</t>
  </si>
  <si>
    <t>19:50:19</t>
  </si>
  <si>
    <t>18:09:29</t>
  </si>
  <si>
    <t>19:27:40</t>
  </si>
  <si>
    <t>19:50:44</t>
  </si>
  <si>
    <t>07:12:14</t>
  </si>
  <si>
    <t>23:09:00</t>
  </si>
  <si>
    <t>19:50:47</t>
  </si>
  <si>
    <t>08:59:08</t>
  </si>
  <si>
    <t>19:50:50</t>
  </si>
  <si>
    <t>17:28:44</t>
  </si>
  <si>
    <t>19:51:03</t>
  </si>
  <si>
    <t>19:51:07</t>
  </si>
  <si>
    <t>20:31:44</t>
  </si>
  <si>
    <t>19:51:14</t>
  </si>
  <si>
    <t>19:51:20</t>
  </si>
  <si>
    <t>19:51:33</t>
  </si>
  <si>
    <t>19:51:35</t>
  </si>
  <si>
    <t>20:27:12</t>
  </si>
  <si>
    <t>19:51:36</t>
  </si>
  <si>
    <t>19:51:55</t>
  </si>
  <si>
    <t>18:47:01</t>
  </si>
  <si>
    <t>19:52:13</t>
  </si>
  <si>
    <t>https://twitter.com/hunnyjax/status/1148648572646252545</t>
  </si>
  <si>
    <t>https://twitter.com/dutchclocks/status/1149389942658883584</t>
  </si>
  <si>
    <t>https://twitter.com/stupid_puddin/status/1149389946194714624</t>
  </si>
  <si>
    <t>https://twitter.com/perfectentropy_/status/1149372792154087425</t>
  </si>
  <si>
    <t>https://twitter.com/brivdoe/status/1149389946643521537</t>
  </si>
  <si>
    <t>https://twitter.com/archaeologymag/status/1149000334645157889</t>
  </si>
  <si>
    <t>https://twitter.com/gwynethyn/status/1149389947046125568</t>
  </si>
  <si>
    <t>https://twitter.com/kizzabass98/status/1149389949562757120</t>
  </si>
  <si>
    <t>https://twitter.com/ericzapienn/status/1149389951143796736</t>
  </si>
  <si>
    <t>https://twitter.com/young_brizz17/status/1149389952746020865</t>
  </si>
  <si>
    <t>https://twitter.com/lostdogtx/status/1149389957452173312</t>
  </si>
  <si>
    <t>https://twitter.com/choochoothomas/status/1149389960556027904</t>
  </si>
  <si>
    <t>https://twitter.com/_laleeee/status/1149389960732016640</t>
  </si>
  <si>
    <t>https://twitter.com/xzagalo/status/1149389961873022976</t>
  </si>
  <si>
    <t>https://twitter.com/greenxxnotes/status/1149389961881427968</t>
  </si>
  <si>
    <t>https://twitter.com/codybfan87/status/1149389965630947328</t>
  </si>
  <si>
    <t>https://twitter.com/channel_mars/status/1149389973625298945</t>
  </si>
  <si>
    <t>https://twitter.com/thenatewolf/status/1148737871601266689</t>
  </si>
  <si>
    <t>https://twitter.com/bridgecraft/status/1149389975580041217</t>
  </si>
  <si>
    <t>https://twitter.com/billionaremade/status/1149389975772893184</t>
  </si>
  <si>
    <t>https://twitter.com/troovus/status/1149374434563829760</t>
  </si>
  <si>
    <t>https://twitter.com/myred_dog/status/1149389975848439808</t>
  </si>
  <si>
    <t>https://twitter.com/chris6601946/status/1149389976490188801</t>
  </si>
  <si>
    <t>https://twitter.com/alsthom/status/1149389977299668992</t>
  </si>
  <si>
    <t>https://twitter.com/prairie_dog_bot/status/1149389981149990912</t>
  </si>
  <si>
    <t>https://twitter.com/miniiuvr/status/1149389982815137795</t>
  </si>
  <si>
    <t>https://twitter.com/shasharinuuuh/status/1149389984018776064</t>
  </si>
  <si>
    <t>https://twitter.com/kamyrie88248368/status/1149389949361434624</t>
  </si>
  <si>
    <t>https://twitter.com/kamyrie88248368/status/1149389984572551169</t>
  </si>
  <si>
    <t>https://twitter.com/ferratorr1/status/1149389985772032001</t>
  </si>
  <si>
    <t>https://twitter.com/nikoxavvy/status/1149389986300604417</t>
  </si>
  <si>
    <t>https://twitter.com/officiallyreba/status/1149389988116815874</t>
  </si>
  <si>
    <t>https://twitter.com/desde1885/status/1149389988632649728</t>
  </si>
  <si>
    <t>https://twitter.com/camsell59/status/1149325744289587200</t>
  </si>
  <si>
    <t>https://twitter.com/eames_kiwi/status/1149389989538484224</t>
  </si>
  <si>
    <t>https://twitter.com/suffolkpantry/status/1149389995024769026</t>
  </si>
  <si>
    <t>https://twitter.com/clairemlodge/status/1149389995326746625</t>
  </si>
  <si>
    <t>https://twitter.com/fleurdemaviejjk/status/1149336502700335104</t>
  </si>
  <si>
    <t>https://twitter.com/maisa_taekook/status/1149389999877644292</t>
  </si>
  <si>
    <t>https://twitter.com/radtke327/status/1148998980065484801</t>
  </si>
  <si>
    <t>https://twitter.com/ultraraay/status/1149390005909020673</t>
  </si>
  <si>
    <t>https://twitter.com/thereschristian/status/1149390009595830272</t>
  </si>
  <si>
    <t>https://twitter.com/moshwithtyler/status/1149230076262637568</t>
  </si>
  <si>
    <t>https://twitter.com/sleeepygurl/status/1149390017309097987</t>
  </si>
  <si>
    <t>https://twitter.com/crazykukkad/status/1149390020907659264</t>
  </si>
  <si>
    <t>https://twitter.com/daily_star/status/1148546682587627521</t>
  </si>
  <si>
    <t>https://twitter.com/sindhura_mvnp/status/1149390037278052352</t>
  </si>
  <si>
    <t>https://twitter.com/sumisune/status/1149390040004464640</t>
  </si>
  <si>
    <t>https://twitter.com/yviemattel/status/1149014385089794049</t>
  </si>
  <si>
    <t>https://twitter.com/pipzt3r/status/1149390043343130627</t>
  </si>
  <si>
    <t>https://twitter.com/ladbonnie/status/1149269400127713280</t>
  </si>
  <si>
    <t>https://twitter.com/kelly26756792/status/1149390044140056576</t>
  </si>
  <si>
    <t>https://twitter.com/garza16lisa/status/1149390045364838402</t>
  </si>
  <si>
    <t>https://twitter.com/pakilatte/status/1149390047663271937</t>
  </si>
  <si>
    <t>https://twitter.com/pickled_ginger_/status/1149390050221789191</t>
  </si>
  <si>
    <t>https://twitter.com/ha_dog_00/status/1149390064608112640</t>
  </si>
  <si>
    <t>https://twitter.com/_dfierro/status/1149390069813432322</t>
  </si>
  <si>
    <t>https://twitter.com/dusti_summer/status/1149390077493174272</t>
  </si>
  <si>
    <t>https://twitter.com/ydianney/status/1149390079346925569</t>
  </si>
  <si>
    <t>https://twitter.com/larrystcroix/status/1149390081704124416</t>
  </si>
  <si>
    <t>https://twitter.com/keithcatman/status/1149390081784012800</t>
  </si>
  <si>
    <t>https://twitter.com/istanbultelaviv/status/1149390085407813633</t>
  </si>
  <si>
    <t>https://twitter.com/matthewgbp/status/1149390087903256576</t>
  </si>
  <si>
    <t>https://twitter.com/juliesdogs/status/1149390087920074753</t>
  </si>
  <si>
    <t>https://twitter.com/kngskeete/status/1149390088922681345</t>
  </si>
  <si>
    <t>https://twitter.com/biggamejames36/status/1149390091686690817</t>
  </si>
  <si>
    <t>https://twitter.com/lonwabo__/status/1149390095461560320</t>
  </si>
  <si>
    <t>https://twitter.com/sdamico7/status/1149390098900779008</t>
  </si>
  <si>
    <t>https://twitter.com/rayprojr/status/1149390099681107969</t>
  </si>
  <si>
    <t>https://twitter.com/henriq402/status/1149389024982982656</t>
  </si>
  <si>
    <t>https://twitter.com/marcelabsz/status/1149390101073551366</t>
  </si>
  <si>
    <t>https://twitter.com/alexthomasdc/status/1149109443411501059</t>
  </si>
  <si>
    <t>https://twitter.com/lenadarlene2/status/1149390106266099712</t>
  </si>
  <si>
    <t>https://twitter.com/breidenfehoko4/status/1149353373147127808</t>
  </si>
  <si>
    <t>https://twitter.com/kainemcknight/status/1149390111026683904</t>
  </si>
  <si>
    <t>https://twitter.com/4life2b/status/1149390114017161218</t>
  </si>
  <si>
    <t>https://twitter.com/amawolftwitch/status/1149390115476791296</t>
  </si>
  <si>
    <t>https://twitter.com/noellekelly7/status/1149390116743520257</t>
  </si>
  <si>
    <t>https://twitter.com/spoodyque1/status/1149390070216089601</t>
  </si>
  <si>
    <t>https://twitter.com/oldbaybiggie/status/1149390119423610884</t>
  </si>
  <si>
    <t>https://twitter.com/brendo_c3/status/1149390123487961088</t>
  </si>
  <si>
    <t>https://twitter.com/soph_pup/status/1149390127715749888</t>
  </si>
  <si>
    <t>https://twitter.com/elfonashelf9/status/1149390134518771713</t>
  </si>
  <si>
    <t>https://twitter.com/intensebagpipes/status/1149390135072571393</t>
  </si>
  <si>
    <t>https://twitter.com/jacey62965483/status/1149390135143948288</t>
  </si>
  <si>
    <t>https://twitter.com/kaelynkastle/status/1149390136490233857</t>
  </si>
  <si>
    <t>https://twitter.com/leehsliee28/status/1149390139254165504</t>
  </si>
  <si>
    <t>https://twitter.com/darth/status/1149000674782302216</t>
  </si>
  <si>
    <t>https://twitter.com/patchesandbo/status/1149390139971506177</t>
  </si>
  <si>
    <t>https://twitter.com/seemaghir/status/1149390140286099457</t>
  </si>
  <si>
    <t>https://twitter.com/hopsin_is_cool/status/1149390141544419328</t>
  </si>
  <si>
    <t>https://twitter.com/actionrspca/status/1149390142035189760</t>
  </si>
  <si>
    <t>https://twitter.com/katlego_sean/status/1149390066894200832</t>
  </si>
  <si>
    <t>https://twitter.com/katlego_sean/status/1149390150771908608</t>
  </si>
  <si>
    <t>https://twitter.com/borowskynicole/status/1149390160934645767</t>
  </si>
  <si>
    <t>https://twitter.com/awesomedogtips/status/1149390171311345664</t>
  </si>
  <si>
    <t>https://twitter.com/jsunshines/status/1149390160720814080</t>
  </si>
  <si>
    <t>https://twitter.com/jsunshines/status/1149390175157592065</t>
  </si>
  <si>
    <t>https://twitter.com/stevereedmp/status/1149382439992799232</t>
  </si>
  <si>
    <t>https://twitter.com/lephantomdennis/status/1149390195093102592</t>
  </si>
  <si>
    <t>https://twitter.com/tradegently/status/1149390195437031425</t>
  </si>
  <si>
    <t>https://twitter.com/ross10tv/status/1149389059992825858</t>
  </si>
  <si>
    <t>https://twitter.com/10tv/status/1149389977710669827</t>
  </si>
  <si>
    <t>https://twitter.com/_brookealexis_/status/1149390195625811969</t>
  </si>
  <si>
    <t>https://twitter.com/tonyc3399/status/1149390195940347905</t>
  </si>
  <si>
    <t>https://twitter.com/amkigo0iirqgg6d/status/1149390196846338049</t>
  </si>
  <si>
    <t>https://twitter.com/chuck_finney/status/1149390198888906757</t>
  </si>
  <si>
    <t>https://twitter.com/basilleaves5/status/1149390200373747713</t>
  </si>
  <si>
    <t>https://twitter.com/caratheduck/status/1149390201938161665</t>
  </si>
  <si>
    <t>https://twitter.com/stleprechaunpat/status/1148988583237365760</t>
  </si>
  <si>
    <t>https://twitter.com/rubbie_the_rat/status/1149390202684751873</t>
  </si>
  <si>
    <t>https://twitter.com/rubbie_the_rat/status/1149390137341698049</t>
  </si>
  <si>
    <t>https://twitter.com/summerbenson021/status/1149390204526108673</t>
  </si>
  <si>
    <t>https://twitter.com/shitposterbot/status/1149390209181769729</t>
  </si>
  <si>
    <t>https://twitter.com/quiannatoe/status/1149390210016264193</t>
  </si>
  <si>
    <t>https://twitter.com/1tough_sheltie/status/1149390210901389318</t>
  </si>
  <si>
    <t>https://twitter.com/0_fcksgiven/status/1149390217322872832</t>
  </si>
  <si>
    <t>https://twitter.com/otgcamps/status/1148280192114339841</t>
  </si>
  <si>
    <t>https://twitter.com/otgcamps/status/1149390217440301056</t>
  </si>
  <si>
    <t>https://twitter.com/parkdaerin/status/1149390220812607494</t>
  </si>
  <si>
    <t>https://twitter.com/wavy_webb/status/1149390221613686784</t>
  </si>
  <si>
    <t>https://twitter.com/ethansmithh_/status/1149390225233403906</t>
  </si>
  <si>
    <t>https://twitter.com/jeffstudleysr/status/1149390225447124992</t>
  </si>
  <si>
    <t>https://twitter.com/themultifandoms/status/1149390226894315520</t>
  </si>
  <si>
    <t>https://twitter.com/horreswithluv/status/1149390227162578944</t>
  </si>
  <si>
    <t>https://twitter.com/seanfletchertv/status/1149390229662502914</t>
  </si>
  <si>
    <t>https://twitter.com/lani_fieldsxo/status/1149390231776501760</t>
  </si>
  <si>
    <t>https://twitter.com/bookendsvinyl/status/1149390237522489344</t>
  </si>
  <si>
    <t>https://twitter.com/stinttv/status/1149390241821859840</t>
  </si>
  <si>
    <t>https://twitter.com/petnetworkhs/status/1149390126642016256</t>
  </si>
  <si>
    <t>https://twitter.com/petnetworkhs/status/1149390243164037120</t>
  </si>
  <si>
    <t>https://twitter.com/douthitkenzie/status/1149390244069945344</t>
  </si>
  <si>
    <t>https://twitter.com/teerico_linman/status/1149302622052147200</t>
  </si>
  <si>
    <t>https://twitter.com/brixtonrose1/status/1149390249077936130</t>
  </si>
  <si>
    <t>https://twitter.com/juujsanches/status/1149390249837113344</t>
  </si>
  <si>
    <t>https://twitter.com/bigoui/status/1149390252458565632</t>
  </si>
  <si>
    <t>https://twitter.com/yikes1954peter/status/1149390253041602562</t>
  </si>
  <si>
    <t>https://twitter.com/stephreinish/status/1149390130060365824</t>
  </si>
  <si>
    <t>https://twitter.com/stephreinish/status/1146262027893202946</t>
  </si>
  <si>
    <t>https://twitter.com/stephreinish/status/1149390255960788992</t>
  </si>
  <si>
    <t>https://twitter.com/mh_collider/status/1149390259215654912</t>
  </si>
  <si>
    <t>https://twitter.com/ilandi8/status/1149390262306820097</t>
  </si>
  <si>
    <t>https://twitter.com/evalinablue/status/1149390265242804232</t>
  </si>
  <si>
    <t>https://twitter.com/fuccmoon/status/1149390265418952707</t>
  </si>
  <si>
    <t>https://twitter.com/evansjrichard/status/1149390268531167232</t>
  </si>
  <si>
    <t>https://twitter.com/_aimaaannn/status/1149390269176922113</t>
  </si>
  <si>
    <t>https://twitter.com/_dog______/status/1149390272775839744</t>
  </si>
  <si>
    <t>https://twitter.com/gofobo/status/1149385182526369792</t>
  </si>
  <si>
    <t>https://twitter.com/sansambme/status/1149390274625449985</t>
  </si>
  <si>
    <t>https://twitter.com/radiocaitlin/status/1149390276189970433</t>
  </si>
  <si>
    <t>https://twitter.com/its_shakey_jake/status/1149390276873674754</t>
  </si>
  <si>
    <t>https://twitter.com/hannah__lillian/status/1149390279654498304</t>
  </si>
  <si>
    <t>https://twitter.com/birdyboo/status/1149390280967315460</t>
  </si>
  <si>
    <t>https://twitter.com/madison94882854/status/1149390286474248192</t>
  </si>
  <si>
    <t>https://twitter.com/relentlssoptmst/status/1149386892334510081</t>
  </si>
  <si>
    <t>https://twitter.com/fauxcin/status/1149390287288098816</t>
  </si>
  <si>
    <t>https://twitter.com/notthebeary/status/1149390292170100736</t>
  </si>
  <si>
    <t>https://twitter.com/asrarshaik85/status/959644500078612485</t>
  </si>
  <si>
    <t>https://twitter.com/botpuzzle/status/1149390293730549760</t>
  </si>
  <si>
    <t>https://twitter.com/frostystumph/status/1149076604531986434</t>
  </si>
  <si>
    <t>https://twitter.com/unfathomablecat/status/1149390296049807360</t>
  </si>
  <si>
    <t>https://twitter.com/jayayzle/status/1149390299384467458</t>
  </si>
  <si>
    <t>https://twitter.com/talixsin/status/1149390302190428161</t>
  </si>
  <si>
    <t>https://twitter.com/guezsofi/status/1149390303318556672</t>
  </si>
  <si>
    <t>https://twitter.com/3purplesquirrel/status/1149390247978885126</t>
  </si>
  <si>
    <t>https://twitter.com/3purplesquirrel/status/1149390304761397248</t>
  </si>
  <si>
    <t>https://twitter.com/skynews/status/1149382182827433990</t>
  </si>
  <si>
    <t>https://twitter.com/symplegee/status/1149390308842594304</t>
  </si>
  <si>
    <t>https://twitter.com/chaser_dog_bot/status/1149390309362675714</t>
  </si>
  <si>
    <t>https://twitter.com/tmhall9999/status/1149390309710794752</t>
  </si>
  <si>
    <t>https://twitter.com/vs_coko/status/1149390317482848258</t>
  </si>
  <si>
    <t>https://twitter.com/_oseitutu/status/1149390318934089731</t>
  </si>
  <si>
    <t>https://twitter.com/asap_nisky/status/1149390319047327749</t>
  </si>
  <si>
    <t>https://twitter.com/mar__b/status/1149390322415390720</t>
  </si>
  <si>
    <t>https://twitter.com/marreana/status/1149390324206317568</t>
  </si>
  <si>
    <t>https://twitter.com/anticruelty/status/1149390328836829186</t>
  </si>
  <si>
    <t>https://twitter.com/thephelansix/status/1149390333693874176</t>
  </si>
  <si>
    <t>https://twitter.com/itskcheyenne/status/1149390335962963968</t>
  </si>
  <si>
    <t>https://twitter.com/cherdav25/status/1149390336734613504</t>
  </si>
  <si>
    <t>https://twitter.com/chrisrush22/status/1149390337602985984</t>
  </si>
  <si>
    <t>https://twitter.com/ianc13085/status/1149390342866657281</t>
  </si>
  <si>
    <t>https://twitter.com/aldabrv/status/1149390344439640065</t>
  </si>
  <si>
    <t>https://twitter.com/ayami1357/status/1149390351683203072</t>
  </si>
  <si>
    <t>https://twitter.com/lkremmel/status/1149390354917072896</t>
  </si>
  <si>
    <t>https://twitter.com/keo_leader/status/1149390355206459393</t>
  </si>
  <si>
    <t>https://twitter.com/lkingsley7/status/1149390365256032256</t>
  </si>
  <si>
    <t>https://twitter.com/whitefeather10/status/1149390379910873093</t>
  </si>
  <si>
    <t>https://twitter.com/shelsy36682282/status/1149390381093703680</t>
  </si>
  <si>
    <t>https://twitter.com/rayhan371/status/1149390383027089408</t>
  </si>
  <si>
    <t>https://twitter.com/thecurran73/status/1149390385753538560</t>
  </si>
  <si>
    <t>https://twitter.com/ftbllrswanimals/status/1149163919551979520</t>
  </si>
  <si>
    <t>https://twitter.com/fijiandave/status/1149390390241443843</t>
  </si>
  <si>
    <t>https://twitter.com/petit_the_dog/status/1149390400274104320</t>
  </si>
  <si>
    <t>https://twitter.com/wezzy_fields/status/1149390400416882695</t>
  </si>
  <si>
    <t>https://twitter.com/newfamilymember/status/1149390412739596291</t>
  </si>
  <si>
    <t>https://twitter.com/bek863/status/1149390414207705088</t>
  </si>
  <si>
    <t>https://twitter.com/thealexnevil/status/1149352770614415360</t>
  </si>
  <si>
    <t>https://twitter.com/mobydick_sa/status/1149390414933348352</t>
  </si>
  <si>
    <t>https://twitter.com/knowehlani_/status/1149390416908734465</t>
  </si>
  <si>
    <t>https://twitter.com/zantheus93/status/1149390421287739396</t>
  </si>
  <si>
    <t>https://twitter.com/victoriousramos/status/1149390421929398272</t>
  </si>
  <si>
    <t>https://twitter.com/softveggie/status/1149390425796616193</t>
  </si>
  <si>
    <t>https://twitter.com/etsysocial/status/1149253260563243008</t>
  </si>
  <si>
    <t>https://twitter.com/boygirlboygirl/status/1149390426027151360</t>
  </si>
  <si>
    <t>https://twitter.com/richardson_olly/status/1149266992626634753</t>
  </si>
  <si>
    <t>https://twitter.com/roosbeachbabe/status/1149390432289415168</t>
  </si>
  <si>
    <t>https://twitter.com/cynthiachirise3/status/1149390436571799552</t>
  </si>
  <si>
    <t>https://twitter.com/littledude3658/status/1149390445396385792</t>
  </si>
  <si>
    <t>https://twitter.com/taoseto/status/1149390448886276097</t>
  </si>
  <si>
    <t>https://twitter.com/tearinmylipp/status/1149371780483702784</t>
  </si>
  <si>
    <t>https://twitter.com/trashhycany/status/1149390452115873792</t>
  </si>
  <si>
    <t>https://twitter.com/padilla77s/status/1149390452963139586</t>
  </si>
  <si>
    <t>https://twitter.com/peeweeherman/status/1149302324151672832</t>
  </si>
  <si>
    <t>https://twitter.com/leightougas/status/1149390463629029376</t>
  </si>
  <si>
    <t>https://twitter.com/mckenzie_havlik/status/1149390470545629184</t>
  </si>
  <si>
    <t>https://twitter.com/1800petmeds/status/1149358811695722499</t>
  </si>
  <si>
    <t>https://twitter.com/raneybilly/status/1149390470579130368</t>
  </si>
  <si>
    <t>https://twitter.com/nycbreakfast/status/1149390472818888704</t>
  </si>
  <si>
    <t>https://twitter.com/truthte56146706/status/1149390473607483392</t>
  </si>
  <si>
    <t>https://twitter.com/goth_dog_/status/1149390475901710336</t>
  </si>
  <si>
    <t>https://twitter.com/refasays/status/1149390480284758016</t>
  </si>
  <si>
    <t>https://twitter.com/__royalty/status/1149390481043968000</t>
  </si>
  <si>
    <t>https://twitter.com/dog_face92/status/1149390483917103105</t>
  </si>
  <si>
    <t>https://twitter.com/dog_face92/status/1149390111848710144</t>
  </si>
  <si>
    <t>https://twitter.com/jaytheedoll/status/1149390487041773570</t>
  </si>
  <si>
    <t>https://twitter.com/alismvc/status/1149390490544029698</t>
  </si>
  <si>
    <t>https://twitter.com/amanijannah1/status/1149390490732830720</t>
  </si>
  <si>
    <t>https://twitter.com/kaateboard/status/1149390491215192066</t>
  </si>
  <si>
    <t>https://twitter.com/landoe216/status/1149389850073866241</t>
  </si>
  <si>
    <t>https://twitter.com/beloveit/status/1149390495510085632</t>
  </si>
  <si>
    <t>https://twitter.com/emeralddiviner/status/1149390497896517632</t>
  </si>
  <si>
    <t>https://twitter.com/reeziebby/status/1149390500484374528</t>
  </si>
  <si>
    <t>https://twitter.com/cherie_dimaline/status/1149021973210644480</t>
  </si>
  <si>
    <t>https://twitter.com/marcydev/status/1149390506259963904</t>
  </si>
  <si>
    <t>https://twitter.com/5hisiconic/status/1149390512736088064</t>
  </si>
  <si>
    <t>https://twitter.com/attaliakenway/status/1149390520491360258</t>
  </si>
  <si>
    <t>https://twitter.com/ethanshalpern/status/1149390522156572672</t>
  </si>
  <si>
    <t>https://twitter.com/emd_39/status/1149390522219470848</t>
  </si>
  <si>
    <t>https://twitter.com/jeremiahda4th/status/1149390524924735488</t>
  </si>
  <si>
    <t>https://twitter.com/eriinaffj/status/1149390530754879488</t>
  </si>
  <si>
    <t>https://twitter.com/macflanagan8/status/1149390531442745345</t>
  </si>
  <si>
    <t>https://twitter.com/mmavancouver1/status/1149390532667293696</t>
  </si>
  <si>
    <t>https://twitter.com/shahzad_sheikh/status/1149390534424895488</t>
  </si>
  <si>
    <t>https://twitter.com/sanaka2525/status/1149390542213545984</t>
  </si>
  <si>
    <t>https://twitter.com/natebargatze/status/1149365260324708352</t>
  </si>
  <si>
    <t>https://twitter.com/max_nesbit/status/1149390549436325893</t>
  </si>
  <si>
    <t>https://twitter.com/thwifo/status/1149110987653636096</t>
  </si>
  <si>
    <t>https://twitter.com/vohtage/status/1149390555522174979</t>
  </si>
  <si>
    <t>https://twitter.com/henkegrant/status/1149390556377866244</t>
  </si>
  <si>
    <t>https://twitter.com/wilholmom/status/1149390560756736001</t>
  </si>
  <si>
    <t>https://twitter.com/lareaubadabing/status/1149390562249838593</t>
  </si>
  <si>
    <t>https://twitter.com/mind_research/status/1149354247550570498</t>
  </si>
  <si>
    <t>https://twitter.com/calliwrights/status/1149390565752135680</t>
  </si>
  <si>
    <t>https://twitter.com/frenchietrekker/status/1149390577546350592</t>
  </si>
  <si>
    <t>https://twitter.com/fresnohumane/status/1149390588271321088</t>
  </si>
  <si>
    <t>https://twitter.com/lillbaskern/status/1149390591333212161</t>
  </si>
  <si>
    <t>https://twitter.com/deerobi31628176/status/1149390602263511047</t>
  </si>
  <si>
    <t>https://twitter.com/nashvillebrew/status/1149390603345510401</t>
  </si>
  <si>
    <t>https://twitter.com/winstarart/status/1149390610257928193</t>
  </si>
  <si>
    <t>https://twitter.com/classicyou1/status/1149390615815303169</t>
  </si>
  <si>
    <t>https://twitter.com/m_p_b_gabriela/status/1149390618474536963</t>
  </si>
  <si>
    <t>https://twitter.com/vitor_lunardi_/status/1149390627173470208</t>
  </si>
  <si>
    <t>https://twitter.com/hxi/status/1149390639345410048</t>
  </si>
  <si>
    <t>https://twitter.com/senatorshoshana/status/1149040967841996801</t>
  </si>
  <si>
    <t>https://twitter.com/hpburkett/status/1149390653866033153</t>
  </si>
  <si>
    <t>https://twitter.com/raccoon_dog_ask/status/1149390660329324544</t>
  </si>
  <si>
    <t>https://twitter.com/yerlocalhobo/status/1149390666063065088</t>
  </si>
  <si>
    <t>https://twitter.com/bllliam/status/1149390671251419136</t>
  </si>
  <si>
    <t>https://twitter.com/janice_adams3/status/1149390676615925761</t>
  </si>
  <si>
    <t>https://twitter.com/finestworkbooks/status/1149390676871786496</t>
  </si>
  <si>
    <t>https://twitter.com/todayshow/status/1149388510559952896</t>
  </si>
  <si>
    <t>https://twitter.com/jwpsr/status/1149390686338371585</t>
  </si>
  <si>
    <t>https://twitter.com/mikesahm/status/1149390697448931328</t>
  </si>
  <si>
    <t>https://twitter.com/genepark/status/1149329490247634945</t>
  </si>
  <si>
    <t>https://twitter.com/nataliadiaz1998/status/1149390706307424256</t>
  </si>
  <si>
    <t>https://twitter.com/halifromcali/status/1149390708924698625</t>
  </si>
  <si>
    <t>https://twitter.com/dj_dunkirk/status/1149390715463622657</t>
  </si>
  <si>
    <t>https://twitter.com/misskrys16/status/1149390720404545536</t>
  </si>
  <si>
    <t>https://twitter.com/andyb_11/status/1149390725488025601</t>
  </si>
  <si>
    <t>https://twitter.com/1smartapple/status/1149390726767116288</t>
  </si>
  <si>
    <t>https://twitter.com/crockgthe/status/1149390728461787137</t>
  </si>
  <si>
    <t>https://twitter.com/kenzsoshy/status/1149390737064235011</t>
  </si>
  <si>
    <t>https://twitter.com/consequence/status/1149366226944176134</t>
  </si>
  <si>
    <t>https://twitter.com/darlingymoi/status/1149390748191731712</t>
  </si>
  <si>
    <t>https://twitter.com/footyhumour/status/1148972117586862080</t>
  </si>
  <si>
    <t>https://twitter.com/m_aliadi/status/1149390759138717701</t>
  </si>
  <si>
    <t>https://twitter.com/itstrutho/status/1149390759617056768</t>
  </si>
  <si>
    <t>https://twitter.com/mariahe32044503/status/1149390769377034240</t>
  </si>
  <si>
    <t>https://twitter.com/feenforkay_/status/1148781030826004481</t>
  </si>
  <si>
    <t>https://twitter.com/4jess14/status/1149390770685657088</t>
  </si>
  <si>
    <t>https://twitter.com/peterskeagan/status/1149390773617664002</t>
  </si>
  <si>
    <t>https://twitter.com/steve_jones1978/status/1149390782635347968</t>
  </si>
  <si>
    <t>https://twitter.com/kaycrowlie/status/1149390790503718912</t>
  </si>
  <si>
    <t>https://twitter.com/bebo_bde/status/1149390792265519105</t>
  </si>
  <si>
    <t>https://twitter.com/gypsymama34me/status/1149368526181814272</t>
  </si>
  <si>
    <t>https://twitter.com/ruby10675401/status/1149390800943554565</t>
  </si>
  <si>
    <t>https://twitter.com/micahlifa/status/1148708669166628869</t>
  </si>
  <si>
    <t>https://twitter.com/an_abstract_dog/status/1149390801027289089</t>
  </si>
  <si>
    <t>https://twitter.com/jvreissss/status/1149390801455190017</t>
  </si>
  <si>
    <t>https://twitter.com/wagswetnoses/status/1149390807046283265</t>
  </si>
  <si>
    <t>https://twitter.com/saradannerdukic/status/1149325281922101252</t>
  </si>
  <si>
    <t>https://twitter.com/ideagov/status/1149390810573504512</t>
  </si>
  <si>
    <t>https://twitter.com/ulht_news/status/1149007999261917185</t>
  </si>
  <si>
    <t>https://twitter.com/melvinwar2004/status/1149390818643468288</t>
  </si>
  <si>
    <t>https://twitter.com/funnydrugs/status/1149253547537514498</t>
  </si>
  <si>
    <t>https://twitter.com/estenv/status/1149390821101309952</t>
  </si>
  <si>
    <t>https://twitter.com/oxley264/status/1148962880211095553</t>
  </si>
  <si>
    <t>https://twitter.com/barbaravitali2/status/1149390821545906177</t>
  </si>
  <si>
    <t>https://twitter.com/rich1982miller/status/1149390822015668224</t>
  </si>
  <si>
    <t>https://twitter.com/patton_the_fluf/status/1149390838788698112</t>
  </si>
  <si>
    <t>https://twitter.com/jbitar11/status/1149390851933650944</t>
  </si>
  <si>
    <t>https://twitter.com/jonesy_donkey/status/1149361612140228613</t>
  </si>
  <si>
    <t>https://twitter.com/johnjohndonald1/status/1149390866001403904</t>
  </si>
  <si>
    <t>https://twitter.com/juliacouto123/status/1149390870476709889</t>
  </si>
  <si>
    <t>https://twitter.com/lornareith/status/1149377143346012162</t>
  </si>
  <si>
    <t>https://twitter.com/sjanebernal/status/1149390872745828354</t>
  </si>
  <si>
    <t>https://twitter.com/bionewsservices/status/1149390873332985863</t>
  </si>
  <si>
    <t>https://twitter.com/reddpups/status/1149343754064748544</t>
  </si>
  <si>
    <t>https://twitter.com/reddpups/status/1149390876621361157</t>
  </si>
  <si>
    <t>https://twitter.com/jporter_2014/status/1149390877569277952</t>
  </si>
  <si>
    <t>https://twitter.com/hunicke/status/1149051887783571456</t>
  </si>
  <si>
    <t>https://twitter.com/suryasach/status/1149390882761629697</t>
  </si>
  <si>
    <t>https://twitter.com/saffy1112/status/1149390883063816193</t>
  </si>
  <si>
    <t>https://twitter.com/itaiyolala/status/1149390885567848450</t>
  </si>
  <si>
    <t>https://twitter.com/lvstnfound/status/1149390066021781504</t>
  </si>
  <si>
    <t>https://twitter.com/suspicious_dog/status/1149390889644634113</t>
  </si>
  <si>
    <t>https://twitter.com/ellie_hepburn/status/1149390908397408256</t>
  </si>
  <si>
    <t>https://twitter.com/muzzaapple/status/1149390917062840321</t>
  </si>
  <si>
    <t>https://twitter.com/strollercow/status/1149390930044231681</t>
  </si>
  <si>
    <t>https://twitter.com/xborntodiexd/status/1149390936218263552</t>
  </si>
  <si>
    <t>https://twitter.com/cibanip/status/1149390936557928449</t>
  </si>
  <si>
    <t>https://twitter.com/moneyisspeech/status/1149390938885763072</t>
  </si>
  <si>
    <t>https://twitter.com/jadefranks95/status/1149390942681620481</t>
  </si>
  <si>
    <t>https://twitter.com/sunnydelavega/status/1149390943998660609</t>
  </si>
  <si>
    <t>https://twitter.com/houdogtrainer/status/1149389962304839680</t>
  </si>
  <si>
    <t>https://twitter.com/houdogtrainer/status/1149390185878216704</t>
  </si>
  <si>
    <t>https://twitter.com/houdogtrainer/status/1149390946188091394</t>
  </si>
  <si>
    <t>https://twitter.com/shirleyscurry/status/1149390946586497024</t>
  </si>
  <si>
    <t>https://twitter.com/__jjessi/status/1149390960888958976</t>
  </si>
  <si>
    <t>https://twitter.com/looking4mali1/status/1149390969277689857</t>
  </si>
  <si>
    <t>https://twitter.com/prettyassdri/status/1149390969390977024</t>
  </si>
  <si>
    <t>https://twitter.com/christo44974851/status/1149390969910882304</t>
  </si>
  <si>
    <t>https://twitter.com/egoraptor/status/1148452004332597254</t>
  </si>
  <si>
    <t>https://twitter.com/aeshusband/status/1149390979562115074</t>
  </si>
  <si>
    <t>https://twitter.com/stevesm84470008/status/1149390979759296512</t>
  </si>
  <si>
    <t>https://twitter.com/lessamorim_/status/1149390997622837248</t>
  </si>
  <si>
    <t>https://twitter.com/byunaein/status/1149390998423953408</t>
  </si>
  <si>
    <t>https://twitter.com/thomasdkeiser/status/1149391005457833984</t>
  </si>
  <si>
    <t>https://twitter.com/itzzeazye/status/1149391005822513152</t>
  </si>
  <si>
    <t>https://twitter.com/whatshername_b/status/1149391006917419008</t>
  </si>
  <si>
    <t>https://twitter.com/teamgorsuch/status/1149391022809583618</t>
  </si>
  <si>
    <t>https://twitter.com/beaudful_money/status/1149391026894888967</t>
  </si>
  <si>
    <t>https://twitter.com/zionsoccer/status/1149391029818314753</t>
  </si>
  <si>
    <t>https://twitter.com/karleeeannnn/status/1149391031256961024</t>
  </si>
  <si>
    <t>https://twitter.com/marissaalter/status/1149391035342249986</t>
  </si>
  <si>
    <t>https://twitter.com/_kimdum/status/1149391041759449088</t>
  </si>
  <si>
    <t>https://twitter.com/izabellapmendes/status/1149391043709808641</t>
  </si>
  <si>
    <t>https://twitter.com/katiezmcmahon/status/1149391044360003584</t>
  </si>
  <si>
    <t>https://twitter.com/rockydm92/status/1149391045710495747</t>
  </si>
  <si>
    <t>https://twitter.com/lorchhhh_/status/1149391057425195013</t>
  </si>
  <si>
    <t>https://twitter.com/hatpinwoman/status/1149391079059406850</t>
  </si>
  <si>
    <t>https://twitter.com/blarestew/status/1149391082742046722</t>
  </si>
  <si>
    <t>https://twitter.com/bbone_dog/status/1149390068701790208</t>
  </si>
  <si>
    <t>https://twitter.com/bbone_dog/status/1149390129745674240</t>
  </si>
  <si>
    <t>https://twitter.com/bbone_dog/status/1149391084889366528</t>
  </si>
  <si>
    <t>https://twitter.com/lopesthekid/status/1149391093257166849</t>
  </si>
  <si>
    <t>https://twitter.com/irunnia2/status/1149215522829082624</t>
  </si>
  <si>
    <t>https://twitter.com/meifes_05/status/1149391097392697344</t>
  </si>
  <si>
    <t>https://twitter.com/mrrunitup7/status/1149391102266527749</t>
  </si>
  <si>
    <t>https://twitter.com/upperpeninsula/status/1148736815253336065</t>
  </si>
  <si>
    <t>https://twitter.com/robertahaneyjo1/status/1149391105521258496</t>
  </si>
  <si>
    <t>https://twitter.com/samuelzhr/status/1149391111695273984</t>
  </si>
  <si>
    <t>https://twitter.com/kaysolly1/status/1149391122797604865</t>
  </si>
  <si>
    <t>https://twitter.com/georrrgiaaa_/status/1149391127486881792</t>
  </si>
  <si>
    <t>https://twitter.com/shanleyharding5/status/1148578894141952000</t>
  </si>
  <si>
    <t>https://twitter.com/joe_skilling/status/1149391137301520388</t>
  </si>
  <si>
    <t>https://twitter.com/cindyloh0/status/1149391141055455232</t>
  </si>
  <si>
    <t>https://twitter.com/stphaniethebest/status/1149391142577823744</t>
  </si>
  <si>
    <t>https://twitter.com/101wat/status/1149391145304301568</t>
  </si>
  <si>
    <t>https://twitter.com/stevenbgroen/status/1149391150819753984</t>
  </si>
  <si>
    <t>https://twitter.com/dearrkaylaa/status/1149391159627792384</t>
  </si>
  <si>
    <t>https://twitter.com/jonathan_k_cook/status/1149367009219620865</t>
  </si>
  <si>
    <t>https://twitter.com/stugraham581/status/1149391170084192256</t>
  </si>
  <si>
    <t>https://twitter.com/bettybuckley/status/1149362541539319812</t>
  </si>
  <si>
    <t>https://twitter.com/scorpiosrf/status/1149391193006051329</t>
  </si>
  <si>
    <t>https://twitter.com/durancevile/status/1149391195287633920</t>
  </si>
  <si>
    <t>https://twitter.com/ingle360/status/1149391196923531269</t>
  </si>
  <si>
    <t>https://twitter.com/goodvetpetguide/status/1149352649864679425</t>
  </si>
  <si>
    <t>https://twitter.com/elliotspetware/status/1149391198110519296</t>
  </si>
  <si>
    <t>https://twitter.com/winkthegoddess/status/1149391199591157761</t>
  </si>
  <si>
    <t>https://twitter.com/tpwdparks/status/1149030878666022914</t>
  </si>
  <si>
    <t>https://twitter.com/geartogetout/status/1149391212929003522</t>
  </si>
  <si>
    <t>https://twitter.com/pinkypromisekis/status/1149391229282635777</t>
  </si>
  <si>
    <t>https://twitter.com/nialler_in_blue/status/1149391231589335040</t>
  </si>
  <si>
    <t>https://twitter.com/lucasarriola7/status/1149391233279770633</t>
  </si>
  <si>
    <t>https://twitter.com/marynelle1944/status/1149391238136815617</t>
  </si>
  <si>
    <t>https://twitter.com/raminsphantom/status/1149391238602350593</t>
  </si>
  <si>
    <t>https://twitter.com/luiis_rivass/status/1149391250489057280</t>
  </si>
  <si>
    <t>https://twitter.com/pkayexpress/status/1149391270617522177</t>
  </si>
  <si>
    <t>https://twitter.com/wizspgasia/status/1149391291362336768</t>
  </si>
  <si>
    <t>https://twitter.com/byrongray6/status/1149391300740841472</t>
  </si>
  <si>
    <t>https://twitter.com/gaywehodogs4u/status/1149386624070893568</t>
  </si>
  <si>
    <t>https://twitter.com/gaywehodogs4u/status/1149386269123723264</t>
  </si>
  <si>
    <t>https://twitter.com/gaywehodogs4u/status/1149390167439892480</t>
  </si>
  <si>
    <t>https://twitter.com/gaywehodogs4u/status/1149390352693907457</t>
  </si>
  <si>
    <t>https://twitter.com/gaywehodogs4u/status/1149390447594205184</t>
  </si>
  <si>
    <t>https://twitter.com/belindagray20/status/1149391124320198657</t>
  </si>
  <si>
    <t>https://twitter.com/belindagray20/status/1149391305493098496</t>
  </si>
  <si>
    <t>https://twitter.com/makiriajanae/status/1149391316117270529</t>
  </si>
  <si>
    <t>https://twitter.com/shadhen47in/status/1142506060936335360</t>
  </si>
  <si>
    <t>https://twitter.com/leee1113/status/1149391321146253313</t>
  </si>
  <si>
    <t>https://twitter.com/strictlystephen/status/1149391325860716544</t>
  </si>
  <si>
    <t>https://twitter.com/cheap_mangos/status/1149391326762323968</t>
  </si>
  <si>
    <t>https://twitter.com/leanne_morley97/status/1149391330864455681</t>
  </si>
  <si>
    <t>https://twitter.com/goodohzi/status/1149390057356189697</t>
  </si>
  <si>
    <t>https://twitter.com/dog_goodomens/status/1149391334760824832</t>
  </si>
  <si>
    <t>https://twitter.com/jashleyslc/status/1149391360652279809</t>
  </si>
  <si>
    <t>https://twitter.com/seanmharper/status/1149391365312303104</t>
  </si>
  <si>
    <t>https://twitter.com/tequilascnrise/status/1149391393489641472</t>
  </si>
  <si>
    <t>https://twitter.com/safepolitics/status/1149391397495218177</t>
  </si>
  <si>
    <t>https://twitter.com/taylartaylor13/status/1149391401697890304</t>
  </si>
  <si>
    <t>https://twitter.com/krishsunday/status/1149391403455139840</t>
  </si>
  <si>
    <t>https://twitter.com/welcomet0nature/status/1149261922702888961</t>
  </si>
  <si>
    <t>https://twitter.com/silentb247/status/1149391405980225544</t>
  </si>
  <si>
    <t>https://twitter.com/eeliabahsas/status/1149391408517799936</t>
  </si>
  <si>
    <t>https://twitter.com/horticarter34/status/1148594569573011460</t>
  </si>
  <si>
    <t>https://twitter.com/polskhora/status/1149391411910983681</t>
  </si>
  <si>
    <t>https://twitter.com/studebaker/status/1149391414121390081</t>
  </si>
  <si>
    <t>https://twitter.com/doggodating/status/1145982996975104001</t>
  </si>
  <si>
    <t>https://twitter.com/sam11101120/status/1149391428411412480</t>
  </si>
  <si>
    <t>https://twitter.com/indianodoidao/status/1149391432563724289</t>
  </si>
  <si>
    <t>https://twitter.com/koaa/status/1149379319942152192</t>
  </si>
  <si>
    <t>https://twitter.com/official_jonnye/status/1149391463874121729</t>
  </si>
  <si>
    <t>https://twitter.com/makda24/status/1149391472153767938</t>
  </si>
  <si>
    <t>https://twitter.com/jaynoyessk/status/1149167879264317441</t>
  </si>
  <si>
    <t>https://twitter.com/mark22taylor/status/1149391490701025281</t>
  </si>
  <si>
    <t>https://twitter.com/mphilop/status/1149391507406897152</t>
  </si>
  <si>
    <t>https://twitter.com/valalex_/status/1149391520451219457</t>
  </si>
  <si>
    <t>https://twitter.com/_dejhotlife/status/1149372285415043072</t>
  </si>
  <si>
    <t>https://twitter.com/dastonerdouglas/status/1149391520946184192</t>
  </si>
  <si>
    <t>https://twitter.com/rin_dog_/status/1149391524662112256</t>
  </si>
  <si>
    <t>https://twitter.com/ffschloerose/status/1148976814511087616</t>
  </si>
  <si>
    <t>https://twitter.com/cianmaddock1/status/1149391540504190977</t>
  </si>
  <si>
    <t>https://twitter.com/robertsrf3/status/1149391541233995776</t>
  </si>
  <si>
    <t>https://twitter.com/astro_dog_/status/1149390547729211398</t>
  </si>
  <si>
    <t>https://twitter.com/astro_dog_/status/1149391556983611394</t>
  </si>
  <si>
    <t>https://twitter.com/mohmd_ok12/status/1149391567280627712</t>
  </si>
  <si>
    <t>https://twitter.com/nabilashaly/status/1149391574238810113</t>
  </si>
  <si>
    <t>https://twitter.com/biancapivetta/status/1149391580765274112</t>
  </si>
  <si>
    <t>https://twitter.com/aerifia/status/1149391582686265345</t>
  </si>
  <si>
    <t>https://twitter.com/aerifia/status/1149391588247900162</t>
  </si>
  <si>
    <t>https://twitter.com/bangtanbab3/status/1149391588809986050</t>
  </si>
  <si>
    <t>https://twitter.com/haydelacruz/status/1149391597592670208</t>
  </si>
  <si>
    <t>https://twitter.com/_guif1/status/1149391598876315648</t>
  </si>
  <si>
    <t>https://twitter.com/dalgitaehyun/status/1149391598171504641</t>
  </si>
  <si>
    <t>https://twitter.com/dalgitaehyun/status/1149391602403594240</t>
  </si>
  <si>
    <t>https://twitter.com/thaunxpected/status/1149391605218054144</t>
  </si>
  <si>
    <t>https://twitter.com/m5_n11/status/1149391627724775425</t>
  </si>
  <si>
    <t>https://twitter.com/ohen39/status/1149011087624478720</t>
  </si>
  <si>
    <t>https://twitter.com/ccigaro/status/1149391631759491073</t>
  </si>
  <si>
    <t>https://twitter.com/liquidlunchtx/status/1149391636461473792</t>
  </si>
  <si>
    <t>https://twitter.com/dodo/status/1149257021386121217</t>
  </si>
  <si>
    <t>https://twitter.com/dodo/status/1141767671433826304</t>
  </si>
  <si>
    <t>https://twitter.com/dodo/status/1149347618301992963</t>
  </si>
  <si>
    <t>https://twitter.com/meegeeboard/status/1149391647232253954</t>
  </si>
  <si>
    <t>https://twitter.com/mirandamel00/status/1149391647895166976</t>
  </si>
  <si>
    <t>https://twitter.com/thetweeds/status/1149391656422170624</t>
  </si>
  <si>
    <t>https://twitter.com/beaneyellie/status/1149391658926166016</t>
  </si>
  <si>
    <t>https://twitter.com/dezilorna/status/1149391660108980225</t>
  </si>
  <si>
    <t>https://twitter.com/deoxgi/status/1149391675451760642</t>
  </si>
  <si>
    <t>https://twitter.com/okc_span/status/1149390992262479873</t>
  </si>
  <si>
    <t>https://twitter.com/okc_span/status/1149391686503714816</t>
  </si>
  <si>
    <t>https://twitter.com/missingpetsgb/status/1149376634019078144</t>
  </si>
  <si>
    <t>https://twitter.com/missingpetsgb/status/1149291351600766977</t>
  </si>
  <si>
    <t>https://twitter.com/rotrujo/status/1149391689364234240</t>
  </si>
  <si>
    <t>https://twitter.com/johnston_becca/status/1149391709115179009</t>
  </si>
  <si>
    <t>https://twitter.com/caroll_souzaa_/status/1149391717667430402</t>
  </si>
  <si>
    <t>https://twitter.com/brooksbenjamin/status/1149391720972541959</t>
  </si>
  <si>
    <t>https://twitter.com/lc4a/status/1149369483905003520</t>
  </si>
  <si>
    <t>https://twitter.com/richieclem99/status/1149391761695039488</t>
  </si>
  <si>
    <t>https://twitter.com/elocinaryk/status/1149391827394584576</t>
  </si>
  <si>
    <t>https://twitter.com/avacadows/status/1149391827478417409</t>
  </si>
  <si>
    <t>https://twitter.com/dog_yeom/status/1149391851293675521</t>
  </si>
  <si>
    <t>https://twitter.com/trenathebean/status/1149391878460071936</t>
  </si>
  <si>
    <t>https://twitter.com/6abc/status/1149109953828925446</t>
  </si>
  <si>
    <t>https://twitter.com/kberry6155/status/1149391882830700550</t>
  </si>
  <si>
    <t>https://twitter.com/iamtheeminx/status/1149391937130115073</t>
  </si>
  <si>
    <t>https://twitter.com/eggsinmycrocs/status/1149391948102414336</t>
  </si>
  <si>
    <t>https://twitter.com/mailmansr/status/1149391955631190016</t>
  </si>
  <si>
    <t>https://twitter.com/triciacasper/status/1149391958478999552</t>
  </si>
  <si>
    <t>https://twitter.com/monayyshottt/status/1149391968104898560</t>
  </si>
  <si>
    <t>https://twitter.com/ambvrrr/status/1149387595417341953</t>
  </si>
  <si>
    <t>https://twitter.com/jacob_sheerin/status/1149391971502428160</t>
  </si>
  <si>
    <t>https://twitter.com/taken_ablack/status/1149391992926789632</t>
  </si>
  <si>
    <t>https://twitter.com/rachelslathar/status/1149019854449627137</t>
  </si>
  <si>
    <t>https://twitter.com/sarah_werksma/status/1149392010459193344</t>
  </si>
  <si>
    <t>https://twitter.com/nickpillow/status/1149392026665803776</t>
  </si>
  <si>
    <t>https://twitter.com/mbononi1/status/1149392040251273221</t>
  </si>
  <si>
    <t>https://twitter.com/anthemrespecter/status/1149392054713274369</t>
  </si>
  <si>
    <t>https://twitter.com/lilpastoo/status/1149392085105172481</t>
  </si>
  <si>
    <t>https://twitter.com/not_pc_rn/status/1149392109696376832</t>
  </si>
  <si>
    <t>https://twitter.com/sports_fan65/status/1149392117732696067</t>
  </si>
  <si>
    <t>https://twitter.com/andrewchamings/status/1149123847938908160</t>
  </si>
  <si>
    <t>https://twitter.com/em_mnnr/status/1149392142978166785</t>
  </si>
  <si>
    <t>https://twitter.com/rumm_hamm/status/1149392176138379264</t>
  </si>
  <si>
    <t>https://twitter.com/colleen2301/status/1149392190117822464</t>
  </si>
  <si>
    <t>https://twitter.com/_liiddy/status/1149392194807259141</t>
  </si>
  <si>
    <t>https://twitter.com/ew/status/1149301304784826368</t>
  </si>
  <si>
    <t>https://twitter.com/blairlodge/status/1149392204449878019</t>
  </si>
  <si>
    <t>https://twitter.com/freidadcaldwell/status/1149392204907143174</t>
  </si>
  <si>
    <t>https://twitter.com/not_taryn/status/1148476760645877761</t>
  </si>
  <si>
    <t>https://twitter.com/__aniko/status/1149392207230750720</t>
  </si>
  <si>
    <t>https://twitter.com/claresiobhan/status/1149377589334740994</t>
  </si>
  <si>
    <t>https://twitter.com/ochavity1/status/1149391361403162624</t>
  </si>
  <si>
    <t>https://twitter.com/claresiobhan/status/1149295086838124545</t>
  </si>
  <si>
    <t>https://twitter.com/ochavity1/status/1149392231205363712</t>
  </si>
  <si>
    <t>https://twitter.com/galescheelar/status/1149365281480818688</t>
  </si>
  <si>
    <t>https://twitter.com/drbrownoff/status/1149392236808790016</t>
  </si>
  <si>
    <t>https://twitter.com/barkingmadeworc/status/1149392252260769792</t>
  </si>
  <si>
    <t>https://twitter.com/pwincessdiana/status/1149392294061068290</t>
  </si>
  <si>
    <t>https://twitter.com/maritrindadezz/status/1149392298490376193</t>
  </si>
  <si>
    <t>https://twitter.com/cluelesserica/status/1149392319050702848</t>
  </si>
  <si>
    <t>https://twitter.com/nicolefaknule/status/1149363640149188610</t>
  </si>
  <si>
    <t>https://twitter.com/realfriscokid/status/1149392333156208640</t>
  </si>
  <si>
    <t>https://twitter.com/bigsexhaver69/status/1149338739849781249</t>
  </si>
  <si>
    <t>https://twitter.com/aureliinfini/status/1149392335589072896</t>
  </si>
  <si>
    <t>https://twitter.com/scottpresler/status/1149302380917379072</t>
  </si>
  <si>
    <t>https://twitter.com/ron92211/status/1149392357231452161</t>
  </si>
  <si>
    <t>https://twitter.com/edroso/status/1149271011751288832</t>
  </si>
  <si>
    <t>https://twitter.com/shoeflyin/status/1149392442904457216</t>
  </si>
  <si>
    <t>https://twitter.com/abc7ny/status/1149043253804785664</t>
  </si>
  <si>
    <t>https://twitter.com/jkertis18/status/1149392455692951557</t>
  </si>
  <si>
    <t>https://twitter.com/kyle_kelly22/status/1149392456330502144</t>
  </si>
  <si>
    <t>https://twitter.com/nick_vasquez99/status/1149361120332771328</t>
  </si>
  <si>
    <t>https://twitter.com/chelssadrienne/status/1149392483098345475</t>
  </si>
  <si>
    <t>https://twitter.com/konachu_dog/status/1149392517873295360</t>
  </si>
  <si>
    <t>https://twitter.com/wyffnews4/status/1149386921031929858</t>
  </si>
  <si>
    <t>https://twitter.com/_elizabeth_k/status/1149392526534594560</t>
  </si>
  <si>
    <t>https://twitter.com/us_fda/status/1148642203415261185</t>
  </si>
  <si>
    <t>https://twitter.com/themouseking/status/1149392569261907968</t>
  </si>
  <si>
    <t>https://twitter.com/notgappy/status/1149392572806307841</t>
  </si>
  <si>
    <t>https://twitter.com/indyahg/status/1149392662501482501</t>
  </si>
  <si>
    <t>https://twitter.com/buzzfeed/status/1149374795533807616</t>
  </si>
  <si>
    <t>https://twitter.com/riverdaughta/status/1149392696995393538</t>
  </si>
  <si>
    <t>https://twitter.com/tom_orsborn/status/1149386190069440512</t>
  </si>
  <si>
    <t>https://twitter.com/jackfrank_jjf/status/1149392877631365120</t>
  </si>
  <si>
    <t>https://twitter.com/_kingpear/status/1149392923601133568</t>
  </si>
  <si>
    <t>https://twitter.com/jamberee13/status/1149119118827802625</t>
  </si>
  <si>
    <t>https://twitter.com/khari___/status/1149393018010644481</t>
  </si>
  <si>
    <t>https://twitter.com/bangtanjem/status/1149393050512154624</t>
  </si>
  <si>
    <t>https://twitter.com/misterchipcgb/status/1149393120548872195</t>
  </si>
  <si>
    <t>https://twitter.com/thicj00n/status/1149318196555649024</t>
  </si>
  <si>
    <t>https://twitter.com/zzthipaapaazz/status/1149393156212838400</t>
  </si>
  <si>
    <t>https://twitter.com/bradheath/status/1149055954580922369</t>
  </si>
  <si>
    <t>https://twitter.com/jefffrings/status/1149393250660311041</t>
  </si>
  <si>
    <t>https://twitter.com/the_cameraman_/status/1149393277117841408</t>
  </si>
  <si>
    <t>https://twitter.com/alexcapranor/status/1149393296579600385</t>
  </si>
  <si>
    <t>https://twitter.com/inspire_edit/status/1122938714525786112</t>
  </si>
  <si>
    <t>https://twitter.com/inspire_edit/status/1149393341236371456</t>
  </si>
  <si>
    <t>https://twitter.com/jackie_sabba/status/1148935656816726021</t>
  </si>
  <si>
    <t>https://twitter.com/jojoko/status/1149393371405832192</t>
  </si>
  <si>
    <t>https://twitter.com/angelkingggg/status/1149393586989019136</t>
  </si>
  <si>
    <t>https://twitter.com/chelsealford4/status/1149393608853921792</t>
  </si>
  <si>
    <t>https://twitter.com/craigcalcaterra/status/1149380988176359424</t>
  </si>
  <si>
    <t>https://twitter.com/pete4ducks/status/1149393724637532162</t>
  </si>
  <si>
    <t>https://twitter.com/wayfaringhind/status/1148955005820575744</t>
  </si>
  <si>
    <t>https://twitter.com/malcolmnsgw/status/1149393741129502720</t>
  </si>
  <si>
    <t>https://twitter.com/jeffmacke/status/1149365316251578368</t>
  </si>
  <si>
    <t>https://twitter.com/kingcharlestra1/status/1149394610634088449</t>
  </si>
  <si>
    <t>https://twitter.com/maigo_pet_dog/status/1149287249839718401</t>
  </si>
  <si>
    <t>https://twitter.com/animalsosaki/status/1149397062489788416</t>
  </si>
  <si>
    <t>https://twitter.com/tiutin/status/1149402642378104832</t>
  </si>
  <si>
    <t>https://twitter.com/liambradley9/status/1149403411667984385</t>
  </si>
  <si>
    <t>https://twitter.com/disposable__fix/status/1149404341985533953</t>
  </si>
  <si>
    <t>https://twitter.com/shhh_ey/status/1149404470402568192</t>
  </si>
  <si>
    <t>https://twitter.com/56_diddy/status/1149404490866548736</t>
  </si>
  <si>
    <t>https://twitter.com/itsrated_r/status/1149404731896455169</t>
  </si>
  <si>
    <t>https://twitter.com/whnt/status/1149404833079803905</t>
  </si>
  <si>
    <t>https://twitter.com/shakespearefor/status/1149404849861210112</t>
  </si>
  <si>
    <t>https://twitter.com/sammonphilly/status/1149404892093669376</t>
  </si>
  <si>
    <t>https://twitter.com/dog_rates/status/1149362598569054208</t>
  </si>
  <si>
    <t>https://twitter.com/mrsbarfiej/status/1149404964160266240</t>
  </si>
  <si>
    <t>https://twitter.com/nevinellie/status/1149405153344311298</t>
  </si>
  <si>
    <t>https://twitter.com/tm416/status/1149405196772098048</t>
  </si>
  <si>
    <t>https://twitter.com/go4behrendt/status/1149405219752763392</t>
  </si>
  <si>
    <t>https://twitter.com/ladbible/status/1149181521783214081</t>
  </si>
  <si>
    <t>https://twitter.com/engrkebin/status/1149405225825923072</t>
  </si>
  <si>
    <t>https://twitter.com/amymaryrodgers/status/1149405300841156608</t>
  </si>
  <si>
    <t>https://twitter.com/fallenabyss92/status/1149405305094074368</t>
  </si>
  <si>
    <t>https://twitter.com/sherria_renaeee/status/1149405323083599872</t>
  </si>
  <si>
    <t>https://twitter.com/carlykaykayy/status/1149405366083604480</t>
  </si>
  <si>
    <t>https://twitter.com/thisismkt/status/1149387699016650752</t>
  </si>
  <si>
    <t>https://twitter.com/awkwardlyjessie/status/1149405367052513281</t>
  </si>
  <si>
    <t>https://twitter.com/ylandreneau/status/1149405389559083009</t>
  </si>
  <si>
    <t>https://twitter.com/marlonwayans/status/1149388942132690944</t>
  </si>
  <si>
    <t>https://twitter.com/etaylorl_/status/1149405524573720576</t>
  </si>
  <si>
    <t>https://twitter.com/lovelyboxerlilz/status/1148642367974625281</t>
  </si>
  <si>
    <t>https://twitter.com/whiteboxerlayla/status/1149405560175026176</t>
  </si>
  <si>
    <t>https://twitter.com/awwwwcats/status/1149265825314029568</t>
  </si>
  <si>
    <t>https://twitter.com/darth__lilium/status/1149405575563886592</t>
  </si>
  <si>
    <t>https://twitter.com/mrspigg09318173/status/1149405578906734593</t>
  </si>
  <si>
    <t>https://twitter.com/sjrbsimon/status/1149380203426320384</t>
  </si>
  <si>
    <t>https://twitter.com/nickashworth4/status/1149405579850461184</t>
  </si>
  <si>
    <t>https://twitter.com/joshuua47/status/1149037488884932608</t>
  </si>
  <si>
    <t>https://twitter.com/sophb1d/status/1149405683084943360</t>
  </si>
  <si>
    <t>https://twitter.com/thedogfinder/status/1149214800251105281</t>
  </si>
  <si>
    <t>https://twitter.com/thedogfinder/status/1149093191347519489</t>
  </si>
  <si>
    <t>https://twitter.com/xxmkjxx/status/1149405694308888579</t>
  </si>
  <si>
    <t>https://twitter.com/trollfootball/status/1149241702198067202</t>
  </si>
  <si>
    <t>https://twitter.com/zubichild/status/1149405708636610560</t>
  </si>
  <si>
    <t>https://twitter.com/connorlipke/status/1149369948264964097</t>
  </si>
  <si>
    <t>https://twitter.com/connorlipke/status/1149405764689256449</t>
  </si>
  <si>
    <t>https://twitter.com/trevor14smith/status/1149405780694773760</t>
  </si>
  <si>
    <t>https://twitter.com/godoi_h/status/1149053612661911552</t>
  </si>
  <si>
    <t>https://twitter.com/caiobasc/status/1149405808884617217</t>
  </si>
  <si>
    <t>https://twitter.com/propersneakers/status/1149405835929559042</t>
  </si>
  <si>
    <t>https://twitter.com/grandmasterdiva/status/1149405886986760192</t>
  </si>
  <si>
    <t>https://twitter.com/trish_kendrick/status/1149405897158004736</t>
  </si>
  <si>
    <t>https://twitter.com/truxtt/status/1016780902532296704</t>
  </si>
  <si>
    <t>https://twitter.com/schauwecker79/status/1149405900131786752</t>
  </si>
  <si>
    <t>https://twitter.com/marblespictures/status/1149405981291343872</t>
  </si>
  <si>
    <t>https://twitter.com/uberfacts/status/1149389647023415296</t>
  </si>
  <si>
    <t>https://twitter.com/itstinega/status/1149406055472017408</t>
  </si>
  <si>
    <t>1148648572646252545</t>
  </si>
  <si>
    <t>1149389942658883584</t>
  </si>
  <si>
    <t>1149389946194714624</t>
  </si>
  <si>
    <t>1149372792154087425</t>
  </si>
  <si>
    <t>1149389946643521537</t>
  </si>
  <si>
    <t>1149000334645157889</t>
  </si>
  <si>
    <t>1149389947046125568</t>
  </si>
  <si>
    <t>1149389949562757120</t>
  </si>
  <si>
    <t>1149389951143796736</t>
  </si>
  <si>
    <t>1149389952746020865</t>
  </si>
  <si>
    <t>1149389957452173312</t>
  </si>
  <si>
    <t>1149389960556027904</t>
  </si>
  <si>
    <t>1149389960732016640</t>
  </si>
  <si>
    <t>1149389961873022976</t>
  </si>
  <si>
    <t>1149389961881427968</t>
  </si>
  <si>
    <t>1149389965630947328</t>
  </si>
  <si>
    <t>1149389973625298945</t>
  </si>
  <si>
    <t>1148737871601266689</t>
  </si>
  <si>
    <t>1149389975580041217</t>
  </si>
  <si>
    <t>1149389975772893184</t>
  </si>
  <si>
    <t>1149374434563829760</t>
  </si>
  <si>
    <t>1149389975848439808</t>
  </si>
  <si>
    <t>1149389976490188801</t>
  </si>
  <si>
    <t>1149389977299668992</t>
  </si>
  <si>
    <t>1149389981149990912</t>
  </si>
  <si>
    <t>1149389982815137795</t>
  </si>
  <si>
    <t>1149389984018776064</t>
  </si>
  <si>
    <t>1149389949361434624</t>
  </si>
  <si>
    <t>1149389984572551169</t>
  </si>
  <si>
    <t>1149389985772032001</t>
  </si>
  <si>
    <t>1149389986300604417</t>
  </si>
  <si>
    <t>1149389988116815874</t>
  </si>
  <si>
    <t>1149389988632649728</t>
  </si>
  <si>
    <t>1149325744289587200</t>
  </si>
  <si>
    <t>1149389989538484224</t>
  </si>
  <si>
    <t>1149389995024769026</t>
  </si>
  <si>
    <t>1149389995326746625</t>
  </si>
  <si>
    <t>1149336502700335104</t>
  </si>
  <si>
    <t>1149389999877644292</t>
  </si>
  <si>
    <t>1148998980065484801</t>
  </si>
  <si>
    <t>1149390005909020673</t>
  </si>
  <si>
    <t>1149390009595830272</t>
  </si>
  <si>
    <t>1149230076262637568</t>
  </si>
  <si>
    <t>1149390017309097987</t>
  </si>
  <si>
    <t>1149390020907659264</t>
  </si>
  <si>
    <t>1148546682587627521</t>
  </si>
  <si>
    <t>1149390037278052352</t>
  </si>
  <si>
    <t>1149390040004464640</t>
  </si>
  <si>
    <t>1149014385089794049</t>
  </si>
  <si>
    <t>1149390043343130627</t>
  </si>
  <si>
    <t>1149269400127713280</t>
  </si>
  <si>
    <t>1149390044140056576</t>
  </si>
  <si>
    <t>1149390045364838402</t>
  </si>
  <si>
    <t>1149390047663271937</t>
  </si>
  <si>
    <t>1149390050221789191</t>
  </si>
  <si>
    <t>1149390064608112640</t>
  </si>
  <si>
    <t>1149390069813432322</t>
  </si>
  <si>
    <t>1149390077493174272</t>
  </si>
  <si>
    <t>1149390079346925569</t>
  </si>
  <si>
    <t>1149390081704124416</t>
  </si>
  <si>
    <t>1149390081784012800</t>
  </si>
  <si>
    <t>1149390085407813633</t>
  </si>
  <si>
    <t>1149390087903256576</t>
  </si>
  <si>
    <t>1149390087920074753</t>
  </si>
  <si>
    <t>1149390088922681345</t>
  </si>
  <si>
    <t>1149390091686690817</t>
  </si>
  <si>
    <t>1149390095461560320</t>
  </si>
  <si>
    <t>1149390098900779008</t>
  </si>
  <si>
    <t>1149390099681107969</t>
  </si>
  <si>
    <t>1149389024982982656</t>
  </si>
  <si>
    <t>1149390101073551366</t>
  </si>
  <si>
    <t>1149109443411501059</t>
  </si>
  <si>
    <t>1149390106266099712</t>
  </si>
  <si>
    <t>1149353373147127808</t>
  </si>
  <si>
    <t>1149390111026683904</t>
  </si>
  <si>
    <t>1149390114017161218</t>
  </si>
  <si>
    <t>1149390115476791296</t>
  </si>
  <si>
    <t>1149390116743520257</t>
  </si>
  <si>
    <t>1149390070216089601</t>
  </si>
  <si>
    <t>1149390119423610884</t>
  </si>
  <si>
    <t>1149390123487961088</t>
  </si>
  <si>
    <t>1149390127715749888</t>
  </si>
  <si>
    <t>1149390134518771713</t>
  </si>
  <si>
    <t>1149390135072571393</t>
  </si>
  <si>
    <t>1149390135143948288</t>
  </si>
  <si>
    <t>1149390136490233857</t>
  </si>
  <si>
    <t>1149390139254165504</t>
  </si>
  <si>
    <t>1149000674782302216</t>
  </si>
  <si>
    <t>1149390139971506177</t>
  </si>
  <si>
    <t>1149390140286099457</t>
  </si>
  <si>
    <t>1149390141544419328</t>
  </si>
  <si>
    <t>1149390142035189760</t>
  </si>
  <si>
    <t>1149390066894200832</t>
  </si>
  <si>
    <t>1149390150771908608</t>
  </si>
  <si>
    <t>1149390160934645767</t>
  </si>
  <si>
    <t>1149390171311345664</t>
  </si>
  <si>
    <t>1149390160720814080</t>
  </si>
  <si>
    <t>1149390175157592065</t>
  </si>
  <si>
    <t>1149382439992799232</t>
  </si>
  <si>
    <t>1149390195093102592</t>
  </si>
  <si>
    <t>1149390195437031425</t>
  </si>
  <si>
    <t>1149389059992825858</t>
  </si>
  <si>
    <t>1149389977710669827</t>
  </si>
  <si>
    <t>1149390195625811969</t>
  </si>
  <si>
    <t>1149390195940347905</t>
  </si>
  <si>
    <t>1149390196846338049</t>
  </si>
  <si>
    <t>1149390198888906757</t>
  </si>
  <si>
    <t>1149390200373747713</t>
  </si>
  <si>
    <t>1149390201938161665</t>
  </si>
  <si>
    <t>1148988583237365760</t>
  </si>
  <si>
    <t>1149390202684751873</t>
  </si>
  <si>
    <t>1149390137341698049</t>
  </si>
  <si>
    <t>1149390204526108673</t>
  </si>
  <si>
    <t>1149390209181769729</t>
  </si>
  <si>
    <t>1149390210016264193</t>
  </si>
  <si>
    <t>1149390210901389318</t>
  </si>
  <si>
    <t>1149390217322872832</t>
  </si>
  <si>
    <t>1148280192114339841</t>
  </si>
  <si>
    <t>1149390217440301056</t>
  </si>
  <si>
    <t>1149390220812607494</t>
  </si>
  <si>
    <t>1149390221613686784</t>
  </si>
  <si>
    <t>1149390225233403906</t>
  </si>
  <si>
    <t>1149390225447124992</t>
  </si>
  <si>
    <t>1149390226894315520</t>
  </si>
  <si>
    <t>1149390227162578944</t>
  </si>
  <si>
    <t>1149390229662502914</t>
  </si>
  <si>
    <t>1149390231776501760</t>
  </si>
  <si>
    <t>1149390237522489344</t>
  </si>
  <si>
    <t>1149390241821859840</t>
  </si>
  <si>
    <t>1149390126642016256</t>
  </si>
  <si>
    <t>1149390243164037120</t>
  </si>
  <si>
    <t>1149390244069945344</t>
  </si>
  <si>
    <t>1149302622052147200</t>
  </si>
  <si>
    <t>1149390249077936130</t>
  </si>
  <si>
    <t>1149390249837113344</t>
  </si>
  <si>
    <t>1149390252458565632</t>
  </si>
  <si>
    <t>1149390253041602562</t>
  </si>
  <si>
    <t>1149390130060365824</t>
  </si>
  <si>
    <t>1146262027893202946</t>
  </si>
  <si>
    <t>1149390255960788992</t>
  </si>
  <si>
    <t>1149390259215654912</t>
  </si>
  <si>
    <t>1149390262306820097</t>
  </si>
  <si>
    <t>1149390265242804232</t>
  </si>
  <si>
    <t>1149390265418952707</t>
  </si>
  <si>
    <t>1149390268531167232</t>
  </si>
  <si>
    <t>1149390269176922113</t>
  </si>
  <si>
    <t>1149390272775839744</t>
  </si>
  <si>
    <t>1149385182526369792</t>
  </si>
  <si>
    <t>1149390274625449985</t>
  </si>
  <si>
    <t>1149390276189970433</t>
  </si>
  <si>
    <t>1149390276873674754</t>
  </si>
  <si>
    <t>1149390279654498304</t>
  </si>
  <si>
    <t>1149390280967315460</t>
  </si>
  <si>
    <t>1149390286474248192</t>
  </si>
  <si>
    <t>1149386892334510081</t>
  </si>
  <si>
    <t>1149390287288098816</t>
  </si>
  <si>
    <t>1149390292170100736</t>
  </si>
  <si>
    <t>959644500078612485</t>
  </si>
  <si>
    <t>1149390293730549760</t>
  </si>
  <si>
    <t>1149076604531986434</t>
  </si>
  <si>
    <t>1149390296049807360</t>
  </si>
  <si>
    <t>1149390299384467458</t>
  </si>
  <si>
    <t>1149390302190428161</t>
  </si>
  <si>
    <t>1149390303318556672</t>
  </si>
  <si>
    <t>1149390247978885126</t>
  </si>
  <si>
    <t>1149390304761397248</t>
  </si>
  <si>
    <t>1149382182827433990</t>
  </si>
  <si>
    <t>1149390308842594304</t>
  </si>
  <si>
    <t>1149390309362675714</t>
  </si>
  <si>
    <t>1149390309710794752</t>
  </si>
  <si>
    <t>1149390317482848258</t>
  </si>
  <si>
    <t>1149390318934089731</t>
  </si>
  <si>
    <t>1149390319047327749</t>
  </si>
  <si>
    <t>1149390322415390720</t>
  </si>
  <si>
    <t>1149390324206317568</t>
  </si>
  <si>
    <t>1149390328836829186</t>
  </si>
  <si>
    <t>1149390333693874176</t>
  </si>
  <si>
    <t>1149390335962963968</t>
  </si>
  <si>
    <t>1149390336734613504</t>
  </si>
  <si>
    <t>1149390337602985984</t>
  </si>
  <si>
    <t>1149390342866657281</t>
  </si>
  <si>
    <t>1149362231123095552</t>
  </si>
  <si>
    <t>1149390344439640065</t>
  </si>
  <si>
    <t>1149390351683203072</t>
  </si>
  <si>
    <t>1149390354917072896</t>
  </si>
  <si>
    <t>1149390355206459393</t>
  </si>
  <si>
    <t>1149390365256032256</t>
  </si>
  <si>
    <t>1149390379910873093</t>
  </si>
  <si>
    <t>1149390381093703680</t>
  </si>
  <si>
    <t>1149390383027089408</t>
  </si>
  <si>
    <t>1149390385753538560</t>
  </si>
  <si>
    <t>1149163919551979520</t>
  </si>
  <si>
    <t>1149390390241443843</t>
  </si>
  <si>
    <t>1149390400274104320</t>
  </si>
  <si>
    <t>1149390400416882695</t>
  </si>
  <si>
    <t>1149390412739596291</t>
  </si>
  <si>
    <t>1149390414207705088</t>
  </si>
  <si>
    <t>1149352770614415360</t>
  </si>
  <si>
    <t>1149390414933348352</t>
  </si>
  <si>
    <t>1149390416908734465</t>
  </si>
  <si>
    <t>1149390421287739396</t>
  </si>
  <si>
    <t>1149390421929398272</t>
  </si>
  <si>
    <t>1149390425796616193</t>
  </si>
  <si>
    <t>1149253260563243008</t>
  </si>
  <si>
    <t>1149390426027151360</t>
  </si>
  <si>
    <t>1149266992626634753</t>
  </si>
  <si>
    <t>1149390432289415168</t>
  </si>
  <si>
    <t>1149390436571799552</t>
  </si>
  <si>
    <t>1149390445396385792</t>
  </si>
  <si>
    <t>1149390448886276097</t>
  </si>
  <si>
    <t>1149371780483702784</t>
  </si>
  <si>
    <t>1149390452115873792</t>
  </si>
  <si>
    <t>1149390452963139586</t>
  </si>
  <si>
    <t>1149302324151672832</t>
  </si>
  <si>
    <t>1149390463629029376</t>
  </si>
  <si>
    <t>1149390470545629184</t>
  </si>
  <si>
    <t>1149358811695722499</t>
  </si>
  <si>
    <t>1149390470579130368</t>
  </si>
  <si>
    <t>1149390472818888704</t>
  </si>
  <si>
    <t>1149390473607483392</t>
  </si>
  <si>
    <t>1149390475901710336</t>
  </si>
  <si>
    <t>1149390480284758016</t>
  </si>
  <si>
    <t>1149390481043968000</t>
  </si>
  <si>
    <t>1149390483917103105</t>
  </si>
  <si>
    <t>1149390111848710144</t>
  </si>
  <si>
    <t>1149390487041773570</t>
  </si>
  <si>
    <t>1149390490544029698</t>
  </si>
  <si>
    <t>1149390490732830720</t>
  </si>
  <si>
    <t>1149390491215192066</t>
  </si>
  <si>
    <t>1149389850073866241</t>
  </si>
  <si>
    <t>1149390495510085632</t>
  </si>
  <si>
    <t>1149390497896517632</t>
  </si>
  <si>
    <t>1149390500484374528</t>
  </si>
  <si>
    <t>1149021973210644480</t>
  </si>
  <si>
    <t>1149390506259963904</t>
  </si>
  <si>
    <t>1149390512736088064</t>
  </si>
  <si>
    <t>1149390520491360258</t>
  </si>
  <si>
    <t>1149390522156572672</t>
  </si>
  <si>
    <t>1149390522219470848</t>
  </si>
  <si>
    <t>1149390524924735488</t>
  </si>
  <si>
    <t>1149390530754879488</t>
  </si>
  <si>
    <t>1149390531442745345</t>
  </si>
  <si>
    <t>1149390532667293696</t>
  </si>
  <si>
    <t>1149390534424895488</t>
  </si>
  <si>
    <t>1149390542213545984</t>
  </si>
  <si>
    <t>1149365260324708352</t>
  </si>
  <si>
    <t>1149390549436325893</t>
  </si>
  <si>
    <t>1149110987653636096</t>
  </si>
  <si>
    <t>1149390555522174979</t>
  </si>
  <si>
    <t>1149390556377866244</t>
  </si>
  <si>
    <t>1149390560756736001</t>
  </si>
  <si>
    <t>1149390562249838593</t>
  </si>
  <si>
    <t>1149354247550570498</t>
  </si>
  <si>
    <t>1149390565752135680</t>
  </si>
  <si>
    <t>1149390577546350592</t>
  </si>
  <si>
    <t>1149390588271321088</t>
  </si>
  <si>
    <t>1149390591333212161</t>
  </si>
  <si>
    <t>1149390602263511047</t>
  </si>
  <si>
    <t>1149390603345510401</t>
  </si>
  <si>
    <t>1149390610257928193</t>
  </si>
  <si>
    <t>1149390615815303169</t>
  </si>
  <si>
    <t>1149390618474536963</t>
  </si>
  <si>
    <t>1149390627173470208</t>
  </si>
  <si>
    <t>1149390639345410048</t>
  </si>
  <si>
    <t>1149040967841996801</t>
  </si>
  <si>
    <t>1149390653866033153</t>
  </si>
  <si>
    <t>1149390660329324544</t>
  </si>
  <si>
    <t>1149390666063065088</t>
  </si>
  <si>
    <t>1149390671251419136</t>
  </si>
  <si>
    <t>1149390676615925761</t>
  </si>
  <si>
    <t>1149390676871786496</t>
  </si>
  <si>
    <t>1149388510559952896</t>
  </si>
  <si>
    <t>1149390686338371585</t>
  </si>
  <si>
    <t>1149390697448931328</t>
  </si>
  <si>
    <t>1149329490247634945</t>
  </si>
  <si>
    <t>1149390706307424256</t>
  </si>
  <si>
    <t>1149390708924698625</t>
  </si>
  <si>
    <t>1149390715463622657</t>
  </si>
  <si>
    <t>1149390720404545536</t>
  </si>
  <si>
    <t>1149390725488025601</t>
  </si>
  <si>
    <t>1149390726767116288</t>
  </si>
  <si>
    <t>1149390728461787137</t>
  </si>
  <si>
    <t>1149390737064235011</t>
  </si>
  <si>
    <t>1149366226944176134</t>
  </si>
  <si>
    <t>1149390748191731712</t>
  </si>
  <si>
    <t>1148972117586862080</t>
  </si>
  <si>
    <t>1149390759138717701</t>
  </si>
  <si>
    <t>1149390759617056768</t>
  </si>
  <si>
    <t>1149390769377034240</t>
  </si>
  <si>
    <t>1148781030826004481</t>
  </si>
  <si>
    <t>1149390770685657088</t>
  </si>
  <si>
    <t>1149390773617664002</t>
  </si>
  <si>
    <t>1149390782635347968</t>
  </si>
  <si>
    <t>1149390790503718912</t>
  </si>
  <si>
    <t>1149390792265519105</t>
  </si>
  <si>
    <t>1149368526181814272</t>
  </si>
  <si>
    <t>1149390800943554565</t>
  </si>
  <si>
    <t>1148708669166628869</t>
  </si>
  <si>
    <t>1149390801027289089</t>
  </si>
  <si>
    <t>1149390801455190017</t>
  </si>
  <si>
    <t>1149390807046283265</t>
  </si>
  <si>
    <t>1149325281922101252</t>
  </si>
  <si>
    <t>1149390810573504512</t>
  </si>
  <si>
    <t>1149007999261917185</t>
  </si>
  <si>
    <t>1149390818643468288</t>
  </si>
  <si>
    <t>1149253547537514498</t>
  </si>
  <si>
    <t>1149390821101309952</t>
  </si>
  <si>
    <t>1148962880211095553</t>
  </si>
  <si>
    <t>1149390821545906177</t>
  </si>
  <si>
    <t>1149390822015668224</t>
  </si>
  <si>
    <t>1149390838788698112</t>
  </si>
  <si>
    <t>1149390851933650944</t>
  </si>
  <si>
    <t>1149361612140228613</t>
  </si>
  <si>
    <t>1149390866001403904</t>
  </si>
  <si>
    <t>1149390870476709889</t>
  </si>
  <si>
    <t>1149377143346012162</t>
  </si>
  <si>
    <t>1149390872745828354</t>
  </si>
  <si>
    <t>1149390873332985863</t>
  </si>
  <si>
    <t>1149343754064748544</t>
  </si>
  <si>
    <t>1149390876621361157</t>
  </si>
  <si>
    <t>1149390877569277952</t>
  </si>
  <si>
    <t>1149051887783571456</t>
  </si>
  <si>
    <t>1149390882761629697</t>
  </si>
  <si>
    <t>1149390883063816193</t>
  </si>
  <si>
    <t>1149390885567848450</t>
  </si>
  <si>
    <t>1149390066021781504</t>
  </si>
  <si>
    <t>1149390889644634113</t>
  </si>
  <si>
    <t>1149390908397408256</t>
  </si>
  <si>
    <t>1149390917062840321</t>
  </si>
  <si>
    <t>1149390930044231681</t>
  </si>
  <si>
    <t>1149390936218263552</t>
  </si>
  <si>
    <t>1149390936557928449</t>
  </si>
  <si>
    <t>1149390938885763072</t>
  </si>
  <si>
    <t>1149390942681620481</t>
  </si>
  <si>
    <t>1149390943998660609</t>
  </si>
  <si>
    <t>1149389962304839680</t>
  </si>
  <si>
    <t>1149390185878216704</t>
  </si>
  <si>
    <t>1149390946188091394</t>
  </si>
  <si>
    <t>1149390946586497024</t>
  </si>
  <si>
    <t>1149390960888958976</t>
  </si>
  <si>
    <t>1149390969277689857</t>
  </si>
  <si>
    <t>1149390969390977024</t>
  </si>
  <si>
    <t>1149390969910882304</t>
  </si>
  <si>
    <t>1148452004332597254</t>
  </si>
  <si>
    <t>1149390979562115074</t>
  </si>
  <si>
    <t>1149390979759296512</t>
  </si>
  <si>
    <t>1149390997622837248</t>
  </si>
  <si>
    <t>1149390998423953408</t>
  </si>
  <si>
    <t>1149391005457833984</t>
  </si>
  <si>
    <t>1149391005822513152</t>
  </si>
  <si>
    <t>1149391006917419008</t>
  </si>
  <si>
    <t>1149391022809583618</t>
  </si>
  <si>
    <t>1149391026894888967</t>
  </si>
  <si>
    <t>1149391029818314753</t>
  </si>
  <si>
    <t>1149391031256961024</t>
  </si>
  <si>
    <t>1149391035342249986</t>
  </si>
  <si>
    <t>1149391041759449088</t>
  </si>
  <si>
    <t>1149391043709808641</t>
  </si>
  <si>
    <t>1149391044360003584</t>
  </si>
  <si>
    <t>1149391045710495747</t>
  </si>
  <si>
    <t>1149391057425195013</t>
  </si>
  <si>
    <t>1149391079059406850</t>
  </si>
  <si>
    <t>1149391082742046722</t>
  </si>
  <si>
    <t>1149390068701790208</t>
  </si>
  <si>
    <t>1149390129745674240</t>
  </si>
  <si>
    <t>1149391084889366528</t>
  </si>
  <si>
    <t>1149391093257166849</t>
  </si>
  <si>
    <t>1149215522829082624</t>
  </si>
  <si>
    <t>1149391097392697344</t>
  </si>
  <si>
    <t>1149391102266527749</t>
  </si>
  <si>
    <t>1148736815253336065</t>
  </si>
  <si>
    <t>1149391105521258496</t>
  </si>
  <si>
    <t>1149391111695273984</t>
  </si>
  <si>
    <t>1149391122797604865</t>
  </si>
  <si>
    <t>1149391127486881792</t>
  </si>
  <si>
    <t>1148578894141952000</t>
  </si>
  <si>
    <t>1149391137301520388</t>
  </si>
  <si>
    <t>1149391141055455232</t>
  </si>
  <si>
    <t>1149391142577823744</t>
  </si>
  <si>
    <t>1149391145304301568</t>
  </si>
  <si>
    <t>1149391150819753984</t>
  </si>
  <si>
    <t>1149391159627792384</t>
  </si>
  <si>
    <t>1149367009219620865</t>
  </si>
  <si>
    <t>1149391170084192256</t>
  </si>
  <si>
    <t>1149362541539319812</t>
  </si>
  <si>
    <t>1149391193006051329</t>
  </si>
  <si>
    <t>1149391195287633920</t>
  </si>
  <si>
    <t>1149391196923531269</t>
  </si>
  <si>
    <t>1149352649864679425</t>
  </si>
  <si>
    <t>1149391198110519296</t>
  </si>
  <si>
    <t>1149391199591157761</t>
  </si>
  <si>
    <t>1149030878666022914</t>
  </si>
  <si>
    <t>1149391212929003522</t>
  </si>
  <si>
    <t>1149391229282635777</t>
  </si>
  <si>
    <t>1149391231589335040</t>
  </si>
  <si>
    <t>1149391233279770633</t>
  </si>
  <si>
    <t>1149391238136815617</t>
  </si>
  <si>
    <t>1149391238602350593</t>
  </si>
  <si>
    <t>1149391250489057280</t>
  </si>
  <si>
    <t>1149391270617522177</t>
  </si>
  <si>
    <t>1149391291362336768</t>
  </si>
  <si>
    <t>1149391300740841472</t>
  </si>
  <si>
    <t>1149386624070893568</t>
  </si>
  <si>
    <t>1149386269123723264</t>
  </si>
  <si>
    <t>1149390167439892480</t>
  </si>
  <si>
    <t>1149390352693907457</t>
  </si>
  <si>
    <t>1149390447594205184</t>
  </si>
  <si>
    <t>1149391124320198657</t>
  </si>
  <si>
    <t>1149391305493098496</t>
  </si>
  <si>
    <t>1149391316117270529</t>
  </si>
  <si>
    <t>1142506060936335360</t>
  </si>
  <si>
    <t>1149391321146253313</t>
  </si>
  <si>
    <t>1149391325860716544</t>
  </si>
  <si>
    <t>1149391326762323968</t>
  </si>
  <si>
    <t>1149391330864455681</t>
  </si>
  <si>
    <t>1149390057356189697</t>
  </si>
  <si>
    <t>1149391334760824832</t>
  </si>
  <si>
    <t>1149391360652279809</t>
  </si>
  <si>
    <t>1149391365312303104</t>
  </si>
  <si>
    <t>1149391393489641472</t>
  </si>
  <si>
    <t>1149391397495218177</t>
  </si>
  <si>
    <t>1149391401697890304</t>
  </si>
  <si>
    <t>1149391403455139840</t>
  </si>
  <si>
    <t>1149261922702888961</t>
  </si>
  <si>
    <t>1149391405980225544</t>
  </si>
  <si>
    <t>1149391408517799936</t>
  </si>
  <si>
    <t>1148594569573011460</t>
  </si>
  <si>
    <t>1149391411910983681</t>
  </si>
  <si>
    <t>1149391414121390081</t>
  </si>
  <si>
    <t>1145982996975104001</t>
  </si>
  <si>
    <t>1149391428411412480</t>
  </si>
  <si>
    <t>1149391432563724289</t>
  </si>
  <si>
    <t>1149379319942152192</t>
  </si>
  <si>
    <t>1149391463874121729</t>
  </si>
  <si>
    <t>1149128456451448832</t>
  </si>
  <si>
    <t>1149391472153767938</t>
  </si>
  <si>
    <t>1149167879264317441</t>
  </si>
  <si>
    <t>1149391490701025281</t>
  </si>
  <si>
    <t>1149391507406897152</t>
  </si>
  <si>
    <t>1149391520451219457</t>
  </si>
  <si>
    <t>1149372285415043072</t>
  </si>
  <si>
    <t>1149391520946184192</t>
  </si>
  <si>
    <t>1149391524662112256</t>
  </si>
  <si>
    <t>1148976814511087616</t>
  </si>
  <si>
    <t>1149391540504190977</t>
  </si>
  <si>
    <t>1149391541233995776</t>
  </si>
  <si>
    <t>1149390547729211398</t>
  </si>
  <si>
    <t>1149391556983611394</t>
  </si>
  <si>
    <t>1149391567280627712</t>
  </si>
  <si>
    <t>1149391574238810113</t>
  </si>
  <si>
    <t>1149391580765274112</t>
  </si>
  <si>
    <t>1149391582686265345</t>
  </si>
  <si>
    <t>1149391588247900162</t>
  </si>
  <si>
    <t>1149391588809986050</t>
  </si>
  <si>
    <t>1149391597592670208</t>
  </si>
  <si>
    <t>1149391598876315648</t>
  </si>
  <si>
    <t>1149391598171504641</t>
  </si>
  <si>
    <t>1149391602403594240</t>
  </si>
  <si>
    <t>1149391605218054144</t>
  </si>
  <si>
    <t>1149391627724775425</t>
  </si>
  <si>
    <t>1149011087624478720</t>
  </si>
  <si>
    <t>1149391631759491073</t>
  </si>
  <si>
    <t>1149391636461473792</t>
  </si>
  <si>
    <t>1149257021386121217</t>
  </si>
  <si>
    <t>1141767671433826304</t>
  </si>
  <si>
    <t>1149347618301992963</t>
  </si>
  <si>
    <t>1149391647232253954</t>
  </si>
  <si>
    <t>1149391647895166976</t>
  </si>
  <si>
    <t>1149391656422170624</t>
  </si>
  <si>
    <t>1149391658926166016</t>
  </si>
  <si>
    <t>1149391660108980225</t>
  </si>
  <si>
    <t>1149391675451760642</t>
  </si>
  <si>
    <t>1149390992262479873</t>
  </si>
  <si>
    <t>1149391686503714816</t>
  </si>
  <si>
    <t>1149376634019078144</t>
  </si>
  <si>
    <t>1149291351600766977</t>
  </si>
  <si>
    <t>1149391689364234240</t>
  </si>
  <si>
    <t>1149391709115179009</t>
  </si>
  <si>
    <t>1149391717667430402</t>
  </si>
  <si>
    <t>1149391720972541959</t>
  </si>
  <si>
    <t>1149369483905003520</t>
  </si>
  <si>
    <t>1149391761695039488</t>
  </si>
  <si>
    <t>1149391827394584576</t>
  </si>
  <si>
    <t>1149391827478417409</t>
  </si>
  <si>
    <t>1149391851293675521</t>
  </si>
  <si>
    <t>1149391878460071936</t>
  </si>
  <si>
    <t>1149109953828925446</t>
  </si>
  <si>
    <t>1149391882830700550</t>
  </si>
  <si>
    <t>1149391937130115073</t>
  </si>
  <si>
    <t>1149391948102414336</t>
  </si>
  <si>
    <t>1149391955631190016</t>
  </si>
  <si>
    <t>1149391958478999552</t>
  </si>
  <si>
    <t>1149391968104898560</t>
  </si>
  <si>
    <t>1149387595417341953</t>
  </si>
  <si>
    <t>1149391971502428160</t>
  </si>
  <si>
    <t>1149391992926789632</t>
  </si>
  <si>
    <t>1149019854449627137</t>
  </si>
  <si>
    <t>1149392010459193344</t>
  </si>
  <si>
    <t>1149392026665803776</t>
  </si>
  <si>
    <t>1149392040251273221</t>
  </si>
  <si>
    <t>1149392054713274369</t>
  </si>
  <si>
    <t>1149392085105172481</t>
  </si>
  <si>
    <t>1149392109696376832</t>
  </si>
  <si>
    <t>1149392117732696067</t>
  </si>
  <si>
    <t>1149123847938908160</t>
  </si>
  <si>
    <t>1149392142978166785</t>
  </si>
  <si>
    <t>1149392176138379264</t>
  </si>
  <si>
    <t>1149392190117822464</t>
  </si>
  <si>
    <t>1149392194807259141</t>
  </si>
  <si>
    <t>1149301304784826368</t>
  </si>
  <si>
    <t>1149392204449878019</t>
  </si>
  <si>
    <t>1149392204907143174</t>
  </si>
  <si>
    <t>1148476760645877761</t>
  </si>
  <si>
    <t>1149392207230750720</t>
  </si>
  <si>
    <t>1149377589334740994</t>
  </si>
  <si>
    <t>1149391361403162624</t>
  </si>
  <si>
    <t>1149295086838124545</t>
  </si>
  <si>
    <t>1149392231205363712</t>
  </si>
  <si>
    <t>1149365281480818688</t>
  </si>
  <si>
    <t>1149392236808790016</t>
  </si>
  <si>
    <t>1149392252260769792</t>
  </si>
  <si>
    <t>1149392294061068290</t>
  </si>
  <si>
    <t>1149392298490376193</t>
  </si>
  <si>
    <t>1149392319050702848</t>
  </si>
  <si>
    <t>1149363640149188610</t>
  </si>
  <si>
    <t>1149392333156208640</t>
  </si>
  <si>
    <t>1149338739849781249</t>
  </si>
  <si>
    <t>1149392335589072896</t>
  </si>
  <si>
    <t>1149302380917379072</t>
  </si>
  <si>
    <t>1149392357231452161</t>
  </si>
  <si>
    <t>1149271011751288832</t>
  </si>
  <si>
    <t>1149392442904457216</t>
  </si>
  <si>
    <t>1149043253804785664</t>
  </si>
  <si>
    <t>1149392455692951557</t>
  </si>
  <si>
    <t>1149392456330502144</t>
  </si>
  <si>
    <t>1149361120332771328</t>
  </si>
  <si>
    <t>1149392483098345475</t>
  </si>
  <si>
    <t>1149392517873295360</t>
  </si>
  <si>
    <t>1149386921031929858</t>
  </si>
  <si>
    <t>1149392526534594560</t>
  </si>
  <si>
    <t>1148642203415261185</t>
  </si>
  <si>
    <t>1149392569261907968</t>
  </si>
  <si>
    <t>1149392572806307841</t>
  </si>
  <si>
    <t>1149392662501482501</t>
  </si>
  <si>
    <t>1149374795533807616</t>
  </si>
  <si>
    <t>1149392696995393538</t>
  </si>
  <si>
    <t>1149386190069440512</t>
  </si>
  <si>
    <t>1149392877631365120</t>
  </si>
  <si>
    <t>1149392923601133568</t>
  </si>
  <si>
    <t>1149119118827802625</t>
  </si>
  <si>
    <t>1149393018010644481</t>
  </si>
  <si>
    <t>1149393050512154624</t>
  </si>
  <si>
    <t>1149393120548872195</t>
  </si>
  <si>
    <t>1149318196555649024</t>
  </si>
  <si>
    <t>1149393156212838400</t>
  </si>
  <si>
    <t>1149055954580922369</t>
  </si>
  <si>
    <t>1149393250660311041</t>
  </si>
  <si>
    <t>1149393277117841408</t>
  </si>
  <si>
    <t>1149393296579600385</t>
  </si>
  <si>
    <t>1122938714525786112</t>
  </si>
  <si>
    <t>1149393341236371456</t>
  </si>
  <si>
    <t>1148935656816726021</t>
  </si>
  <si>
    <t>1149393371405832192</t>
  </si>
  <si>
    <t>1149393586989019136</t>
  </si>
  <si>
    <t>1149393608853921792</t>
  </si>
  <si>
    <t>1149380988176359424</t>
  </si>
  <si>
    <t>1149393724637532162</t>
  </si>
  <si>
    <t>1148955005820575744</t>
  </si>
  <si>
    <t>1149393741129502720</t>
  </si>
  <si>
    <t>1149365316251578368</t>
  </si>
  <si>
    <t>1149394610634088449</t>
  </si>
  <si>
    <t>1149287249839718401</t>
  </si>
  <si>
    <t>1149397062489788416</t>
  </si>
  <si>
    <t>1149402642378104832</t>
  </si>
  <si>
    <t>1149403411667984385</t>
  </si>
  <si>
    <t>1149404341985533953</t>
  </si>
  <si>
    <t>1149404470402568192</t>
  </si>
  <si>
    <t>1149404490866548736</t>
  </si>
  <si>
    <t>1149404731896455169</t>
  </si>
  <si>
    <t>1149404833079803905</t>
  </si>
  <si>
    <t>1149404849861210112</t>
  </si>
  <si>
    <t>1149404892093669376</t>
  </si>
  <si>
    <t>1149362598569054208</t>
  </si>
  <si>
    <t>1149404964160266240</t>
  </si>
  <si>
    <t>1149405153344311298</t>
  </si>
  <si>
    <t>1149405196772098048</t>
  </si>
  <si>
    <t>1149405219752763392</t>
  </si>
  <si>
    <t>1149181521783214081</t>
  </si>
  <si>
    <t>1149405225825923072</t>
  </si>
  <si>
    <t>1149405300841156608</t>
  </si>
  <si>
    <t>1149405305094074368</t>
  </si>
  <si>
    <t>1149405323083599872</t>
  </si>
  <si>
    <t>1149405366083604480</t>
  </si>
  <si>
    <t>1149387699016650752</t>
  </si>
  <si>
    <t>1149405367052513281</t>
  </si>
  <si>
    <t>1149405389559083009</t>
  </si>
  <si>
    <t>1149388942132690944</t>
  </si>
  <si>
    <t>1149405524573720576</t>
  </si>
  <si>
    <t>1148642367974625281</t>
  </si>
  <si>
    <t>1149405560175026176</t>
  </si>
  <si>
    <t>1149265825314029568</t>
  </si>
  <si>
    <t>1149405575563886592</t>
  </si>
  <si>
    <t>1149405578906734593</t>
  </si>
  <si>
    <t>1149380203426320384</t>
  </si>
  <si>
    <t>1149405579850461184</t>
  </si>
  <si>
    <t>1149037488884932608</t>
  </si>
  <si>
    <t>1149405683084943360</t>
  </si>
  <si>
    <t>1149214800251105281</t>
  </si>
  <si>
    <t>1149093191347519489</t>
  </si>
  <si>
    <t>1149405694308888579</t>
  </si>
  <si>
    <t>1149241702198067202</t>
  </si>
  <si>
    <t>1149405708636610560</t>
  </si>
  <si>
    <t>1149369948264964097</t>
  </si>
  <si>
    <t>1149405764689256449</t>
  </si>
  <si>
    <t>1149405780694773760</t>
  </si>
  <si>
    <t>1149053612661911552</t>
  </si>
  <si>
    <t>1149405808884617217</t>
  </si>
  <si>
    <t>1149405835929559042</t>
  </si>
  <si>
    <t>1149405886986760192</t>
  </si>
  <si>
    <t>1149405897158004736</t>
  </si>
  <si>
    <t>1016780902532296704</t>
  </si>
  <si>
    <t>1149405900131786752</t>
  </si>
  <si>
    <t>1149405981291343872</t>
  </si>
  <si>
    <t>1149389647023415296</t>
  </si>
  <si>
    <t>1149406055472017408</t>
  </si>
  <si>
    <t>1149389839114129408</t>
  </si>
  <si>
    <t>1149158934558715909</t>
  </si>
  <si>
    <t>1149379924865638400</t>
  </si>
  <si>
    <t>1149372495239290880</t>
  </si>
  <si>
    <t>1149389627209502720</t>
  </si>
  <si>
    <t>1149387278273224704</t>
  </si>
  <si>
    <t>1149269124801060865</t>
  </si>
  <si>
    <t>1149369857856720900</t>
  </si>
  <si>
    <t>1149380951400751105</t>
  </si>
  <si>
    <t>1149386244738052096</t>
  </si>
  <si>
    <t>1149378725152219141</t>
  </si>
  <si>
    <t>1131575989341868033</t>
  </si>
  <si>
    <t>1149389443721322496</t>
  </si>
  <si>
    <t>1149299975786061824</t>
  </si>
  <si>
    <t>1149315047337934848</t>
  </si>
  <si>
    <t>1149362903126028291</t>
  </si>
  <si>
    <t>1149362855638163456</t>
  </si>
  <si>
    <t>1149390149911924736</t>
  </si>
  <si>
    <t>1149366257592033280</t>
  </si>
  <si>
    <t>1146282287056789504</t>
  </si>
  <si>
    <t>1149383860762927104</t>
  </si>
  <si>
    <t>1149390195181142016</t>
  </si>
  <si>
    <t>1149379936882499584</t>
  </si>
  <si>
    <t>1149336269555752961</t>
  </si>
  <si>
    <t>1149386993052336128</t>
  </si>
  <si>
    <t>1149385916261126144</t>
  </si>
  <si>
    <t>1149390397937979392</t>
  </si>
  <si>
    <t>1149175536708538368</t>
  </si>
  <si>
    <t>1149357496492052480</t>
  </si>
  <si>
    <t>1149388847739891712</t>
  </si>
  <si>
    <t>1149351094734209024</t>
  </si>
  <si>
    <t>1149378690700070912</t>
  </si>
  <si>
    <t>1149387199579861002</t>
  </si>
  <si>
    <t>1149036601907040256</t>
  </si>
  <si>
    <t>1149389009468235778</t>
  </si>
  <si>
    <t>1149096809618272256</t>
  </si>
  <si>
    <t>1149364018378940418</t>
  </si>
  <si>
    <t>1149383247970877441</t>
  </si>
  <si>
    <t>1149362381753069569</t>
  </si>
  <si>
    <t>1149389071569117185</t>
  </si>
  <si>
    <t>1149370041915379713</t>
  </si>
  <si>
    <t>1149388803087486976</t>
  </si>
  <si>
    <t>1149384496040386560</t>
  </si>
  <si>
    <t>1149388963649675264</t>
  </si>
  <si>
    <t>1149390749986955264</t>
  </si>
  <si>
    <t>1149388809152319488</t>
  </si>
  <si>
    <t>1149389004539756544</t>
  </si>
  <si>
    <t>1149370647413346304</t>
  </si>
  <si>
    <t>1149379050634395648</t>
  </si>
  <si>
    <t>1149389537526763520</t>
  </si>
  <si>
    <t>1149388365298581504</t>
  </si>
  <si>
    <t>1149390532147404800</t>
  </si>
  <si>
    <t>1149391214472519680</t>
  </si>
  <si>
    <t>1149383967264530432</t>
  </si>
  <si>
    <t>1149375782776659976</t>
  </si>
  <si>
    <t>1149312022783438854</t>
  </si>
  <si>
    <t>1149362719365013504</t>
  </si>
  <si>
    <t>1149387346468466694</t>
  </si>
  <si>
    <t>1149405244247412737</t>
  </si>
  <si>
    <t>1149385429558317056</t>
  </si>
  <si>
    <t>1149352842601193473</t>
  </si>
  <si>
    <t>1149389991706972160</t>
  </si>
  <si>
    <t/>
  </si>
  <si>
    <t>1135431503570190338</t>
  </si>
  <si>
    <t>2986799837</t>
  </si>
  <si>
    <t>15986949</t>
  </si>
  <si>
    <t>2870848881</t>
  </si>
  <si>
    <t>1141035069156540416</t>
  </si>
  <si>
    <t>268088871</t>
  </si>
  <si>
    <t>1021807348132794368</t>
  </si>
  <si>
    <t>29084747</t>
  </si>
  <si>
    <t>888988777460494336</t>
  </si>
  <si>
    <t>931009875127275520</t>
  </si>
  <si>
    <t>763751003560771584</t>
  </si>
  <si>
    <t>1337271</t>
  </si>
  <si>
    <t>861553778851549184</t>
  </si>
  <si>
    <t>287441379</t>
  </si>
  <si>
    <t>45965840</t>
  </si>
  <si>
    <t>1273396333</t>
  </si>
  <si>
    <t>22018221</t>
  </si>
  <si>
    <t>2885036518</t>
  </si>
  <si>
    <t>969662603248185346</t>
  </si>
  <si>
    <t>958218670416846848</t>
  </si>
  <si>
    <t>1067596585952051200</t>
  </si>
  <si>
    <t>902283546</t>
  </si>
  <si>
    <t>1332829914</t>
  </si>
  <si>
    <t>21728303</t>
  </si>
  <si>
    <t>44101412</t>
  </si>
  <si>
    <t>52323218</t>
  </si>
  <si>
    <t>424720770</t>
  </si>
  <si>
    <t>47220174</t>
  </si>
  <si>
    <t>1099524343095328768</t>
  </si>
  <si>
    <t>22536055</t>
  </si>
  <si>
    <t>2161319191</t>
  </si>
  <si>
    <t>3134781302</t>
  </si>
  <si>
    <t>23603092</t>
  </si>
  <si>
    <t>2788803492</t>
  </si>
  <si>
    <t>1054368822239617024</t>
  </si>
  <si>
    <t>25288351</t>
  </si>
  <si>
    <t>251562993</t>
  </si>
  <si>
    <t>20012204</t>
  </si>
  <si>
    <t>1143627482358321152</t>
  </si>
  <si>
    <t>2317182719</t>
  </si>
  <si>
    <t>1316582000</t>
  </si>
  <si>
    <t>348455417</t>
  </si>
  <si>
    <t>1011410913264578560</t>
  </si>
  <si>
    <t>1107098386560360448</t>
  </si>
  <si>
    <t>426962696</t>
  </si>
  <si>
    <t>139428184</t>
  </si>
  <si>
    <t>1019149191275216896</t>
  </si>
  <si>
    <t>3754787917</t>
  </si>
  <si>
    <t>1954794710</t>
  </si>
  <si>
    <t>18948541</t>
  </si>
  <si>
    <t>381678556</t>
  </si>
  <si>
    <t>1145023256497291266</t>
  </si>
  <si>
    <t>1138796559120838658</t>
  </si>
  <si>
    <t>4196983835</t>
  </si>
  <si>
    <t>999977845882540033</t>
  </si>
  <si>
    <t>3659204903</t>
  </si>
  <si>
    <t>1142989771809218560</t>
  </si>
  <si>
    <t>709745186</t>
  </si>
  <si>
    <t>886018399670861833</t>
  </si>
  <si>
    <t>2791988124</t>
  </si>
  <si>
    <t>52791522</t>
  </si>
  <si>
    <t>95023423</t>
  </si>
  <si>
    <t>398205665</t>
  </si>
  <si>
    <t>24795163</t>
  </si>
  <si>
    <t>108400832</t>
  </si>
  <si>
    <t>469358298</t>
  </si>
  <si>
    <t>17890897</t>
  </si>
  <si>
    <t>en</t>
  </si>
  <si>
    <t>ja</t>
  </si>
  <si>
    <t>pt</t>
  </si>
  <si>
    <t>ko</t>
  </si>
  <si>
    <t>und</t>
  </si>
  <si>
    <t>cy</t>
  </si>
  <si>
    <t>es</t>
  </si>
  <si>
    <t>it</t>
  </si>
  <si>
    <t>fr</t>
  </si>
  <si>
    <t>1149344548491055109</t>
  </si>
  <si>
    <t>1145069852928950273</t>
  </si>
  <si>
    <t>1149020425214709761</t>
  </si>
  <si>
    <t>1149049476893564928</t>
  </si>
  <si>
    <t>1149386277906788352</t>
  </si>
  <si>
    <t>1148999723019395072</t>
  </si>
  <si>
    <t>1149083377661689856</t>
  </si>
  <si>
    <t>1149162259261747200</t>
  </si>
  <si>
    <t>1149323419638308869</t>
  </si>
  <si>
    <t>1148351768499236864</t>
  </si>
  <si>
    <t>1148674305707974659</t>
  </si>
  <si>
    <t>1149317981782052865</t>
  </si>
  <si>
    <t>1148986739068772353</t>
  </si>
  <si>
    <t>1090176468741746688</t>
  </si>
  <si>
    <t>1149375070344605696</t>
  </si>
  <si>
    <t>1148578822197043206</t>
  </si>
  <si>
    <t>1148673666164625409</t>
  </si>
  <si>
    <t>1148335642818023427</t>
  </si>
  <si>
    <t>1149380726921584640</t>
  </si>
  <si>
    <t>1148930167869280256</t>
  </si>
  <si>
    <t>1149280374540906496</t>
  </si>
  <si>
    <t>1149380356568522752</t>
  </si>
  <si>
    <t>896620091042824194</t>
  </si>
  <si>
    <t>Twitter Web App</t>
  </si>
  <si>
    <t>Twitter for Android</t>
  </si>
  <si>
    <t>Twitter for iPhone</t>
  </si>
  <si>
    <t>TweetDeck</t>
  </si>
  <si>
    <t>IFTTT</t>
  </si>
  <si>
    <t>Instagram</t>
  </si>
  <si>
    <t>Twitter Web Client</t>
  </si>
  <si>
    <t>Channel MARS</t>
  </si>
  <si>
    <t>Facebook</t>
  </si>
  <si>
    <t>Twitter for iPad</t>
  </si>
  <si>
    <t>Botbird tweets</t>
  </si>
  <si>
    <t>Stowmarket marketing tools</t>
  </si>
  <si>
    <t>Around.io</t>
  </si>
  <si>
    <t>Fan Page Robot</t>
  </si>
  <si>
    <t>Shit Poster</t>
  </si>
  <si>
    <t>Ruslan Shapyro</t>
  </si>
  <si>
    <t>Hootsuite Inc.</t>
  </si>
  <si>
    <t>PuzzleBot</t>
  </si>
  <si>
    <t>SocialFlow</t>
  </si>
  <si>
    <t>Buffer</t>
  </si>
  <si>
    <t>in the tote bag</t>
  </si>
  <si>
    <t>nfm (New Family Member)</t>
  </si>
  <si>
    <t>EtsySocial</t>
  </si>
  <si>
    <t>Twitter Media Studio</t>
  </si>
  <si>
    <t>Salesforce - Social Studio</t>
  </si>
  <si>
    <t>Echofon</t>
  </si>
  <si>
    <t>HubSpot</t>
  </si>
  <si>
    <t>WordPress.com</t>
  </si>
  <si>
    <t>Cloohawk</t>
  </si>
  <si>
    <t>GayWeHoDogs4U</t>
  </si>
  <si>
    <t>twittbot.net</t>
  </si>
  <si>
    <t>SocialNewsDesk</t>
  </si>
  <si>
    <t>Banco de Séries</t>
  </si>
  <si>
    <t>True Anthem</t>
  </si>
  <si>
    <t>SmarterQueue</t>
  </si>
  <si>
    <t>dokodokodog</t>
  </si>
  <si>
    <t>cutecatphotohelper</t>
  </si>
  <si>
    <t>Listia</t>
  </si>
  <si>
    <t>-157.778654,21.42733 
-157.722166,21.42733 
-157.722166,21.463074 
-157.778654,21.463074</t>
  </si>
  <si>
    <t>-74.026675,40.683935 
-73.910408,40.683935 
-73.910408,40.877483 
-74.026675,40.877483</t>
  </si>
  <si>
    <t>-73.933612,40.785365 
-73.765271,40.785365 
-73.765271,40.91533 
-73.933612,40.91533</t>
  </si>
  <si>
    <t>-93.429448,44.905986 
-93.370824,44.905986 
-93.370824,44.949276 
-93.429448,44.949276</t>
  </si>
  <si>
    <t>-90.135782,34.994192 
-89.708276,34.994192 
-89.708276,35.2728491 
-90.135782,35.2728491</t>
  </si>
  <si>
    <t>-87.022482,35.9945681 
-86.560616,35.9945681 
-86.560616,36.405448 
-87.022482,36.405448</t>
  </si>
  <si>
    <t>13.1882703,66.095559 
15.5328496,66.095559 
15.5328496,66.7839122 
13.1882703,66.7839122</t>
  </si>
  <si>
    <t>-0.170246,51.564585 
-0.034078,51.564585 
-0.034078,51.6112184 
-0.170246,51.6112184</t>
  </si>
  <si>
    <t>-84.8203089,38.403186 
-80.518626,38.403186 
-80.518626,42.327133 
-84.8203089,42.327133</t>
  </si>
  <si>
    <t>-118.668404,33.704538 
-118.155409,33.704538 
-118.155409,34.337041 
-118.668404,34.337041</t>
  </si>
  <si>
    <t>-105.817881,53.169214 
-105.537137,53.169214 
-105.537137,53.262372 
-105.817881,53.262372</t>
  </si>
  <si>
    <t>-100.2748228,25.621688 
-100.117445,25.621688 
-100.117445,25.7315189 
-100.2748228,25.7315189</t>
  </si>
  <si>
    <t>-95.823268,29.522325 
-95.069705,29.522325 
-95.069705,30.1546646 
-95.823268,30.1546646</t>
  </si>
  <si>
    <t>-98.778559,29.141956 
-98.302744,29.141956 
-98.302744,29.693046 
-98.778559,29.693046</t>
  </si>
  <si>
    <t>-1.5979582,53.966206 
-1.485794,53.966206 
-1.485794,54.0162557 
-1.5979582,54.0162557</t>
  </si>
  <si>
    <t>-4.03969,55.7643219 
-3.9298061,55.7643219 
-3.9298061,55.838371 
-4.03969,55.838371</t>
  </si>
  <si>
    <t>-80.0295184,35.962623 
-79.6852086,35.962623 
-79.6852086,36.218171 
-80.0295184,36.218171</t>
  </si>
  <si>
    <t>United States</t>
  </si>
  <si>
    <t>Norway</t>
  </si>
  <si>
    <t>United Kingdom</t>
  </si>
  <si>
    <t>Canada</t>
  </si>
  <si>
    <t>Mexico</t>
  </si>
  <si>
    <t>US</t>
  </si>
  <si>
    <t>NO</t>
  </si>
  <si>
    <t>GB</t>
  </si>
  <si>
    <t>CA</t>
  </si>
  <si>
    <t>MX</t>
  </si>
  <si>
    <t>Kaneohe Station, HI</t>
  </si>
  <si>
    <t>Manhattan, NY</t>
  </si>
  <si>
    <t>Bronx, NY</t>
  </si>
  <si>
    <t>Hopkins, MN</t>
  </si>
  <si>
    <t>Memphis, TN</t>
  </si>
  <si>
    <t>Nashville, TN</t>
  </si>
  <si>
    <t>Rana, Norge</t>
  </si>
  <si>
    <t>Tottenham, London</t>
  </si>
  <si>
    <t>Ohio, USA</t>
  </si>
  <si>
    <t>Los Angeles, CA</t>
  </si>
  <si>
    <t>Prince Albert, Saskatchewan</t>
  </si>
  <si>
    <t>Guadalupe, Nuevo León</t>
  </si>
  <si>
    <t>Houston, TX</t>
  </si>
  <si>
    <t>San Antonio, TX</t>
  </si>
  <si>
    <t>Harrogate, England</t>
  </si>
  <si>
    <t>Motherwell, Scotland</t>
  </si>
  <si>
    <t>Greensboro, NC</t>
  </si>
  <si>
    <t>df32dd0ac7c1cfc2</t>
  </si>
  <si>
    <t>01a9a39529b27f36</t>
  </si>
  <si>
    <t>002e24c6736f069d</t>
  </si>
  <si>
    <t>2d5b67122572d42f</t>
  </si>
  <si>
    <t>f995a9bd45d4a867</t>
  </si>
  <si>
    <t>00ab941b685334e3</t>
  </si>
  <si>
    <t>f9791011dc7c32d9</t>
  </si>
  <si>
    <t>06b9691f34c91d1c</t>
  </si>
  <si>
    <t>de599025180e2ee7</t>
  </si>
  <si>
    <t>3b77caf94bfc81fe</t>
  </si>
  <si>
    <t>4cbcbed1c52d1840</t>
  </si>
  <si>
    <t>d1ec37eb74fb2830</t>
  </si>
  <si>
    <t>1c69a67ad480e1b1</t>
  </si>
  <si>
    <t>3df4f427b5a60fea</t>
  </si>
  <si>
    <t>797b837ec73b4f4d</t>
  </si>
  <si>
    <t>612fbfbb701b1d3a</t>
  </si>
  <si>
    <t>a6c257c61f294ec1</t>
  </si>
  <si>
    <t>Kaneohe Station</t>
  </si>
  <si>
    <t>Manhattan</t>
  </si>
  <si>
    <t>Bronx</t>
  </si>
  <si>
    <t>Hopkins</t>
  </si>
  <si>
    <t>Memphis</t>
  </si>
  <si>
    <t>Nashville</t>
  </si>
  <si>
    <t>Rana</t>
  </si>
  <si>
    <t>Tottenham</t>
  </si>
  <si>
    <t>Ohio</t>
  </si>
  <si>
    <t>Los Angeles</t>
  </si>
  <si>
    <t>Prince Albert</t>
  </si>
  <si>
    <t>Guadalupe</t>
  </si>
  <si>
    <t>Houston</t>
  </si>
  <si>
    <t>San Antonio</t>
  </si>
  <si>
    <t>Harrogate</t>
  </si>
  <si>
    <t>Motherwell</t>
  </si>
  <si>
    <t>Greensboro</t>
  </si>
  <si>
    <t>city</t>
  </si>
  <si>
    <t>admin</t>
  </si>
  <si>
    <t>https://api.twitter.com/1.1/geo/id/df32dd0ac7c1cfc2.json</t>
  </si>
  <si>
    <t>https://api.twitter.com/1.1/geo/id/01a9a39529b27f36.json</t>
  </si>
  <si>
    <t>https://api.twitter.com/1.1/geo/id/002e24c6736f069d.json</t>
  </si>
  <si>
    <t>https://api.twitter.com/1.1/geo/id/2d5b67122572d42f.json</t>
  </si>
  <si>
    <t>https://api.twitter.com/1.1/geo/id/f995a9bd45d4a867.json</t>
  </si>
  <si>
    <t>https://api.twitter.com/1.1/geo/id/00ab941b685334e3.json</t>
  </si>
  <si>
    <t>https://api.twitter.com/1.1/geo/id/f9791011dc7c32d9.json</t>
  </si>
  <si>
    <t>https://api.twitter.com/1.1/geo/id/06b9691f34c91d1c.json</t>
  </si>
  <si>
    <t>https://api.twitter.com/1.1/geo/id/de599025180e2ee7.json</t>
  </si>
  <si>
    <t>https://api.twitter.com/1.1/geo/id/3b77caf94bfc81fe.json</t>
  </si>
  <si>
    <t>https://api.twitter.com/1.1/geo/id/4cbcbed1c52d1840.json</t>
  </si>
  <si>
    <t>https://api.twitter.com/1.1/geo/id/d1ec37eb74fb2830.json</t>
  </si>
  <si>
    <t>https://api.twitter.com/1.1/geo/id/1c69a67ad480e1b1.json</t>
  </si>
  <si>
    <t>https://api.twitter.com/1.1/geo/id/3df4f427b5a60fea.json</t>
  </si>
  <si>
    <t>https://api.twitter.com/1.1/geo/id/797b837ec73b4f4d.json</t>
  </si>
  <si>
    <t>https://api.twitter.com/1.1/geo/id/612fbfbb701b1d3a.json</t>
  </si>
  <si>
    <t>https://api.twitter.com/1.1/geo/id/a6c257c61f294ec1.json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</si>
  <si>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</si>
  <si>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</si>
  <si>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</si>
  <si>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</si>
  <si>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</si>
  <si>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</si>
  <si>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</si>
  <si>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</si>
  <si>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</si>
  <si>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</si>
  <si>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</si>
  <si>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</si>
  <si>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</si>
  <si>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</si>
  <si>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</si>
  <si>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</si>
  <si>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</si>
  <si>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</si>
  <si>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</si>
  <si>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</si>
  <si>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</si>
  <si>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LostandStolen</t>
  </si>
  <si>
    <t>Vintage-Dutch-Clocks</t>
  </si>
  <si>
    <t>* ⋆ ˚｡⋆୨୧˚ Puddin ˚୨୧⋆｡˚ ⋆</t>
  </si>
  <si>
    <t>αυтυмη ♡</t>
  </si>
  <si>
    <t>madz _xD83E__xDD38__xD83C__xDFFE_‍♀️</t>
  </si>
  <si>
    <t>bria_xD83D__xDC95_</t>
  </si>
  <si>
    <t>Archaeology Magazine</t>
  </si>
  <si>
    <t>La Posada de la Historia</t>
  </si>
  <si>
    <t>Kieran Bass</t>
  </si>
  <si>
    <t>Troll Football</t>
  </si>
  <si>
    <t>ERiC</t>
  </si>
  <si>
    <t>kayy _xD83D__xDC51_</t>
  </si>
  <si>
    <t>Brendan.</t>
  </si>
  <si>
    <t>Tony</t>
  </si>
  <si>
    <t>Mamí Jay</t>
  </si>
  <si>
    <t>Gordo</t>
  </si>
  <si>
    <t>Lost DogTX</t>
  </si>
  <si>
    <t>Thomas Nelson</t>
  </si>
  <si>
    <t>Yu still doing Jr bachelor party?_xD83D__xDE33__xD83D__xDE02__xD83E__xDD26__xD83C__xDFFE_‍♀️</t>
  </si>
  <si>
    <t>Zagalo</t>
  </si>
  <si>
    <t>Michael Green</t>
  </si>
  <si>
    <t>Buzz Patterson</t>
  </si>
  <si>
    <t>VoteCody&amp;Joc2019!⚾️</t>
  </si>
  <si>
    <t>Nate Usher</t>
  </si>
  <si>
    <t>[bridge]</t>
  </si>
  <si>
    <t>Im From Wiscompton</t>
  </si>
  <si>
    <t>Rachael Swindon #EL4C</t>
  </si>
  <si>
    <t>Red Dog</t>
  </si>
  <si>
    <t>Cartimandua</t>
  </si>
  <si>
    <t>Jonathan Cook</t>
  </si>
  <si>
    <t>Alastair Thomson</t>
  </si>
  <si>
    <t>Simon Johnson</t>
  </si>
  <si>
    <t>プレーリードッグbot</t>
  </si>
  <si>
    <t>_xD83E__xDD5F_</t>
  </si>
  <si>
    <t>Mama Poks _xD83C__xDF08_</t>
  </si>
  <si>
    <t>Oo</t>
  </si>
  <si>
    <t>Kamyrien Gillies</t>
  </si>
  <si>
    <t>g _xD83D__xDC8B_</t>
  </si>
  <si>
    <t>Thank me later</t>
  </si>
  <si>
    <t>Nick</t>
  </si>
  <si>
    <t>BeXxX</t>
  </si>
  <si>
    <t>Autóctono</t>
  </si>
  <si>
    <t>LADbible</t>
  </si>
  <si>
    <t>Harry Pearson</t>
  </si>
  <si>
    <t>KRE</t>
  </si>
  <si>
    <t>TheSuffolkPantry</t>
  </si>
  <si>
    <t>Missing Pets GB</t>
  </si>
  <si>
    <t>Claire Lodge</t>
  </si>
  <si>
    <t>cami; ATUALIZOU A jikook au_xD83D__xDCCC_</t>
  </si>
  <si>
    <t>Mah sabe que taekook namora</t>
  </si>
  <si>
    <t>Radtke</t>
  </si>
  <si>
    <t>WeRateDogs™</t>
  </si>
  <si>
    <t>aqua girl</t>
  </si>
  <si>
    <t>jesus christian</t>
  </si>
  <si>
    <t>_xD83D__xDD78_ Snapchat: MoshWithTyler _xD83D__xDD78_</t>
  </si>
  <si>
    <t>_xD835__xDD4B__xD835__xDD5A__xD835__xDD57__xD835__xDD57_ ♡</t>
  </si>
  <si>
    <t>Rahul</t>
  </si>
  <si>
    <t>Daily Star</t>
  </si>
  <si>
    <t>Sindhura</t>
  </si>
  <si>
    <t>Fox Residue</t>
  </si>
  <si>
    <t>Reality Warping Holo</t>
  </si>
  <si>
    <t>leona</t>
  </si>
  <si>
    <t>Julia Mayhem</t>
  </si>
  <si>
    <t>Bonnie-Lad</t>
  </si>
  <si>
    <t>Kelly</t>
  </si>
  <si>
    <t>lisa _xD83E__xDDE1_</t>
  </si>
  <si>
    <t>Amina</t>
  </si>
  <si>
    <t>Pickledginger</t>
  </si>
  <si>
    <t>_xD83D__xDD2A_ Mondo Trasho _xD83D__xDD2A_</t>
  </si>
  <si>
    <t>하개_xD83C__xDF3B_</t>
  </si>
  <si>
    <t>Rae ☀️</t>
  </si>
  <si>
    <t>Dusti Jones</t>
  </si>
  <si>
    <t>dianney</t>
  </si>
  <si>
    <t>Larry StCroix</t>
  </si>
  <si>
    <t>Awwwww</t>
  </si>
  <si>
    <t>KeithCatman</t>
  </si>
  <si>
    <t>VCR Vermin</t>
  </si>
  <si>
    <t>Louis Fishman</t>
  </si>
  <si>
    <t>Mathieu</t>
  </si>
  <si>
    <t>Logan Hemberger</t>
  </si>
  <si>
    <t>Julie Mattox</t>
  </si>
  <si>
    <t>...TVRIQ_xD83C__xDD74_</t>
  </si>
  <si>
    <t>IG: @BigGameJames36</t>
  </si>
  <si>
    <t>Snoop Minnis</t>
  </si>
  <si>
    <t>CASE STUDY 01</t>
  </si>
  <si>
    <t>Sherri D'Amico</t>
  </si>
  <si>
    <t>#ThePersistence</t>
  </si>
  <si>
    <t>Ray Proietti Jr</t>
  </si>
  <si>
    <t>Henrique</t>
  </si>
  <si>
    <t>marcela</t>
  </si>
  <si>
    <t>Alex Thomas</t>
  </si>
  <si>
    <t>Lena Darlene Keller</t>
  </si>
  <si>
    <t>Breiden Fehoko</t>
  </si>
  <si>
    <t>Kaine McKnight</t>
  </si>
  <si>
    <t>4life2b Photography</t>
  </si>
  <si>
    <t>Amawolf</t>
  </si>
  <si>
    <t>YouTube</t>
  </si>
  <si>
    <t>Noelle Kelly</t>
  </si>
  <si>
    <t>_xD83C__xDFC1_Ser Spoody Warden of Scandyland _xD83C__xDFC1_</t>
  </si>
  <si>
    <t>Cowboys n Tigers</t>
  </si>
  <si>
    <t>novinho</t>
  </si>
  <si>
    <t>o bloqueado</t>
  </si>
  <si>
    <t>Sophisticated Pup</t>
  </si>
  <si>
    <t>karina</t>
  </si>
  <si>
    <t>Joshua</t>
  </si>
  <si>
    <t>Intense bagpipes</t>
  </si>
  <si>
    <t>jacey_xD83D__xDC9C_</t>
  </si>
  <si>
    <t>_xD835__xDE3E__xD835__xDE43__xD835__xDE44__xD835__xDE4A__xD835__xDE48__xD835__xDE3C_ (prod. SUGA)</t>
  </si>
  <si>
    <t>Baby Kae</t>
  </si>
  <si>
    <t>l e s l i e _xD83D__xDC9B_</t>
  </si>
  <si>
    <t>darth™</t>
  </si>
  <si>
    <t>Marilyn Luke</t>
  </si>
  <si>
    <t>Seema Ghir</t>
  </si>
  <si>
    <t>_xD83E__xDD31__xD83C__xDF7C_</t>
  </si>
  <si>
    <t>Punished Atque</t>
  </si>
  <si>
    <t>Community Action to Reform RSPCA</t>
  </si>
  <si>
    <t>Katlego in english is Success</t>
  </si>
  <si>
    <t>ทicσℓє вσrσωsкy</t>
  </si>
  <si>
    <t>Brendow H. Godoi</t>
  </si>
  <si>
    <t>Woof Woof</t>
  </si>
  <si>
    <t>Jenni with an i</t>
  </si>
  <si>
    <t>I've Pet That Dog</t>
  </si>
  <si>
    <t>Steve Reed</t>
  </si>
  <si>
    <t>Hamida Ali</t>
  </si>
  <si>
    <t>Croydon Labour</t>
  </si>
  <si>
    <t>Sarah Jones MP</t>
  </si>
  <si>
    <t>Tony Newman</t>
  </si>
  <si>
    <t>John Cartwright</t>
  </si>
  <si>
    <t>de Godenzonen _xD83C__xDDEC__xD83C__xDDFE_ _xD83C__xDDEF__xD83C__xDDF2_ _xD83C__xDDEC__xD83C__xDDE7_</t>
  </si>
  <si>
    <t>TradeGently</t>
  </si>
  <si>
    <t>The Dodo</t>
  </si>
  <si>
    <t>Ross Caruso</t>
  </si>
  <si>
    <t>10TV.com</t>
  </si>
  <si>
    <t>Brooke Alexis</t>
  </si>
  <si>
    <t>tony</t>
  </si>
  <si>
    <t>أبو عمر</t>
  </si>
  <si>
    <t>Ansari Ali</t>
  </si>
  <si>
    <t>Late-Stage Charles Finney</t>
  </si>
  <si>
    <t>1st PCA Taylorsville</t>
  </si>
  <si>
    <t>sleep-deprived | @AF team dream!</t>
  </si>
  <si>
    <t>Cara Lemley</t>
  </si>
  <si>
    <t>Patrick</t>
  </si>
  <si>
    <t>Ruby | Stream Easier</t>
  </si>
  <si>
    <t>chlöe ✨</t>
  </si>
  <si>
    <t>‎⎊ summer ‎⎊</t>
  </si>
  <si>
    <t>quianna ♡</t>
  </si>
  <si>
    <t>Carla R.</t>
  </si>
  <si>
    <t>CelebrationOfDogs</t>
  </si>
  <si>
    <t>_xD83E__xDD8B_</t>
  </si>
  <si>
    <t>Camps</t>
  </si>
  <si>
    <t>Eli _xD83D__xDC19_</t>
  </si>
  <si>
    <t>wavy webb</t>
  </si>
  <si>
    <t>Eshmittty</t>
  </si>
  <si>
    <t>Jeff Studley</t>
  </si>
  <si>
    <t>Eric Alper _xD83C__xDFA7_</t>
  </si>
  <si>
    <t>Carley_xD83C__xDDEC__xD83C__xDDE7__xD83E__xDD8B_</t>
  </si>
  <si>
    <t>_xD835__xDE5F__xD835__xDE56__xD835__xDE68_ ♡ _xD835__xDE2F__xD835__xDE22__xD835__xDE26_</t>
  </si>
  <si>
    <t>Sean Fletcher</t>
  </si>
  <si>
    <t>BBC One</t>
  </si>
  <si>
    <t>BBC Countryfile</t>
  </si>
  <si>
    <t>Lαиι _xD83C__xDF80_</t>
  </si>
  <si>
    <t>summer_xD83C__xDF32_</t>
  </si>
  <si>
    <t>Gavin</t>
  </si>
  <si>
    <t>baewolf</t>
  </si>
  <si>
    <t>Pet Network Humane Society</t>
  </si>
  <si>
    <t>Mackenzie McKee</t>
  </si>
  <si>
    <t>Lin-Manuel's TeeRico</t>
  </si>
  <si>
    <t>Lin-Manuel Miranda</t>
  </si>
  <si>
    <t>Helen Mulrooney</t>
  </si>
  <si>
    <t>ju chances</t>
  </si>
  <si>
    <t>Naju</t>
  </si>
  <si>
    <t>BIG OUI</t>
  </si>
  <si>
    <t>Peter Yikes1954</t>
  </si>
  <si>
    <t>Stephanie Reinish _xD83C__xDF0A_</t>
  </si>
  <si>
    <t>PupDoggyDog</t>
  </si>
  <si>
    <t>Thoughts of Dog</t>
  </si>
  <si>
    <t>The Coca-Cola Co.</t>
  </si>
  <si>
    <t>Coca-Cola</t>
  </si>
  <si>
    <t>Jessie Whitaker</t>
  </si>
  <si>
    <t>puppies 'n' pot. _xD83D__xDC36_</t>
  </si>
  <si>
    <t>lil thanos x</t>
  </si>
  <si>
    <t>FoundersKnew</t>
  </si>
  <si>
    <t>Moon</t>
  </si>
  <si>
    <t>Richard Evans</t>
  </si>
  <si>
    <t>_xD835__xDCB6__xD835__xDCBE__xD835__xDCC2__xD835__xDCB6__xD835__xDCC3_</t>
  </si>
  <si>
    <t>디</t>
  </si>
  <si>
    <t>Gofobo</t>
  </si>
  <si>
    <t>Sandy</t>
  </si>
  <si>
    <t>⚙️Caitlin Geer ⚙️</t>
  </si>
  <si>
    <t>_xD835__xDE7C__xD835__xDE8E__xD835__xDE95__xD835__xDE8A__xD835__xDE97__xD835__xDE92__xD835__xDE8E_</t>
  </si>
  <si>
    <t>iTs ShAkEy JaKe _xD83D__xDC3A_ _xD83D__xDC40_ 4ward2 Gamescom!</t>
  </si>
  <si>
    <t>Xbox</t>
  </si>
  <si>
    <t>_xD83C__xDF19_ Nyx</t>
  </si>
  <si>
    <t>big stupid</t>
  </si>
  <si>
    <t>Homo la flor _xD83E__xDD40_</t>
  </si>
  <si>
    <t>Sarah Atkinson</t>
  </si>
  <si>
    <t>MADISON</t>
  </si>
  <si>
    <t>Relentless Optimist</t>
  </si>
  <si>
    <t>Keith Boykin</t>
  </si>
  <si>
    <t>Cindy H</t>
  </si>
  <si>
    <t>Jared Barbosa</t>
  </si>
  <si>
    <t>Puzzle</t>
  </si>
  <si>
    <t>Frosty saw FFH ⋆</t>
  </si>
  <si>
    <t>Leesha</t>
  </si>
  <si>
    <t>JA Babay</t>
  </si>
  <si>
    <t>_xD83C__xDFF3_️‍_xD83C__xDF08_Talix_xD83C__xDFF3_️‍_xD83C__xDF08_</t>
  </si>
  <si>
    <t>sofia</t>
  </si>
  <si>
    <t>Kelly Martin</t>
  </si>
  <si>
    <t>eBay</t>
  </si>
  <si>
    <t>Sky News</t>
  </si>
  <si>
    <t>Solomon Godwin  Ainerua</t>
  </si>
  <si>
    <t>サンダウンを追跡するマッド･ドッグbot</t>
  </si>
  <si>
    <t>WarriorNana4Change</t>
  </si>
  <si>
    <t>_xD83E__xDD8B_Unbothered_xD83E__xDD8B_</t>
  </si>
  <si>
    <t>OT</t>
  </si>
  <si>
    <t>ThE SenSEI</t>
  </si>
  <si>
    <t>mar</t>
  </si>
  <si>
    <t>zinedine zidane</t>
  </si>
  <si>
    <t>Anti-Cruelty Society</t>
  </si>
  <si>
    <t>Megan Phelan ⭐⭐⭐</t>
  </si>
  <si>
    <t>cheyennefloyd</t>
  </si>
  <si>
    <t>Cher</t>
  </si>
  <si>
    <t>TMZ</t>
  </si>
  <si>
    <t>Chris Rushworth</t>
  </si>
  <si>
    <t>Ian Carroll</t>
  </si>
  <si>
    <t>Davina McCall</t>
  </si>
  <si>
    <t>Alda Bravo</t>
  </si>
  <si>
    <t>Ayami</t>
  </si>
  <si>
    <t>Dr. Laura Kremmel</t>
  </si>
  <si>
    <t>keo</t>
  </si>
  <si>
    <t>Leigha Kingsley</t>
  </si>
  <si>
    <t>DEBBIE WILKERSON</t>
  </si>
  <si>
    <t>Shelsy</t>
  </si>
  <si>
    <t>Daniel Sturridge</t>
  </si>
  <si>
    <t>KILLA FAME</t>
  </si>
  <si>
    <t>THE RAYHAN KHOYRATTY</t>
  </si>
  <si>
    <t>Clare Curran _xD83C__xDFF3_️‍_xD83C__xDF08__xD83E__xDD1A_</t>
  </si>
  <si>
    <t>Footballers with animals</t>
  </si>
  <si>
    <t>Slim Davey LLAP_xD83D__xDD96__xD83C__xDDEB__xD83C__xDDEF_</t>
  </si>
  <si>
    <t>PETIT</t>
  </si>
  <si>
    <t>Personality _xD83D__xDC7D_</t>
  </si>
  <si>
    <t>nfm</t>
  </si>
  <si>
    <t>Rebekah</t>
  </si>
  <si>
    <t>The Personification of Nevil</t>
  </si>
  <si>
    <t>Fuck it. Yours barely. Chris</t>
  </si>
  <si>
    <t>Noelani M.</t>
  </si>
  <si>
    <t>Jackie</t>
  </si>
  <si>
    <t>lord zantheus</t>
  </si>
  <si>
    <t>Anna Funk, Mother of Cats</t>
  </si>
  <si>
    <t>Victorious Ramos</t>
  </si>
  <si>
    <t>chuva de fakenews</t>
  </si>
  <si>
    <t>Olly Richardson</t>
  </si>
  <si>
    <t>Roosbeachbabe</t>
  </si>
  <si>
    <t>Cynthia Chiriseri</t>
  </si>
  <si>
    <t>Numbnuts the Gnome</t>
  </si>
  <si>
    <t>tao</t>
  </si>
  <si>
    <t>.•° Sox ☂︎ °•.</t>
  </si>
  <si>
    <t>_xD835__xDD54__xD835__xDD63__xD835__xDD6A__xD835__xDD64__xD835__xDD65__xD835__xDD52__xD835__xDD5D_ _xD83D__xDC00_</t>
  </si>
  <si>
    <t>❌Dcboys77 #MAGA❌</t>
  </si>
  <si>
    <t>Pee-wee Herman</t>
  </si>
  <si>
    <t>Leigh Tougas</t>
  </si>
  <si>
    <t>kenz</t>
  </si>
  <si>
    <t>1-800-PetMeds®</t>
  </si>
  <si>
    <t>BadBirdBilly</t>
  </si>
  <si>
    <t>NYC Breakfast</t>
  </si>
  <si>
    <t>TruthTeller</t>
  </si>
  <si>
    <t>you know i have dumb bitch energy</t>
  </si>
  <si>
    <t>American Airlines</t>
  </si>
  <si>
    <t>Rima ♡</t>
  </si>
  <si>
    <t>NoLifeBetter_xD83D__xDC4C__xD83C__xDFFE_</t>
  </si>
  <si>
    <t>Carol Anne Arckless</t>
  </si>
  <si>
    <t>Joe Cole</t>
  </si>
  <si>
    <t>keepingupwithjay</t>
  </si>
  <si>
    <t>❀Alicia❀</t>
  </si>
  <si>
    <t>amani✨</t>
  </si>
  <si>
    <t>kate b</t>
  </si>
  <si>
    <t>Lambo</t>
  </si>
  <si>
    <t>Blossom</t>
  </si>
  <si>
    <t>Sprad</t>
  </si>
  <si>
    <t>riri_xD83D__xDCAE_</t>
  </si>
  <si>
    <t>Cherie Dimaline</t>
  </si>
  <si>
    <t>Marcia Carlyn</t>
  </si>
  <si>
    <t>Sebastian</t>
  </si>
  <si>
    <t>icyTHOT❄️_xD83C__xDF36_@baetown</t>
  </si>
  <si>
    <t>ethan</t>
  </si>
  <si>
    <t>Mkael</t>
  </si>
  <si>
    <t>Jeremy Carroll</t>
  </si>
  <si>
    <t>_xD83D__xDD4A_️Cat à Strophe✎_xD83D__xDCD6__xD83C__xDFAE_</t>
  </si>
  <si>
    <t>Mac</t>
  </si>
  <si>
    <t>Posener's Pankration</t>
  </si>
  <si>
    <t>Change.org Canada</t>
  </si>
  <si>
    <t>Brown Car Guy</t>
  </si>
  <si>
    <t>sanaka</t>
  </si>
  <si>
    <t>琉球ドッグ</t>
  </si>
  <si>
    <t>Nate Bargatze</t>
  </si>
  <si>
    <t>Max Nesbit</t>
  </si>
  <si>
    <t>Vohtage</t>
  </si>
  <si>
    <t>Grant</t>
  </si>
  <si>
    <t>Deana Stanoyevic</t>
  </si>
  <si>
    <t>PeaBea™</t>
  </si>
  <si>
    <t>david a. lareau</t>
  </si>
  <si>
    <t>Entertainment Tonight</t>
  </si>
  <si>
    <t>MIND Research Institute</t>
  </si>
  <si>
    <t>Jolene Haley</t>
  </si>
  <si>
    <t>Calli Wright</t>
  </si>
  <si>
    <t>FrenchieTrekker</t>
  </si>
  <si>
    <t>Fresno Humane AS</t>
  </si>
  <si>
    <t>b0xxbaskern _xD83D__xDC0A_</t>
  </si>
  <si>
    <t>Dee Robinson⭐️⭐️⭐️</t>
  </si>
  <si>
    <t>Nashville Brewing Co</t>
  </si>
  <si>
    <t>Winstar_xD83C__xDFB0_⭐️</t>
  </si>
  <si>
    <t>Sara _xD83D__xDC0D_</t>
  </si>
  <si>
    <t>Erin M</t>
  </si>
  <si>
    <t>ClassicYou</t>
  </si>
  <si>
    <t>Patrick Stewart</t>
  </si>
  <si>
    <t>Neil Kaplan</t>
  </si>
  <si>
    <t>Olivia Cupcake</t>
  </si>
  <si>
    <t>Gabriela</t>
  </si>
  <si>
    <t>BFF Do DeLucca</t>
  </si>
  <si>
    <t>_xD835__xDE77__xD835__xDEA1__xD835__xDE92_</t>
  </si>
  <si>
    <t>Shoshana Weissmann, 9th Circuit Judge _xD83E__xDDA5_</t>
  </si>
  <si>
    <t>Howard Burkett</t>
  </si>
  <si>
    <t>たぬ @ 1日目 / テ-28b</t>
  </si>
  <si>
    <t>Laura Palmers stunt double</t>
  </si>
  <si>
    <t>Will</t>
  </si>
  <si>
    <t>Janice</t>
  </si>
  <si>
    <t>Dog Finder [Emma Pratt]</t>
  </si>
  <si>
    <t>Ulrich Dorn</t>
  </si>
  <si>
    <t>TODAY</t>
  </si>
  <si>
    <t>john porterfield</t>
  </si>
  <si>
    <t>CBD Corn Dog ™</t>
  </si>
  <si>
    <t>Gene Park</t>
  </si>
  <si>
    <t>Natalia Diaz</t>
  </si>
  <si>
    <t>#PRAYFORSUDAN</t>
  </si>
  <si>
    <t>Dylonious Punk</t>
  </si>
  <si>
    <t>M.I.S.S K.R.Y.S</t>
  </si>
  <si>
    <t>Andy Bonwick</t>
  </si>
  <si>
    <t>Adie is a blue.</t>
  </si>
  <si>
    <t>Dwigt Rortugál</t>
  </si>
  <si>
    <t>Amber</t>
  </si>
  <si>
    <t>Shit. Head.</t>
  </si>
  <si>
    <t>GtheCrock</t>
  </si>
  <si>
    <t>_xD83C__xDF40_</t>
  </si>
  <si>
    <t>Consequence of Sound</t>
  </si>
  <si>
    <t>valeriana</t>
  </si>
  <si>
    <t>Footy Humour</t>
  </si>
  <si>
    <t>Ali-Adi</t>
  </si>
  <si>
    <t>Tru❄️</t>
  </si>
  <si>
    <t>Maria Hernandez</t>
  </si>
  <si>
    <t>sour siren_xD83D__xDD77_</t>
  </si>
  <si>
    <t>Cheag</t>
  </si>
  <si>
    <t>steve</t>
  </si>
  <si>
    <t>kc_xD83D__xDC7C__xD83C__xDFFC_</t>
  </si>
  <si>
    <t>✵۞ ४ ᴄᴀᴘᴛᴀɪɴ ʏᴇᴇʜᴀᴡ ⎊⧗⍟ | saw ffh</t>
  </si>
  <si>
    <t>Erika</t>
  </si>
  <si>
    <t>Us Weekly</t>
  </si>
  <si>
    <t>Ruby</t>
  </si>
  <si>
    <t>Logan Webb</t>
  </si>
  <si>
    <t>Delta</t>
  </si>
  <si>
    <t>An_Abstract_Dog</t>
  </si>
  <si>
    <t>•JV•</t>
  </si>
  <si>
    <t>Wags</t>
  </si>
  <si>
    <t>Sara Danner Dukic</t>
  </si>
  <si>
    <t>Alan W. Silberberg</t>
  </si>
  <si>
    <t>NHS United Lincs</t>
  </si>
  <si>
    <t>Michelle Rhodes</t>
  </si>
  <si>
    <t>The funny drug dealer</t>
  </si>
  <si>
    <t>Esten Vaz</t>
  </si>
  <si>
    <t>PETER OXLEY</t>
  </si>
  <si>
    <t>Barbara Vitali</t>
  </si>
  <si>
    <t>Rich Miller ⚫️Nufc⚪️</t>
  </si>
  <si>
    <t>Pat-on-the-bacc (patton)</t>
  </si>
  <si>
    <t>_xD83D__xDC99__xD83D__xDDA4_❤️Sanders Sides Incorrect Quotes_xD83D__xDC9C__xD83D__xDC9B__xD83D__xDC9A_</t>
  </si>
  <si>
    <t>Jessica Reid</t>
  </si>
  <si>
    <t>Kuriosity21</t>
  </si>
  <si>
    <t>JUDE ( ͡° ͜ʖ ͡°)</t>
  </si>
  <si>
    <t>Jonesy the Canada Goose _xD83C__xDDE8__xD83C__xDDE6_</t>
  </si>
  <si>
    <t>Christian Dullard</t>
  </si>
  <si>
    <t>Júlia</t>
  </si>
  <si>
    <t>Lorna Reith</t>
  </si>
  <si>
    <t>Jane Bernal _xD83C__xDF08_</t>
  </si>
  <si>
    <t>BioNews Services</t>
  </si>
  <si>
    <t>Betty Pappas</t>
  </si>
  <si>
    <t>HBK</t>
  </si>
  <si>
    <t>Robin Hunicke</t>
  </si>
  <si>
    <t>Suresh</t>
  </si>
  <si>
    <t>Saffron</t>
  </si>
  <si>
    <t>ʟαʟα ☕︎</t>
  </si>
  <si>
    <t>ariadna</t>
  </si>
  <si>
    <t>Marsa</t>
  </si>
  <si>
    <t>Ellie Hepburn</t>
  </si>
  <si>
    <t>Muzza Apple</t>
  </si>
  <si>
    <t>cringedgelord</t>
  </si>
  <si>
    <t>ifood de amor e carinho</t>
  </si>
  <si>
    <t>Cibani</t>
  </si>
  <si>
    <t>Got Speech?</t>
  </si>
  <si>
    <t>TheHillOpinion</t>
  </si>
  <si>
    <t>The Hill</t>
  </si>
  <si>
    <t>Kevin</t>
  </si>
  <si>
    <t>Jade Franks</t>
  </si>
  <si>
    <t>_xD83D__xDC41__xD83D__xDC44__xD83D__xDC41_</t>
  </si>
  <si>
    <t>Houston Dog Trainer</t>
  </si>
  <si>
    <t>Shirley Curry</t>
  </si>
  <si>
    <t>_xD83D__xDC3A_ Exotic Wolf _xD83D__xDC3A_</t>
  </si>
  <si>
    <t>jessi wright</t>
  </si>
  <si>
    <t>Mali Rachel</t>
  </si>
  <si>
    <t>جميلة</t>
  </si>
  <si>
    <t>Chris</t>
  </si>
  <si>
    <t>Arin Hanson, you say?</t>
  </si>
  <si>
    <t>apollo ( _xD835__xDD65__xD835__xDD59__xD835__xDD56__xD835__xDD6A_/_xD835__xDD65__xD835__xDD59__xD835__xDD56__xD835__xDD5E_ )</t>
  </si>
  <si>
    <t>Steve Smith</t>
  </si>
  <si>
    <t>alessandra</t>
  </si>
  <si>
    <t>ً</t>
  </si>
  <si>
    <t>Regional ESPY-Award Winner</t>
  </si>
  <si>
    <t>EazyE</t>
  </si>
  <si>
    <t>marlon wayans</t>
  </si>
  <si>
    <t>Bee_xD83D__xDC1D_</t>
  </si>
  <si>
    <t>Naoko Gorsuch</t>
  </si>
  <si>
    <t>U.S. FDA</t>
  </si>
  <si>
    <t>Kelly Kapowski</t>
  </si>
  <si>
    <t>Coach on the pitch ⚽️</t>
  </si>
  <si>
    <t>kristen johnston</t>
  </si>
  <si>
    <t>karls</t>
  </si>
  <si>
    <t>Marissa Alter</t>
  </si>
  <si>
    <t>News12CT</t>
  </si>
  <si>
    <t>Luis Abrego</t>
  </si>
  <si>
    <t>iza</t>
  </si>
  <si>
    <t>love, katie</t>
  </si>
  <si>
    <t>David Marciano</t>
  </si>
  <si>
    <t>UberFacts</t>
  </si>
  <si>
    <t>Lorch_xD83D__xDDA4_</t>
  </si>
  <si>
    <t>Lorelei</t>
  </si>
  <si>
    <t>L the Irrational _xD83C__xDF43_</t>
  </si>
  <si>
    <t>Blare Stew</t>
  </si>
  <si>
    <t>ほねいぬくん_xD83E__xDDB4__xD83D__xDC36_</t>
  </si>
  <si>
    <t>_xD83D__xDC3E_Reita_xD83D__xDC3E_HUGE GREEN WOLF</t>
  </si>
  <si>
    <t>かそ@脇汗</t>
  </si>
  <si>
    <t>_xD835__xDD78__xD835__xDD8E__xD835__xDD8C__xD835__xDD9A__xD835__xDD8A__xD835__xDD91__xD83C__xDF36_️</t>
  </si>
  <si>
    <t>KHÄL IRUNNIA™</t>
  </si>
  <si>
    <t>Alex Mafe</t>
  </si>
  <si>
    <t>Mikey World</t>
  </si>
  <si>
    <t>The Upper Peninsula</t>
  </si>
  <si>
    <t>Mountain Dew®</t>
  </si>
  <si>
    <t>Roberta Haney-Jones</t>
  </si>
  <si>
    <t>SAM_xD83D__xDD1C_MOONRISE_xD83C__xDF19_</t>
  </si>
  <si>
    <t>Kay Solly</t>
  </si>
  <si>
    <t>Georgia</t>
  </si>
  <si>
    <t>Shanley Harding</t>
  </si>
  <si>
    <t>Joe Skilling</t>
  </si>
  <si>
    <t>loh_021</t>
  </si>
  <si>
    <t>Stephanie Fantastic she/her</t>
  </si>
  <si>
    <t>andrew</t>
  </si>
  <si>
    <t>Americo VesPoochie</t>
  </si>
  <si>
    <t>Steve Groen</t>
  </si>
  <si>
    <t>Seth MacFarlane</t>
  </si>
  <si>
    <t>Kayla’ Sade _xD83E__xDDDA__xD83C__xDFFC_‍♀️</t>
  </si>
  <si>
    <t>SOS (Ship of State)</t>
  </si>
  <si>
    <t>Betty Buckley</t>
  </si>
  <si>
    <t>Sarah with-an-H-Town</t>
  </si>
  <si>
    <t>Carol Jean Vogelman</t>
  </si>
  <si>
    <t>Alex Ingle</t>
  </si>
  <si>
    <t>Good Vet &amp; Pet Guide_xD83D__xDC3E_</t>
  </si>
  <si>
    <t>elliots petwarehouse</t>
  </si>
  <si>
    <t>Wink.</t>
  </si>
  <si>
    <t>Texas State Parks</t>
  </si>
  <si>
    <t>Gear To Get Out</t>
  </si>
  <si>
    <t>mr husky</t>
  </si>
  <si>
    <t>Hazel♀ _xD83C__xDDEE__xD83C__xDDF3_</t>
  </si>
  <si>
    <t>Lucas_xD83D__xDC7E_</t>
  </si>
  <si>
    <t>Marynelle Vickers</t>
  </si>
  <si>
    <t>Johnny (Joey) Jones</t>
  </si>
  <si>
    <t>_xD835__xDC63__xD835__xDC52__xD835__xDC60__xD835__xDC5B__xD835__xDC62__xD835__xDC60_ℎ_xD835__xDC58__xD835__xDC56_.</t>
  </si>
  <si>
    <t>Luis Rivas</t>
  </si>
  <si>
    <t>paul</t>
  </si>
  <si>
    <t>UPS</t>
  </si>
  <si>
    <t>Gary Edwards The wiz</t>
  </si>
  <si>
    <t>Byron Gray</t>
  </si>
  <si>
    <t>GayWeHo Dogs 4 U _xD83D__xDC36_</t>
  </si>
  <si>
    <t>Belinda Gray</t>
  </si>
  <si>
    <t>MAKIRIA</t>
  </si>
  <si>
    <t>Robert M. Tate</t>
  </si>
  <si>
    <t>leee111</t>
  </si>
  <si>
    <t>Sleepy Boy</t>
  </si>
  <si>
    <t>Jasmeme</t>
  </si>
  <si>
    <t>♥leanne</t>
  </si>
  <si>
    <t>_xD83D__xDE07_오진 징조들_xD83D__xDE08_</t>
  </si>
  <si>
    <t>_xD83D__xDE0E_개_xD83D__xDE07_</t>
  </si>
  <si>
    <t>Jean Ashley</t>
  </si>
  <si>
    <t>Twitter</t>
  </si>
  <si>
    <t>sean harper</t>
  </si>
  <si>
    <t>B.Hive</t>
  </si>
  <si>
    <t>Green Party US _xD83C__xDF3B_</t>
  </si>
  <si>
    <t>New Dem Coalition</t>
  </si>
  <si>
    <t>Progressive Caucus</t>
  </si>
  <si>
    <t>Tay ♡</t>
  </si>
  <si>
    <t>Krish Domingo</t>
  </si>
  <si>
    <t>Welcome To Nature</t>
  </si>
  <si>
    <t>Cranked247</t>
  </si>
  <si>
    <t>sasha b  ♡</t>
  </si>
  <si>
    <t>Dana M. Carter_xD83C__xDF3A__xD83C__xDFF5_️_xD83C__xDDE9__xD83C__xDDEA__xD83C__xDF0D_</t>
  </si>
  <si>
    <t>GoFundMe</t>
  </si>
  <si>
    <t>lina</t>
  </si>
  <si>
    <t>_xD83C__xDF3B_ Cindy Sue Causey _xD83C__xDF3B_</t>
  </si>
  <si>
    <t>Good doggos</t>
  </si>
  <si>
    <t>sam</t>
  </si>
  <si>
    <t>rangel</t>
  </si>
  <si>
    <t>KOAA News5</t>
  </si>
  <si>
    <t>SueYung</t>
  </si>
  <si>
    <t>ማክዳ</t>
  </si>
  <si>
    <t>Jayda Noyes</t>
  </si>
  <si>
    <t>MARK TAYLOR</t>
  </si>
  <si>
    <t>Mark Giurguis</t>
  </si>
  <si>
    <t>val</t>
  </si>
  <si>
    <t>Déj</t>
  </si>
  <si>
    <t>I am who I am_xD83E__xDD10_</t>
  </si>
  <si>
    <t>犬が怖い霜月凛bot</t>
  </si>
  <si>
    <t>Unknown C</t>
  </si>
  <si>
    <t>ritafr1956</t>
  </si>
  <si>
    <t>_xD83C__xDF14_ Astrodog _xD83D__xDCAB_</t>
  </si>
  <si>
    <t>❄️Vipmohmd❄️</t>
  </si>
  <si>
    <t>Private</t>
  </si>
  <si>
    <t>BEBEL.</t>
  </si>
  <si>
    <t>Bianca Pivetta</t>
  </si>
  <si>
    <t>aer | s/h ♠️_xD83D__xDD2E_</t>
  </si>
  <si>
    <t>_xD83C__xDF52_ᴍɪᴄʜɪᴇ_xD83C__xDF52_</t>
  </si>
  <si>
    <t>hay</t>
  </si>
  <si>
    <t>madame satã</t>
  </si>
  <si>
    <t>•°• keily •°•</t>
  </si>
  <si>
    <t>UnXpected</t>
  </si>
  <si>
    <t>Manal</t>
  </si>
  <si>
    <t>crash and the boys</t>
  </si>
  <si>
    <t>Liquid Lunch Show</t>
  </si>
  <si>
    <t>Eyewitness News</t>
  </si>
  <si>
    <t>morgan</t>
  </si>
  <si>
    <t>Melissa ✨</t>
  </si>
  <si>
    <t>capricious energy, caprisun diet</t>
  </si>
  <si>
    <t>Ells</t>
  </si>
  <si>
    <t>Dezray</t>
  </si>
  <si>
    <t>dezz / 데즈</t>
  </si>
  <si>
    <t>OKC-SPAN</t>
  </si>
  <si>
    <t>_xD83D__xDE07_AJ/DD/B _xD83D__xDC3E__xD83D__xDC3E__xD83D__xDC94_ for friends _xD83C__xDF08_</t>
  </si>
  <si>
    <t>Bex</t>
  </si>
  <si>
    <t>Carolindaa _xD83C__xDFCC_️‍♀️</t>
  </si>
  <si>
    <t>Brooks Benjamin</t>
  </si>
  <si>
    <t>LastChanceForAnimals</t>
  </si>
  <si>
    <t>Richmond Clements</t>
  </si>
  <si>
    <t>KYRA</t>
  </si>
  <si>
    <t>lil dk</t>
  </si>
  <si>
    <t>Wool Whore</t>
  </si>
  <si>
    <t>Action News on 6abc</t>
  </si>
  <si>
    <t>Kimberley Berry</t>
  </si>
  <si>
    <t>LadyMinxNI _xD83D__xDC60_ _xD83D__xDC44_ _xD83D__xDE98_</t>
  </si>
  <si>
    <t>lord headass stark of winterfell</t>
  </si>
  <si>
    <t>Clayton Perry</t>
  </si>
  <si>
    <t>Tricia Casper</t>
  </si>
  <si>
    <t>sidewayzcarloz .</t>
  </si>
  <si>
    <t>amber</t>
  </si>
  <si>
    <t>GT Dave</t>
  </si>
  <si>
    <t>Lauren Brown</t>
  </si>
  <si>
    <t>RayChal</t>
  </si>
  <si>
    <t>awkward elephant in the room</t>
  </si>
  <si>
    <t>You</t>
  </si>
  <si>
    <t>M. Bononi</t>
  </si>
  <si>
    <t>wise cracker</t>
  </si>
  <si>
    <t>Luci Morningstar _xD83E__xDD12_</t>
  </si>
  <si>
    <t>NOT PC RN _xD83C__xDFA9__xD83C__xDFA9__xD83D__xDC9B__xD83D__xDDA4_</t>
  </si>
  <si>
    <t>*Cause I Find You*</t>
  </si>
  <si>
    <t>Rick _xD83C__xDF97_️ T2 _xD83D__xDE82__xD83D__xDCA8__xD83D__xDCA8_</t>
  </si>
  <si>
    <t>Emeraude</t>
  </si>
  <si>
    <t>Penis Parker</t>
  </si>
  <si>
    <t>Magic Wand</t>
  </si>
  <si>
    <t>Liddy</t>
  </si>
  <si>
    <t>Entertainment Weekly</t>
  </si>
  <si>
    <t>Blairlodge _xD83C__xDFF3_️‍_xD83C__xDF08__xD83C__xDDEA__xD83C__xDDFA_ I❤️EU</t>
  </si>
  <si>
    <t>Freida Caldwell</t>
  </si>
  <si>
    <t>big milk</t>
  </si>
  <si>
    <t>Niko</t>
  </si>
  <si>
    <t>_xD83C__xDF51_Clare Siobhán_xD83C__xDF51_</t>
  </si>
  <si>
    <t>Ali-A</t>
  </si>
  <si>
    <t>ivy</t>
  </si>
  <si>
    <t>Raging Snitty Granny_xD83C__xDDE8__xD83C__xDDE6_Proud Resister _xD83C__xDF77__xD83D__xDC13_</t>
  </si>
  <si>
    <t>Maxime Bernier</t>
  </si>
  <si>
    <t>Alfonzo  DeCredenzo</t>
  </si>
  <si>
    <t>Barking Mad Dog Care</t>
  </si>
  <si>
    <t>diana</t>
  </si>
  <si>
    <t>m a r i</t>
  </si>
  <si>
    <t>_xD835__xDD08__xD835__xDD2F__xD835__xDD26__xD835__xDD20__xD835__xDD1E_</t>
  </si>
  <si>
    <t>katy</t>
  </si>
  <si>
    <t>Big Brother</t>
  </si>
  <si>
    <t>M. Jennings</t>
  </si>
  <si>
    <t>Timbits Quadra 950</t>
  </si>
  <si>
    <t>J-3 18 ans ✨ Aurélien ✨</t>
  </si>
  <si>
    <t>Ron Dilley</t>
  </si>
  <si>
    <t>Roy Edroso</t>
  </si>
  <si>
    <t>Shoe fly</t>
  </si>
  <si>
    <t>Justin Kertis</t>
  </si>
  <si>
    <t>Kyle Kelly</t>
  </si>
  <si>
    <t>$ A I N T N I C K</t>
  </si>
  <si>
    <t>la cafetera III ❊</t>
  </si>
  <si>
    <t>粉厨犬飼澄晴bot</t>
  </si>
  <si>
    <t>WYFF News 4</t>
  </si>
  <si>
    <t>Elizabeth Karlsson</t>
  </si>
  <si>
    <t>J To</t>
  </si>
  <si>
    <t>Indyah☀️_xD83C__xDF0A__xD83C__xDF3A__xD83C__xDF3B__xD83C__xDF3C_</t>
  </si>
  <si>
    <t>BuzzFeed</t>
  </si>
  <si>
    <t>Florence and the Dasheen _xD83C__xDDE9__xD83C__xDDF2_</t>
  </si>
  <si>
    <t>Tom Orsborn</t>
  </si>
  <si>
    <t>Jackson Frank</t>
  </si>
  <si>
    <t>paris _xD83D__xDC9B_</t>
  </si>
  <si>
    <t>Fossilized Tree Resin</t>
  </si>
  <si>
    <t>cooter grâce</t>
  </si>
  <si>
    <t>ᴊᴇᴍ ♥</t>
  </si>
  <si>
    <t>jose miguel ponce</t>
  </si>
  <si>
    <t>thipfe_xD83D__xDC9C_</t>
  </si>
  <si>
    <t>Brad Heath</t>
  </si>
  <si>
    <t>Jeff</t>
  </si>
  <si>
    <t>Christopher Malcolm</t>
  </si>
  <si>
    <t>Amy Johnson</t>
  </si>
  <si>
    <t>Nike</t>
  </si>
  <si>
    <t>Wimbledon</t>
  </si>
  <si>
    <t>Alex Kidd</t>
  </si>
  <si>
    <t>The Inspiration Edit Family, Home &amp; Style</t>
  </si>
  <si>
    <t>angel</t>
  </si>
  <si>
    <t>chels</t>
  </si>
  <si>
    <t>Craig Calcaterra</t>
  </si>
  <si>
    <t>Megan</t>
  </si>
  <si>
    <t>Malcolm Riding</t>
  </si>
  <si>
    <t>Jeff Macke</t>
  </si>
  <si>
    <t>KingCharlesTrader</t>
  </si>
  <si>
    <t>迷子ペット.NET</t>
  </si>
  <si>
    <t>AKI~里親募集＆迷子専用垢~</t>
  </si>
  <si>
    <t>tai</t>
  </si>
  <si>
    <t>liam</t>
  </si>
  <si>
    <t>Kelsey</t>
  </si>
  <si>
    <t>shey</t>
  </si>
  <si>
    <t>Diddy</t>
  </si>
  <si>
    <t>theunfriendlyhottie</t>
  </si>
  <si>
    <t>WHNT</t>
  </si>
  <si>
    <t>Shakespeare For Our Children</t>
  </si>
  <si>
    <t>Change.org</t>
  </si>
  <si>
    <t>AntiSocial Media Member</t>
  </si>
  <si>
    <t>D-Money</t>
  </si>
  <si>
    <t>ellie _xD83E__xDD20_</t>
  </si>
  <si>
    <t>TM</t>
  </si>
  <si>
    <t>Seany Bananas</t>
  </si>
  <si>
    <t>Kara</t>
  </si>
  <si>
    <t>Kevin Meneses</t>
  </si>
  <si>
    <t>Amy Rodgers</t>
  </si>
  <si>
    <t>Views_Of_Andrew</t>
  </si>
  <si>
    <t>Sherria_Renaeee</t>
  </si>
  <si>
    <t>carly</t>
  </si>
  <si>
    <t>Mikey T</t>
  </si>
  <si>
    <t>Jessie</t>
  </si>
  <si>
    <t>Yvette Landreneau</t>
  </si>
  <si>
    <t>★E☆L★</t>
  </si>
  <si>
    <t>Lilz _xD83D__xDC3E_</t>
  </si>
  <si>
    <t>Layla the White Boxerdog</t>
  </si>
  <si>
    <t>Lia_xD83C__xDF3B_</t>
  </si>
  <si>
    <t>Mrs_Piggy</t>
  </si>
  <si>
    <t>Naomi Lorenzini</t>
  </si>
  <si>
    <t>Nick Ashworth</t>
  </si>
  <si>
    <t>Sophie</t>
  </si>
  <si>
    <t>xxxx</t>
  </si>
  <si>
    <t>zubi</t>
  </si>
  <si>
    <t>Connor Lipke</t>
  </si>
  <si>
    <t>Trevor Smith</t>
  </si>
  <si>
    <t>Unruly Brewing Co.</t>
  </si>
  <si>
    <t>Pigeon Hill Brewing</t>
  </si>
  <si>
    <t>Visit Muskegon</t>
  </si>
  <si>
    <t>Caio</t>
  </si>
  <si>
    <t>Proper Sneakers</t>
  </si>
  <si>
    <t>Mrs. Bebeckles</t>
  </si>
  <si>
    <t>Grandmasterdiva</t>
  </si>
  <si>
    <t>Trish Kendrick</t>
  </si>
  <si>
    <t>horsegirl_96</t>
  </si>
  <si>
    <t>T-Shaw</t>
  </si>
  <si>
    <t>Marble's Pictures</t>
  </si>
  <si>
    <t>Zazzle Inc.</t>
  </si>
  <si>
    <t>ItsStillTinega</t>
  </si>
  <si>
    <t>Wishing All Stolen/Missing Pets could be Found &amp; Returned Home
#PawsHomeFor2019</t>
  </si>
  <si>
    <t>Clocks</t>
  </si>
  <si>
    <t>autumn sucks !!</t>
  </si>
  <si>
    <t>ah scary</t>
  </si>
  <si>
    <t>you're saying my name wrong fam. | 1913 ♥️ SHSU ALUM _xD83D__xDC69__xD83C__xDFFE_‍_xD83C__xDF93_</t>
  </si>
  <si>
    <t>your favorite pisces - sc: @briaaaa123 - ig: @brivdoe</t>
  </si>
  <si>
    <t>Archaeology Magazine tells the story of the human past through articles that explore the latest discoveries from around the world.</t>
  </si>
  <si>
    <t>~ Historiadora y (pre)arqueóloga ~ Tolkien. Iberians. Metal-Progressive. Blackgaze. Post-punk. Videogames _xD83D__xDC7E_ _xD83C__xDFAE_ PSN: Gwyn Ashes https://t.co/fNYOenVfeH</t>
  </si>
  <si>
    <t>Fb: https://t.co/Mo79Kebd6Y
Contact: trollfootballcontact@gmail.com</t>
  </si>
  <si>
    <t>_xD83D__xDD1E_</t>
  </si>
  <si>
    <t>Dream chasing FCB #17 SC:boxboyy17 אמן</t>
  </si>
  <si>
    <t>Sc:Tonystar44 _xD83D__xDCB8_</t>
  </si>
  <si>
    <t>livin’</t>
  </si>
  <si>
    <t>20. Odessa College Snap: Eric_Renteria99 Xbox: Lordfappy99 https://t.co/aOvC2fKEfy</t>
  </si>
  <si>
    <t>FREE LOST / FOUND DOGS in TX FLYER. 
Search assist by volunteers. 
Facebook: https://t.co/32wUuAX6. 
Dog reunited? Original poster: file Final Status Report!</t>
  </si>
  <si>
    <t>Train people to drive trains and heard on @northhighland1 as @tomnelsonradio. Married to @Lollaboo107 &amp; dad to Jessica &amp; Henry. All views mines alone!</t>
  </si>
  <si>
    <t>Let harm neglect me &amp; let the Angels protect me R.i.P Granny 2.2.15 #LifeChanger</t>
  </si>
  <si>
    <t>@borussia| ig: g_zagalo | _xD83C__xDDF5__xD83C__xDDF9__xD83C__xDDFB__xD83C__xDDEA_| #carrinhodemão</t>
  </si>
  <si>
    <t>Combat Marine (Rtd). Conservative Patriot.  Fresh out of tolerance for liberals trashing America.</t>
  </si>
  <si>
    <t>Candidate for Congress, CA-7. Air Force pilot, combat vet, carrier of the “Nuclear Football.” https://t.co/H2T72JAp59</t>
  </si>
  <si>
    <t>Vote for MVP candidate Cody Bellinger and Joc Pederson for the All Star Game! https://t.co/G53lCFgonE</t>
  </si>
  <si>
    <t>Chaneel MARS  The URL is not for handheld units.  The Channel MARS is a direct control account of LABEL MARS PROJECT. @Labelmars _xD83C__xDDEF__xD83C__xDDF5_</t>
  </si>
  <si>
    <t>yikes</t>
  </si>
  <si>
    <t>Goal: Make a billion dollars. Social media.  "Get rich or die trying" if not o well i tried... I choose wisely</t>
  </si>
  <si>
    <t>The #HousingCrisis widens inequality - deliberately. Socialist/anarchist pro-feminist astro-science surrender monkey. Will normalise datasets for coffee
#GTTO</t>
  </si>
  <si>
    <t>Persistent | Blocked by 87 Tory MPs &amp; Right Said Fred | Growing interest in politics | Bad driver | Mum | Cake | I blog a bit</t>
  </si>
  <si>
    <t>Gardener, occasional picture maker. Owned by border collie.</t>
  </si>
  <si>
    <t>Left news archive plus cultural light relief</t>
  </si>
  <si>
    <t>Journalist covering Israel-Palestine, and self-appointed media critic. Former winner of the Martha Gellhorn Special Prize for Journalism.</t>
  </si>
  <si>
    <t>Interested in people, politics and education. Views not always those of organisations with which I'm associated</t>
  </si>
  <si>
    <t>Community leader &amp; sports consultant. CEO @jlc_UK &amp;  Senior NED of @therfl. Support Leeds Utd, Lancashire CCC (yes really) and Minnesota Vikings.</t>
  </si>
  <si>
    <t>ﾌﾘｰﾀﾞﾑなﾌﾟﾚｰﾘｰﾄﾞｯｸﾞ。ﾘﾌﾟに反応するよ(自動)。</t>
  </si>
  <si>
    <t>chaeyoung what if we started kissing... haha just kidding... Unless?</t>
  </si>
  <si>
    <t>PICE-PUPSC's EVP | I'm in love with lesbians. _xD83C__xDF08__xD83D__xDD1E_ This is not suitable for very young audiences. Parental Guidance is advised.</t>
  </si>
  <si>
    <t>Follow me, I’m new to this _xD83D__xDC95_ DM  me for promo only _xD83D__xDE1A_</t>
  </si>
  <si>
    <t>Lesley Taylor my wife @arianaxmango my sister @TpHollyXox my sister @Multifangirl_21 my sister @Eurseula my sister</t>
  </si>
  <si>
    <t>yankees_xD83D__xDC99_⚾️ | _xD83D__xDC8A__xD83D__xDC89_ | gleyber &amp; luke❤️ | _xD83C__xDDEE__xD83C__xDDF9__xD83D__xDC69__xD83C__xDFFB_‍⚕️_xD83C__xDF39_☯️</t>
  </si>
  <si>
    <t>One day, I will be taken seriously</t>
  </si>
  <si>
    <t>_xD83C__xDDE8__xD83C__xDDFA__xD83C__xDDE9__xD83C__xDDF4_, Virgo ♍️, car tech and enthusiasts</t>
  </si>
  <si>
    <t>• Recommended by 4 out of 5 people that recommend things. • ~ Paper cut survivor ~ **Unofficial Kum and Go Brand Ambassador**</t>
  </si>
  <si>
    <t>Redefining entertainment &amp; news! Follow LADbible now for the best viral videos, funny stories &amp; the latest news</t>
  </si>
  <si>
    <t>Author of The Far Corner, Northern League meat-draw dilettante, professional cake eater for Conde Nast,connoisseur of awful beauty, bighead.</t>
  </si>
  <si>
    <t>Wellington, NZ - voted the best city to live in anywhere on the planet_xD83C__xDF0F__xD83D__xDC9B__xD83D__xDDA4_. I tend to agree. Posts on Bromley FC ⚽️, cricket and other ramblings.</t>
  </si>
  <si>
    <t>Freshly made #Sandwiches,  #Rolls, #Cakes &amp; #HotDrinks  to Takeaway based in #Stowmarket Town Centre
Call: 01449 674590 ... #spdc</t>
  </si>
  <si>
    <t>Here to tweet for any lost pet. All RTs are very much appreciated.</t>
  </si>
  <si>
    <t>Labour member, JC supporter, possibly the only red in the village!  Addicted to venting on Twitter.  Definitely need to get out more.</t>
  </si>
  <si>
    <t>ᴛᴜ ᴇs ʟᴀ ᴄᴀᴜsᴇ ᴅᴇ ᴍᴏɴ ᴇᴜᴘʜᴏʀɪᴇ- 나는 방탄 소년을 좋아한다- 010997 — ƒαη αccσυηт @fleurdemaviepjm</t>
  </si>
  <si>
    <t>_xD835__xDD50__xD835__xDD60__xD835__xDD66_'_xD835__xDD63__xD835__xDD56_ _xD835__xDD65__xD835__xDD59__xD835__xDD56_ _xD835__xDD54__xD835__xDD52__xD835__xDD66__xD835__xDD64__xD835__xDD56_ _xD835__xDD60__xD835__xDD57_ _xD835__xDD5E__xD835__xDD6A_ _xD835__xDD56__xD835__xDD66__xD835__xDD61__xD835__xDD59__xD835__xDD60__xD835__xDD63__xD835__xDD5A__xD835__xDD52__xD83D__xDC9C_      {_xD83D__xDC2F_+_xD83D__xDC30_}
_xD835__xDE7A__xD835__xDE9D__xD835__xDE91_ + _xD835__xDE79__xD835__xDE93__xD835__xDE94_ = _xD835__xDE83__xD835__xDE8A__xD835__xDE8E__xD835__xDE94__xD835__xDE98__xD835__xDE98__xD835__xDE94__xD83D__xDC9C_</t>
  </si>
  <si>
    <t>Famous Orc</t>
  </si>
  <si>
    <t>Your Only Source For Professional Dog Ratings Instagram and Facebook ➪ WeRateDogs partnerships@weratedogs.com ⠀⠀⠀⠀⠀⠀⠀⠀⠀⠀⠀⠀</t>
  </si>
  <si>
    <t>ur local big tiddy goth gf</t>
  </si>
  <si>
    <t>_xD83D__xDC7B_: ThrsaChristian</t>
  </si>
  <si>
    <t>I do my best to follow everyone back, support and love them.</t>
  </si>
  <si>
    <t>23 | III•V•MMXII ♡ | Dog mommy to lil nugget _xD83D__xDC36_</t>
  </si>
  <si>
    <t>Your Official Daily Star Twitter Page!</t>
  </si>
  <si>
    <t>Dreamer and Achiever</t>
  </si>
  <si>
    <t>|18+| Hi I’m Sumi; I’m gay, I draw stuff, and I'm barky _xD83D__xDC9C_ If you like my stuff donate here:https://t.co/QAKLlVvLBq ! #fatfoxweek2020 starts 7th of June!</t>
  </si>
  <si>
    <t>_xD83D__xDD1E_ | Angelus A. Glace | 27 | Male | Asexual | Writer for Nightflower Studio | Video Games |  _xD83D__xDC99_@sammyskunk &amp; @jumonji1_xD83D__xDC99_</t>
  </si>
  <si>
    <t>in Yvie we trust</t>
  </si>
  <si>
    <t>I'm a total trash mammal.</t>
  </si>
  <si>
    <t>_xD83C__xDDEC__xD83C__xDDE7__xD83C__xDDFA__xD83C__xDDF8__xD83C__xDDE8__xD83C__xDDE6__xD83C__xDDE6__xD83C__xDDFA__xD83C__xDDF3__xD83C__xDDFF_ 
Hail from the North... Love my country, people &amp; culture... 
Voted out...  
Brexit-MBGA-MAGA</t>
  </si>
  <si>
    <t>We must not let our free speech be taken away. Brexit can't come soon enough #byebyeEU</t>
  </si>
  <si>
    <t>NVC | i love my bf 3,000 _xD83D__xDC93_</t>
  </si>
  <si>
    <t>_xD83C__xDFF4__xDB40__xDC67__xDB40__xDC62__xDB40__xDC73__xDB40__xDC63__xDB40__xDC74__xDB40__xDC7F_//_xD83C__xDDF5__xD83C__xDDF0_ thinking away far awaaay.</t>
  </si>
  <si>
    <t>Love food, wine, dogs. That's it.</t>
  </si>
  <si>
    <t>Pure shite talker, proud filth monger. ❤_xD83C__xDDEE__xD83C__xDDEA_</t>
  </si>
  <si>
    <t>영칠 덕질계 / 그림그려요! / FUB FREE</t>
  </si>
  <si>
    <t>I’m winging it, that’s what angels do.</t>
  </si>
  <si>
    <t>Farmer, reader, straight, progressive, pro-choice, equality yours &amp; mine, love not war, live &amp; let live, snarky, #solidarity Only tweet links I have read</t>
  </si>
  <si>
    <t>Adorable photos and videos from all around the world _xD83D__xDE3B_
I don't own the photos/videos. DM me if you want something removed.</t>
  </si>
  <si>
    <t>Animals, Metal, Tattoos and Wrestling</t>
  </si>
  <si>
    <t>F4W and Wrestling Observer Ombudsman</t>
  </si>
  <si>
    <t>Asst prof Brooklyn College; Upcoming book: Jews and Palestinians in late Ottoman era: Claiming the Homeland; Writes on Turkish, Israeli/Palestinian, ME affairs.</t>
  </si>
  <si>
    <t>hey im matt i love Coors light</t>
  </si>
  <si>
    <t>https://t.co/ZWjxXMoNyx</t>
  </si>
  <si>
    <t>@FSUfootball 02-05. Co-Host @sportsden_live. Writer @fifthquartercfb Analyst @FCNsports owner @ineedaboost2 #CigarConnoisseur #GroupChatLit #BDE</t>
  </si>
  <si>
    <t>love.</t>
  </si>
  <si>
    <t>Passionate about my friends, inspirational quotes, animals, Patriot that loves our President Trump and First Lady Trump_xD83C__xDDFA__xD83C__xDDF8_</t>
  </si>
  <si>
    <t>Hi, I'm Scott. I spent 2 years of my life working to defeat Hillary / If each of us registers 5 new Republican voters, Trump wins in 2020!</t>
  </si>
  <si>
    <t>Fala com o tio</t>
  </si>
  <si>
    <t>coé</t>
  </si>
  <si>
    <t>@Playboy’s Washington Correspondent | send tips &amp; drinks to politics@playboy.com | DM for Signal</t>
  </si>
  <si>
    <t>I am an Animal Activist, I am their Voice, for they have none!  I have rescued hundreds of dogs, puppies, a few goats n horses!  l can be a tornado, if need be!</t>
  </si>
  <si>
    <t>Swagger #DLU Louisiana State University. i tweet real facts. Follow my live game streaming @ https://t.co/4RPuTPYoHL HD</t>
  </si>
  <si>
    <t>725 Smackover Arkansas</t>
  </si>
  <si>
    <t>Photography drowns my feelings in forgetfulness and forgiveness to my soul. R.Jorge = #4life2b LONDON</t>
  </si>
  <si>
    <t>Speedrunner on @Twitch | Musician &amp; Producer at Stolen Golem | Dog Pics | self-improvement | music production tips &amp; daily grind of audio-skill-level |Memes</t>
  </si>
  <si>
    <t>Pivoting to video.</t>
  </si>
  <si>
    <t>⏳ = _xD83D__xDCB5_ =_xD83D__xDCAA_ = _xD83C__xDF55_ = _xD83E__xDDE0_</t>
  </si>
  <si>
    <t>Team IDD 09..Cowboys until the end of days!Still Gator Chomping.. Red Bird Gang.. Ashy Westside nigga</t>
  </si>
  <si>
    <t>Lover of lemonade and funnel cake. #LSUFootball #Cowboys #Orioles #TerpsBasketball</t>
  </si>
  <si>
    <t>calma eu posso explicar</t>
  </si>
  <si>
    <t>18
061</t>
  </si>
  <si>
    <t>Sophisticated Pup is an award-winning, Chicago-based boutique pet product designer. Founded 2006. Retail and wholesale. On fb and ig as: @sophisticatedpup</t>
  </si>
  <si>
    <t>smaller in person</t>
  </si>
  <si>
    <t>watch me walk off disinterested</t>
  </si>
  <si>
    <t>Hip-Hop/Rap</t>
  </si>
  <si>
    <t>every moment is a minjoon moment if you’re desperate... like me.</t>
  </si>
  <si>
    <t>made in Bermuda | I kinda just say what I want, proceed with caution</t>
  </si>
  <si>
    <t>not the darth you are looking for</t>
  </si>
  <si>
    <t>Proudly liberal.I block bots, trolls, racists, bigots.Blocked by @therealroseanne and @MichelleRempel #TheResistance Dogs are the best, I'll never block a dog</t>
  </si>
  <si>
    <t>MakeUp Artist .. Instagram SeemaGhirMua... Facebook - Makeup By Seema Ghir</t>
  </si>
  <si>
    <t>all e-girls and gayguys block me immediately backup @hopsin_is_based</t>
  </si>
  <si>
    <t>Eastern European. Lover of beer and anime, hater of MiG-21s and k-p*p. Monstergirls deserve rights too. RIP Atque1</t>
  </si>
  <si>
    <t>Online community calling out RSPCA's failure to respond to cruelty reports across the country. Local people want genuine #animalwelfare. #ReformRSPCA</t>
  </si>
  <si>
    <t>work in progress</t>
  </si>
  <si>
    <t>•snap: nicoleborowsky•</t>
  </si>
  <si>
    <t>Advogado, poeta e escritor.</t>
  </si>
  <si>
    <t>Dog training tips to help dog lovers. Dog training/obedience, dog behavior/issues, brain training dogs + https://t.co/4oBDck93Pj</t>
  </si>
  <si>
    <t>Before you criticize someone, walk a mile in their shoes. That way, when you criticize them, you're a mile away and you have their shoes.</t>
  </si>
  <si>
    <t>My name is Gideon. I am a 10 year old boy who likes petting dogs. These are pictures of dogs I’ve pet. Account supervised by Mom. _xD83D__xDC36_On Facebook and Instagram</t>
  </si>
  <si>
    <t>Labour &amp; Co-op MP for Croydon North. Shadow Minister for Children and Families. Co-Chair London MPs Group @CPFC https://t.co/u8st5wv7lg, 020 8689 3451</t>
  </si>
  <si>
    <t>Labour Councillor for Woodside | Cabinet Member Safer Croydon + Communities | Equality Professional | Feminist | Croydon - with an eye on Bangladesh + Pakistan</t>
  </si>
  <si>
    <t>AMBITIOUS FOR CROYDON - FOR THE MANY NOT THE FEW</t>
  </si>
  <si>
    <t>MP for Croydon Central &amp; Shadow Housing Minister. Lifelong Croydon resident, campaigner and mum. Chair, APPG on Knife Crime. #Labour</t>
  </si>
  <si>
    <t>Leader of Croydon's Labour Council, AFC Croydon &amp; FFC #Ambitious4Croydon, Musician, LGA Housing, GMB, RSA, Digital Champion, White Ribbon Ambassador</t>
  </si>
  <si>
    <t>Croydon, London, gay, autistic, poet, surrealist, formerly Official Monster Raving Loony Party (1996-2013), now Conservative. All my own opinions.</t>
  </si>
  <si>
    <t>Brown Clark Kent. Nerd.</t>
  </si>
  <si>
    <t>Seeker, Observer, Stock Market Junkie, Growth Investor, Options Lover, Amateur Yogi, Meditation Student, Frenchie Lover, Traveling Mexico or Somewhere</t>
  </si>
  <si>
    <t>For animal people.</t>
  </si>
  <si>
    <t>Meteorologist @10TV _xD83D__xDCFA_ ⚡️Animal lover _xD83D__xDC36__xD83D__xDC31_ Penn State Alum _xD83E__xDD81__xD83D__xDC99_ Former Pokémon Master. The Weatherman’s Watch _xD83C__xDF2A_⚔️. Summer is here _xD83D__xDD25_ ☀️. FB/IG: @Ross10tv</t>
  </si>
  <si>
    <t>Columbus news, weather, traffic &amp; sports | Central Ohio's News Leader | #WBNS #10TV #Doppler10</t>
  </si>
  <si>
    <t>_xD83D__xDC97__xD83D__xDC97__xD83D__xDC97__xD83D__xDC97__xD83D__xDC9C_</t>
  </si>
  <si>
    <t>Thomas College Baseball | O ♥</t>
  </si>
  <si>
    <t>IRL @chriswhdntsng  Pop culture dissident. Church history and the Bible have made me a tad cynical. Busy on Sundays.</t>
  </si>
  <si>
    <t>First Presbyterian Church (PCA) of Taylorsville, Mississippi. Tommy Shields, Pastor. We're a small church in a small town, but we have a great Savior!</t>
  </si>
  <si>
    <t>sleep-deprived girl who draws and is retweet heavy ... my bad!
【 Please don't copy, trace, steal or repost any of my work 】</t>
  </si>
  <si>
    <t>Harmless as a hand grenade.</t>
  </si>
  <si>
    <t>Treat yo self</t>
  </si>
  <si>
    <t>5 seconds of summer, Shawn Mendes, panic! at the disco, fall out boy, paramore, and twenty øne piløts</t>
  </si>
  <si>
    <t>nine times out of ten I’ll just annoy you</t>
  </si>
  <si>
    <t>top energy; bottom lifestyle</t>
  </si>
  <si>
    <t>I post randomly generated strings of text on twitter</t>
  </si>
  <si>
    <t>Adopt _xD83D__xDC08__xD83D__xDC36_  Passion is photography  Vice, @Jackbox Teams; @Michigan @DallasCowboys @HuskerVBall @RedSox #1fan @Smokey_Bear Favorite Actress; @thekjohnston</t>
  </si>
  <si>
    <t>We are here to bring a little positivity to your day &amp; of course celebrate dogs! Any enquiries please contact dcreviews@hotmail.com #DogCelebration ❤️_xD83D__xDC3E__xD83D__xDC36__xD83D__xDC3E_❤️</t>
  </si>
  <si>
    <t>Live•Laugh•Love _xD83D__xDC9B_ || _xD83C__xDDE7__xD83C__xDDE7_</t>
  </si>
  <si>
    <t>Hacked at 50 million</t>
  </si>
  <si>
    <t>Eldaerin~ OT7 ARMY _xD83D__xDC9C_ + STAY</t>
  </si>
  <si>
    <t>Whos the man? I see him every morning in the mirror!</t>
  </si>
  <si>
    <t>h-spice_xD83D__xDC9E_</t>
  </si>
  <si>
    <t>“A random act of kindness changes two lives. Yours and theirs.” - Jeff Studley</t>
  </si>
  <si>
    <t>Freelance Music Publicist. SiriusXM Host. Billboard &amp; Paste Best on Twitter. I talk about Music News in the Media. Lifelong Musicaholic. Eric@ThatEricAlper.com</t>
  </si>
  <si>
    <t>MultiFandom Fangirl| List of my Fandoms&amp;Ships are in my pinned tweet_xD83D__xDC97_|AmeliaShepherd (Greys) &amp; EmilyByrne (Absentia) Defence Squad⚔️| backup: @multifandomgrlx</t>
  </si>
  <si>
    <t>~ _xD835__xDE31__xD835__xDE26__xD835__xDE35__xD835__xDE26__xD835__xDE33_ _xD835__xDE35__xD835__xDE2A__xD835__xDE2F__xD835__xDE28__xD835__xDE2D__xD835__xDE26_ !</t>
  </si>
  <si>
    <t>BBC Countryfile, Sunday Morning Live, Songs of Praise, Inside Out as well as ITV's Good Morning Britain+Huffington Post. https://t.co/6vK3sA0I8L</t>
  </si>
  <si>
    <t>now we're suckin' diesel</t>
  </si>
  <si>
    <t>Follow the BBC’s Countryfile programme here. All the latest official news and stunning views from the UK’s favourite countryside programme.</t>
  </si>
  <si>
    <t>Let's mom the hell out of this day!' -- @boynadomama ❣️
| Momma of 3 under 4 | wife life | binge watcher | handcrafted soaps | 
DMS for friends only ✌️</t>
  </si>
  <si>
    <t>_xD83E__xDDE1_@ladietimpani_xD83C__xDF3F_Abby_xD83E__xDDE1_ I love my friends and simon &amp; garfunkel</t>
  </si>
  <si>
    <t>With this I leave you, He or she who seeks good will ultimately have to go through what is opposite but equal.</t>
  </si>
  <si>
    <t>Our Vision:Pet Network Humane Society envisions a world in which all companion animals experience love and respect as valued members of families and communities</t>
  </si>
  <si>
    <t>God_xD83D__xDE4F__xD83C__xDFFD_wife_xD83D__xDC8F_mom_xD83D__xDC76__xD83C__xDFFC__xD83D__xDC67__xD83C__xDFFC__xD83D__xDC66__xD83C__xDFFD_fit chick_xD83D__xDCAA__xD83C__xDFFC_TV _xD83D__xDCFA_ YouTube_xD83C__xDFA5_ podcast _xD83C__xDFA7_ live to inspire _xD83D__xDC97_ T1D _xD83D__xDC89_business owner _xD83D__xDC81_‍♀️snap kenziedouthit94 kenzietaylor1994@live.com</t>
  </si>
  <si>
    <t>Lin-Manuel Miranda's officially-licensed merchandise site. Always for a cause, ranging from new artists to social issues. All are welcome and loved.</t>
  </si>
  <si>
    <t>look at the fireworks https://t.co/KNRgSFxx3A</t>
  </si>
  <si>
    <t>não ligo</t>
  </si>
  <si>
    <t>Leve de um jeito... leve</t>
  </si>
  <si>
    <t>All big, all oui, all the time.</t>
  </si>
  <si>
    <t>Government &amp; Politics Science News Science Science Technology</t>
  </si>
  <si>
    <t>_xD83D__xDC9A__xD83E__xDDE0_Traumatic Brain Injury Fighter/Warrior_xD83D__xDC9A_Teacher for 18yrs •Chicago Girl •Doggy Mama •NBA Fan_xD83D__xDC9A_Trying 2 help other #TBI Fighters, Warriors &amp; Family Members_xD83D__xDC9A_</t>
  </si>
  <si>
    <t>Sharing our love for dogs. Tag us or use #pupdoggydog to get featured! Check out our favorite dog shirts https://t.co/UakjBAWkUH</t>
  </si>
  <si>
    <t>2020 planner below ¨̮</t>
  </si>
  <si>
    <t>The Coca-Cola Company is a total beverage company, offering over 500 brands in more than 200 countries and territories.</t>
  </si>
  <si>
    <t>Spreading optimism, one bottle at a time, or maybe two bottles to share.</t>
  </si>
  <si>
    <t>Reluctant biochemist, bookworm, homebaker. I pay my own rent.</t>
  </si>
  <si>
    <t>My ouma se gunstelling kleinkind since '97. ||NWU-Pukke. || Taurus. || Mother Theresa didn't walk around complaining about her thighs, she had shit to do. _xD83D__xDC4A_</t>
  </si>
  <si>
    <t>co-creator of the color yellow, participant in world hunger, former child</t>
  </si>
  <si>
    <t>CONSERVATIVE...NO LONGER REPUBLICAN...Items on my TL not always endorsed by me. Weary Pilgrim. BTW, I AM A DEPLORABLE!!!</t>
  </si>
  <si>
    <t>What up I’m Moon, I’m 16 and I never fucking learned how to process my emotions healthily</t>
  </si>
  <si>
    <t>It's better to burn out than fade away!</t>
  </si>
  <si>
    <t>الله</t>
  </si>
  <si>
    <t>미국유학중인 고등학생 / 본계 @__dogsomething</t>
  </si>
  <si>
    <t>Movies. Events. Entertainment.</t>
  </si>
  <si>
    <t>Blessed, Proud Mom and Loving It! Love my US Air Force Man (439AMS), too!! #ChessMom♟️ (Tweets are my own)</t>
  </si>
  <si>
    <t>Radio DJ, Podcaster, &amp; Partly Funny Comedian @switching_geers</t>
  </si>
  <si>
    <t>Intuitive Artist &amp; Creative Writer. Earth Goddess. Eclectic Witch. A butterfly who is sun kissed by the stars _xD83E__xDD8B__xD83C__xDF3B_✨_xD83C__xDF3F__xD83E__xDDDA__xD83C__xDFFC_‍♀️ {CUSTOMS OPEN}</t>
  </si>
  <si>
    <t>Mixer streamer. DuckGames Team member and Siege Fanatic! https://t.co/gXxTuagLxs itsshakeyjake@gmail.com. DM’s open! Polyamorous/Open. Views are my own.</t>
  </si>
  <si>
    <t>Xbox news + updates—we've got you covered. Because when everyone plays, we all win. 
_xD83D__xDC49_Support_xD83D__xDC49_: https://t.co/iF8ijavkE2</t>
  </si>
  <si>
    <t>Streaming Coordinator for Halo: Outpost Discovery | XBOX MVP | Mixer @Battlefield Team Captain | business@nyxi.pro |@EA Game Changer | Coffee Obsessed</t>
  </si>
  <si>
    <t>mm yikes</t>
  </si>
  <si>
    <t>The love child of Celia Cruz and Bernie Mac.</t>
  </si>
  <si>
    <t>Thrower of starfish.</t>
  </si>
  <si>
    <t>@CNN commentator. New York Times bestselling author. Dartmouth. Harvard Law. Columbia IRAAS. Former White House aide. https://t.co/w4gKAjVx3n</t>
  </si>
  <si>
    <t>I have lost 3 kids 2 to drugs &amp; now raising 4 gkids, 2 w/disabilities. I’ve voted red (b4 Obama) NEVER AGAIN. #FBR #TheResistance #BlueWave #FlipItBlue #ACA</t>
  </si>
  <si>
    <t>Things I love: Jesus, @epante, tacos, playing guitar, and helping people.</t>
  </si>
  <si>
    <t>☾ Your friendly neighborhood Fall Out Boy fan. ✧ ☂︎</t>
  </si>
  <si>
    <t>Put the world on notice, I'm ruined &amp; i know it</t>
  </si>
  <si>
    <t>A young girl, in a small town, with a very large imagination.</t>
  </si>
  <si>
    <t>_xD83C__xDF1F_19 year old  Libra Star Child_xD83C__xDF1F_
Pan Without A Plan</t>
  </si>
  <si>
    <t>ig ; sofiaaa.marie sc ; guezsofi chs _xD83D__xDC3E_ class of ‘21 ;) _xD83C__xDDEA__xD83C__xDDF8__xD83C__xDDF2__xD83C__xDDFD_</t>
  </si>
  <si>
    <t>If you have questions or need help please contact us at @AskeBay</t>
  </si>
  <si>
    <t>We take you to the heart of the stories that shape our world. 
For breaking news, follow @SkyNewsBreak</t>
  </si>
  <si>
    <t>I'm very focus and patient while waiting to achieve my goals, missions and visions. An accountant by profession. Stubborn activist but cool headed most time.</t>
  </si>
  <si>
    <t>サンダウンを追ってひたすら荒野を移動する非公式botだ。たまに荒ぶるから付き合い方（https://t.co/tOcduOHszI）も読んでおくといいぜ……。なにか情報があったら俺に教えてくれ。おさらばするならブロックが鉄則だぜ。</t>
  </si>
  <si>
    <t>I am a Daughter, Sister, Wife (Married 30+ years), Mother, and Grandmother. #CuriousityDidNotKillTheCat_xD83D__xDE0E_</t>
  </si>
  <si>
    <t>Ambitious</t>
  </si>
  <si>
    <t>hate is fake &amp; LOVE IS REAL_xD83D__xDDA4_ @ChelseaFC</t>
  </si>
  <si>
    <t>Humanist||Barca fan|| Analyst||Middleman||Diplomat||Marketer||Capricornian||ProfilerIICore Gamer</t>
  </si>
  <si>
    <t>meus pais me compraram no canal do boi</t>
  </si>
  <si>
    <t>The Anti-Cruelty Society is a comprehensive, open door animal shelter, and one of the largest humane societies in the country.</t>
  </si>
  <si>
    <t>I'm conservative, stand with Israel, and I love DJT. #MAGA #_xD83D__xDE4F_Gen Flynn &amp; Julian Assange _xD83D__xDE4F_</t>
  </si>
  <si>
    <t>mommy to Ryder K LA|MTV</t>
  </si>
  <si>
    <t>Stop caring about your numbers people!! who cares if you have 10 or 10,000. let's get a new president shall we?
 #neveragain #HRC #metoo #TakeAKnee #fbr</t>
  </si>
  <si>
    <t>TMZ has consistently been credited for breaking the biggest stories dominating the entertainment news landscape and changing the way the public gets their news.</t>
  </si>
  <si>
    <t>Cricketer for @durhamcricket Proud husband and dad to Henry and Emily. Ambassador for @GreatNorthCH . represented by @au_tla
Season ticket holder at #safc</t>
  </si>
  <si>
    <t>Support Worker and singer/songwriter of Wigan based band JobClub.</t>
  </si>
  <si>
    <t>hi I’m me , a work in progress _xD83D__xDC7B_ divm3 _xD83D__xDCF8_ https://t.co/TlQuUJRXdf _xD83D__xDC64_https://t.co/PWaiMcKcJi _xD83D__xDCCD_https://t.co/pQIHeCScbp</t>
  </si>
  <si>
    <t>Just want to be happy,  learn from others. Soccer fan, and love to read!</t>
  </si>
  <si>
    <t>I'm not lazy , I just really enjoy doing nothing =)</t>
  </si>
  <si>
    <t>Assistant Professor of English &amp; Humanities: Gothic/Horror Studies, Brit Romanticism, &amp; History of Med. Lehigh &amp; Stirling Alum. Dog-lover and amateur artist</t>
  </si>
  <si>
    <t>Creator/Co-writer of THE ABANDONED film- Top 10 Semi-Finalist PROJECT GREENLIGHT. ♥️</t>
  </si>
  <si>
    <t>Pro football player for @liverpoolfc @NikeUK athlete https://t.co/35RVuKRaHB Insta: @danielsturridge https://t.co/e1fVY0GXmv Dudley Road Records</t>
  </si>
  <si>
    <t>CHECK OUT MY NEW SINGLE</t>
  </si>
  <si>
    <t>I AM A BIG OBSESSED LFC SUPPORTER SO FOLLOW ME AND LETS DEFEND OUR LOVELY #LFC.
#LFCFAMILY #YNWA #CHAMPIONSOFEUROPE #LFCBESTINTHEWORLD #SIXUCLTILES</t>
  </si>
  <si>
    <t>Mother. Gay. Socialist. Labour. Love reading, music, politics, history.
Hate injustice, bigotry, discrimination. 
#GTTO #JC4PM #GeneralElectionNOW</t>
  </si>
  <si>
    <t>Natural talent meets natural world.</t>
  </si>
  <si>
    <t>I'm miniature dachshund.</t>
  </si>
  <si>
    <t>Tx. IG: wezzy_fields Email Me Beats/Tracks: undergroundwezzy@gmail.</t>
  </si>
  <si>
    <t>Actor. Recent:https://t.co/fk809PuXaj Top:https://t.co/bwPfdm1pUs Dog:https://t.co/QzU2y7AL1g</t>
  </si>
  <si>
    <t>Stop looking at my tweets. My eyes are up here!</t>
  </si>
  <si>
    <t>Photography | CCS '20 | 20 | Detroit | evan_xD83D__xDC97_</t>
  </si>
  <si>
    <t>avid wow player and online gamer....plus funny italian</t>
  </si>
  <si>
    <t>Web Designer. Wants to talk about web design, but mostly tweets about playing World of Warcraft (Just a Fan). ------------ ❤ @irrelevator</t>
  </si>
  <si>
    <t>Writer-Director of La Guagua, feature-film. Executive Producer for Golfing the World TV Show. Founder of the Studio 9 Artist Hub. Host of Latinews Weekly.</t>
  </si>
  <si>
    <t>nem millennial nem Z ¯\_(ツ)_/¯</t>
  </si>
  <si>
    <t>Hand Painted Shoes and Shirts for children. https://t.co/LZmiatX2WN  https://t.co/53b4FjvWsC  #EtsyMNTT #Shoes</t>
  </si>
  <si>
    <t>live &amp; learn</t>
  </si>
  <si>
    <t>Dogs and beaches.</t>
  </si>
  <si>
    <t>supporting Reigns is what l will die for everyone who loves. reigns is me friend BELIEVE THAT</t>
  </si>
  <si>
    <t>The Great Void</t>
  </si>
  <si>
    <t>@konac_</t>
  </si>
  <si>
    <t>+ _xD835__xDE3A__xD835__xDE30__xD835__xDE36_ _xD835__xDE34__xD835__xDE22__xD835__xDE3A_ _xD835__xDE35__xD835__xDE29__xD835__xDE2A__xD835__xDE2F__xD835__xDE28__xD835__xDE34_ _xD835__xDE38__xD835__xDE2A__xD835__xDE35__xD835__xDE29_ _xD835__xDE3A__xD835__xDE30__xD835__xDE36__xD835__xDE33_ _xD835__xDE2E__xD835__xDE30__xD835__xDE36__xD835__xDE35__xD835__xDE29_, _xD835__xDE24__xD835__xDE30__xD835__xDE38__xD835__xDE23__xD835__xDE30__xD835__xDE3A__xD835__xDE34_ _xD835__xDE22__xD835__xDE2F__xD835__xDE25_ _xD835__xDE3A__xD835__xDE26__xD835__xDE26__xD835__xDE29__xD835__xDE22__xD835__xDE38__xD835__xDE34_ _xD835__xDE24__xD835__xDE30__xD835__xDE2E__xD835__xDE26_ _xD835__xDE30__xD835__xDE36__xD835__xDE35_</t>
  </si>
  <si>
    <t>_xD83D__xDC00_ cause i can't help -@rosecolorednic _xD83D__xDC00_</t>
  </si>
  <si>
    <t>#GodFearing
#MAGA
#INYOURCORNER #Hispanic4Trump #StayStrong</t>
  </si>
  <si>
    <t>I'm a loner, Dottie. A rebel.</t>
  </si>
  <si>
    <t>We're America's Largest Pet Pharmacy serving over 10 million pet parents _xD83D__xDC36__xD83D__xDC31_ Contact us for customer support. See how we help the pet community @PetMedsCares</t>
  </si>
  <si>
    <t>if you like pornhub, you’ll love pornhub live</t>
  </si>
  <si>
    <t>just a cowboy</t>
  </si>
  <si>
    <t>Official Twitter for the world’s largest airline. We’re here 24/7 for #AATeam kudos or travel concerns. For a formal response, visit https://t.co/gHXQN4xgM2.</t>
  </si>
  <si>
    <t>#WhoDat ⚜️</t>
  </si>
  <si>
    <t>Finding my Church in the Wild. Snapchat : @ImKing_Tarzan || University of Memphis_xD83D__xDC2F__xD83D__xDC99_</t>
  </si>
  <si>
    <t>BoybandsAreForLife❤️SeenOneDirection/TheVamps/TheTide/5SOS❤️Crazy about TV shows/Films/Music.. love fashion &amp; makeup! Crazy about unicorns _xD83E__xDD84_</t>
  </si>
  <si>
    <t>https://t.co/XuOYzKH4FN</t>
  </si>
  <si>
    <t>havin my way.</t>
  </si>
  <si>
    <t>Well Alice(ia)</t>
  </si>
  <si>
    <t>unt| sc: amaninajia21</t>
  </si>
  <si>
    <t>kinda snotty, acting real rude</t>
  </si>
  <si>
    <t>Steady.</t>
  </si>
  <si>
    <t>https://t.co/GTQObq71wJ. COSMIC CATERPILLAR
Don't let yesterday stop you from living today, or today make you fear what tomorrow may hold.</t>
  </si>
  <si>
    <t>I’m just trying my diddly darn best.</t>
  </si>
  <si>
    <t>livin lux_xD83D__xDC8C_ #4 ❤️_xD83C__xDFD0_</t>
  </si>
  <si>
    <t>bestselling author of The Marrow Thieves and the forthcoming Empire of Wild @PenguinRandomCA, @WmMorrowBooks. Repped by @cookemcdermid</t>
  </si>
  <si>
    <t>Normani, period.</t>
  </si>
  <si>
    <t>_xD83C__xDF80_Personal Twitter! visit @AdventTraitor for cos but feel free to share in my fandoms and bad humor here_xD83C__xDF80_ woo’d by @koholint2_xD83C__xDF80_be gay and love Goross akechi_xD83E__xDD5E_</t>
  </si>
  <si>
    <t>he/him</t>
  </si>
  <si>
    <t>Lick My Taint</t>
  </si>
  <si>
    <t>Pauvre petite rpgiste et gameuse toute flasque et toute sèche sur le bord de l'autoroute de l'activité. (Je retweet beaucoup de vidéo de chat aussi, bisous)</t>
  </si>
  <si>
    <t>always in motion is the future -yoda</t>
  </si>
  <si>
    <t>Vancouver's premier mixed martial arts school providing world class instruction in Pankration, Mixed Martial Arts/MMA, Muay Thai Kickboxing, Subn. Wrestling.</t>
  </si>
  <si>
    <t>Empowering anyone, anywhere to start, join and win campaigns for social change. (RTs not endorsements)</t>
  </si>
  <si>
    <t>Car journo, content creator, wannabe sci-if writer, family man, selfie-master &amp; social media machine! Brit-Asian #BrownCarGuy</t>
  </si>
  <si>
    <t>基本、自己紹介の無い方はフォロー返しません。鍵+よく判らない人はブロックさせていただきますm(_ _)mｺﾞﾒﾝﾅｻｲ。</t>
  </si>
  <si>
    <t>botでも作るか</t>
  </si>
  <si>
    <t>Check out my Netflix special, THE TENNESSEE KID - out now!</t>
  </si>
  <si>
    <t>Umass Amherst class of 2017</t>
  </si>
  <si>
    <t>fortnite player for @GhostGaming | https://t.co/ZtgAyviepQ | business stuff: thwifo@evolved.gg | fortis fortuna adiuvat</t>
  </si>
  <si>
    <t>19 | F/A | I work 8 hours a day and stream for 6, trying to get my name out there one day at a time!</t>
  </si>
  <si>
    <t>rank bulls and wild women</t>
  </si>
  <si>
    <t>mostly into likes, retweets, &amp; replies. mostly funny stuff. A song now &amp; then.</t>
  </si>
  <si>
    <t>Exhausts easily under the pressure to be amusing.......</t>
  </si>
  <si>
    <t>Entertainment begins and ends with ET.</t>
  </si>
  <si>
    <t>Nonprofit working to ensure that all students are mathematically equipped to solve the world's most challenging problems. #MathMINDs Impacts 1.2 mil w/@STMath</t>
  </si>
  <si>
    <t>Books. Coffee. Dogs. Literary Intern at @CorvisieroLit. True crime junkie. Also haunts: @MdNight_Society.  Instagram: @jolenehaleybooks.</t>
  </si>
  <si>
    <t>Math is for everyone! Education Engagement Manager @MIND_Research @STMath. Contributor @UnfilteredRNG. #boardgames #gbl #edtech #mathfun. Tweets are my own.</t>
  </si>
  <si>
    <t>Max the Frenchie Trekker * French Bulldog</t>
  </si>
  <si>
    <t>We are a new kind of Animal Control, our goal is to change the future for Fresno County's animals.</t>
  </si>
  <si>
    <t>he/him maybe, i dont really f wit cis men right now tho...</t>
  </si>
  <si>
    <t>On Twitter for Politics.Happily Married to USAF Vet. #BoxerMom_xD83D__xDEAB_Lists _xD83D__xDEAB_DM’s #CCOT ✝️✡️#2A #NRA #MAGA #MASA #BackTheBlue #KAG #BeBest On Parler - @DeeDeplorable</t>
  </si>
  <si>
    <t>Nashville Brewing Company is a historic brewery that first opened in 1859.  We are proud to continue this brewing tradition.</t>
  </si>
  <si>
    <t>Illustrator, character designer and proud Latino.</t>
  </si>
  <si>
    <t>♉⭐ Development artist for animation | Intern on Spongebob | @Animowtion is my chortle creature | shaydenfisher@gmail.com for inquiries!</t>
  </si>
  <si>
    <t>AKA midderin/Eripoo - ♀️ Game &amp; media 2D artist, formerly PopCap/FSG. Working on video games, narrative projects, and making pottery too! Draws lots of animals.</t>
  </si>
  <si>
    <t>Award winning #VoiceActor.  Emperor Zarkon, Tychus Findlay, Madara Uchiha, Optimus Prime, Aurelion Sol, Dominus Ghaul, Hawkmon, Skadge, Henry Graves, &amp;...</t>
  </si>
  <si>
    <t>_xD83D__xDD1E_(She/Her) Terrible Gamer with a Terribly Cute Butt, &amp; Miss @SkunkVell's Kinky Dollie!
(Be POLITE or be BLOCKED.)</t>
  </si>
  <si>
    <t>Brazil, i'm devastated</t>
  </si>
  <si>
    <t>Fé pra tudo</t>
  </si>
  <si>
    <t>_xD835__xDE70__xD835__xDE9B__xD835__xDE9D__xD835__xDE92__xD835__xDE9C__xD835__xDE9D_ _xD835__xDE98__xD835__xDE8F_ _xD835__xDE96__xD835__xDE92__xD835__xDE97__xD835__xDE92__xD835__xDE8A__xD835__xDE9D__xD835__xDE9E__xD835__xDE9B__xD835__xDE8E_ _xD835__xDE9C__xD835__xDE8C__xD835__xDE9E__xD835__xDE95__xD835__xDE99__xD835__xDE9D__xD835__xDE9E__xD835__xDE9B__xD835__xDE8E__xD835__xDE9C_ • ℂ_xD835__xDD60__xD835__xDD5E__xD835__xDD5E__xD835__xDD5A__xD835__xDD64__xD835__xDD64__xD835__xDD5A__xD835__xDD60__xD835__xDD5F__xD835__xDD64_: ℂ_xD835__xDD5D__xD835__xDD60__xD835__xDD64__xD835__xDD56__xD835__xDD55_ _xD835__xDD65__xD835__xDD5A__xD835__xDD5D__xD835__xDD5D_ _xD835__xDD38__xD835__xDD66__xD835__xDD58__xD835__xDD66__xD835__xDD64__xD835__xDD65_ _xD835__xDFDC__xD835__xDD65__xD835__xDD59_</t>
  </si>
  <si>
    <t>@RSI Digital Media Manager &amp; Fellow. Work/write on occupational licensing reform, #SCOTUS, and social media in @WSJ @USATODAY etc. Sew. Hike. _xD83D__xDC96_ 9th Amendment</t>
  </si>
  <si>
    <t>musician, wino, unholy hermit...</t>
  </si>
  <si>
    <t>R-18垢→(@Miso_Tanuki_FX )</t>
  </si>
  <si>
    <t>send me something on ko-fi and I'll draw an ugly picture of you x</t>
  </si>
  <si>
    <t>90% Polyester 10% Cotton 100% Genuine | Marketing Masters Graduate | Content Executive _xD83D__xDCF1_</t>
  </si>
  <si>
    <t>If you judge people, you have no time to love them.</t>
  </si>
  <si>
    <t>Using my 2 legs &amp; social media 2 help #Reunite Owners with their 4 legged best friend #FindWolfy #FindTricky #findmorse #findolive #findsophie_xD83D__xDC9B_ #findcharlie</t>
  </si>
  <si>
    <t>independent author and journalist with focus on photography and macOS</t>
  </si>
  <si>
    <t>America's favorite morning show | Snapchat: todayshow</t>
  </si>
  <si>
    <t>retired, enjoy politics,news channels, enjoy a good laugh, waiting for spring time</t>
  </si>
  <si>
    <t>I make records and play guitar for @Impulsepdx</t>
  </si>
  <si>
    <t>waifu war correspondent @washingtonpost | @csuf Titan | Ancient Gamer circa 2600 | “These tweets are not emotional.” - @kanyewest</t>
  </si>
  <si>
    <t>blessed || FIU</t>
  </si>
  <si>
    <t>should be crowned the queen of procrastination</t>
  </si>
  <si>
    <t>Dyl. Music, Food, Vibes. Crafting DJ monikers since 2004. Contributing Writer for @AlreadyHeardUK under the name of @rootsinwax</t>
  </si>
  <si>
    <t>Love my body</t>
  </si>
  <si>
    <t>Female motorcyclist and supporter of Everton #SeniorClubInTheCity.</t>
  </si>
  <si>
    <t>I put on my robe and wizard hat</t>
  </si>
  <si>
    <t>Feeling tilted and pouring out the truth. This is more about me than you. I Do my own thing.</t>
  </si>
  <si>
    <t>I’m a dude!</t>
  </si>
  <si>
    <t>Coatbridge, Celtic.</t>
  </si>
  <si>
    <t>Insta//@ak.dynasty #LongLiveBigNiNi_xD83D__xDD4A__xD83D__xDC94_</t>
  </si>
  <si>
    <t>Music, film, and pop culture publication.</t>
  </si>
  <si>
    <t>Ꮆ ✩ cosmically doomed ✩ ABBA fan account</t>
  </si>
  <si>
    <t>Home of the best Football jokes! Business: FootyHumourContact@gmail.com</t>
  </si>
  <si>
    <t>Good intentions never good enough</t>
  </si>
  <si>
    <t>what do you want</t>
  </si>
  <si>
    <t>_xD83D__xDDFD_AMERICA 1ST!_xD83D__xDDFD__xD83C__xDFE1_ LOVE MY  COUNTR Y❤ _xD83C__xDDFA__xD83C__xDDF8_ GOD  FEARING _xD83D__xDE4F_ TRUMP IS MY  PRESIDENT! _xD83C__xDFDB_ LIFE LONG NRA MEMBER!! TRUMPS ARMY! _xD83D__xDEE5_✈_xD83D__xDEF8__xD83D__xDE80_ PRO WHITE!_xD83C__xDF89_  PRO TRUMP!_xD83D__xDCAA_</t>
  </si>
  <si>
    <t>smart went crazy</t>
  </si>
  <si>
    <t>MSSU • Gotta learn to walk even when it hurts • @laurenwalker_21</t>
  </si>
  <si>
    <t>this is my playground to get weird</t>
  </si>
  <si>
    <t>nie miałam wczoraj kaca, ale miałam zapierdol | bella ćwir noticed me
@sliwkowa_ligaza 
270318 xa 060418 fob 110818 ed</t>
  </si>
  <si>
    <t>Family..coffee and wine..traveling.. and cooking amazing food! p.s stop f.....g counting down the days .. enjoy the present! Life is beautiful!!</t>
  </si>
  <si>
    <t>Your trusted source for the latest celebrity news, photos, videos and more!</t>
  </si>
  <si>
    <t>#VoteBlue #BlueTsunami #VoteThemAllOut</t>
  </si>
  <si>
    <t>surf_xD83C__xDFC4__xD83C__xDFFD_ instagram @loganpeacewebb</t>
  </si>
  <si>
    <t>Official account of Delta Air Lines. We’re listening around the clock, 7 days a week. For a formal response please visit https://t.co/NnsfSd9ikz.</t>
  </si>
  <si>
    <t>Hi I like to play games and chill with my homies.</t>
  </si>
  <si>
    <t>Explicar a emoção de ser palmeirense a um palmeirense é totalmente desnecessário, e a quem não é... é simplesmente impossível,_xD83D__xDC9A_</t>
  </si>
  <si>
    <t>We specialise in rescuing dogs from the EU Balkan region, Hungary &amp; Bulgaria, Croatia, Serbia &amp; Bosnia. We care, vaccinate, neuter &amp; rehome in the UK</t>
  </si>
  <si>
    <t>Mom, human being, entrepreneur, performing arts + production consultant. Microblog in my moments. Views my own.</t>
  </si>
  <si>
    <t>Founder Digijaks | Keynote Speaker |  Author, Bots Against US https://t.co/0DHoSoXV9P | cyberstuff</t>
  </si>
  <si>
    <t>Acute NHS hospital trust serving the people of Lincolnshire. Account monitored 9am to 5pm. https://t.co/rYIZJfS5Gf</t>
  </si>
  <si>
    <t>Mum, sister, daughter, wife. Director of Nursing @ ULHT. All views my own.</t>
  </si>
  <si>
    <t>University of Osaka,N2 in Japanese language .Backpacker#Rajput#india
#Traveler#Foodie#whisky mountainsHimalaya /mount fuji_xD83D__xDE0D_独身です.
一杯おごらせてく it's time to earn_xD83D__xDCB2_</t>
  </si>
  <si>
    <t>Manchester United is ❤
Eminem ✌
Avid listener of 94.3 Radio One.
Rest it doesn't matter.</t>
  </si>
  <si>
    <t>Executive Producer @HerefordFilms    
@KraysMovie  @_ReckoningDay  @KWExorcism  @WSKTOW       @PentagramMovie  @PrettyBoy     https://t.co/SeDRU6FNoy</t>
  </si>
  <si>
    <t>Photo  Movie   Music Tv  Art  Books  News  Fashion  Sports   Animals #Genova #Milano</t>
  </si>
  <si>
    <t>⭐️Business owner⭐️⚽️Newcastle United ⚽️⚫️⚪️Geordie Nation ⚫️⚪️ HWTL_xD83D__xDCAA__xD83C__xDFFC_ also partial to abit of fishing _xD83C__xDFA3_</t>
  </si>
  <si>
    <t>He's bacc.
He's my snacc.
He gave me a heart attacc❤_xD83E__xDDE1__xD83D__xDC9B__xD83D__xDC9A__xD83D__xDC99__xD83D__xDC9C_</t>
  </si>
  <si>
    <t>Make Thomas the first gay Disney prince #TheFirstGayDisneyPrince 
Me: I'm Claudia:3, 14, Genderfluid, Pan_xD83C__xDFF3_️‍_xD83C__xDF08_ SS obsessed!!_xD83D__xDC99__xD83D__xDDA4__xD83D__xDC9C_❤️</t>
  </si>
  <si>
    <t>Just a fellow fander out there.
#GaymerRoman</t>
  </si>
  <si>
    <t>I'm just a girl who likes drawing, animating, YouTube, and sometimes writing. I'm also a big Fander, so... Hey all the Fanders out there!!! I'm with you!!!</t>
  </si>
  <si>
    <t>سوريا _xD83C__xDDF8__xD83C__xDDFE_</t>
  </si>
  <si>
    <t>I’m the perv you deserve. The face pic is mine but the dick pic is Ryan Reynolds’</t>
  </si>
  <si>
    <t>Londoner and EU remainer. Resident of Tottenham, fairtrade and friends of the earth supporter, staff to 2 Tottenham #ambassacats</t>
  </si>
  <si>
    <t>Doctor, researcher, writer, teacher. Cares about NHS, inequality, disability, death and dying, theatre, history. My own tweets are my own views. RT not always.</t>
  </si>
  <si>
    <t>All the health content published on the BioNews network of websites.</t>
  </si>
  <si>
    <t>Proud to say I'm From The BRONX!  Dog Foster Mama.  WeRTheirVoice</t>
  </si>
  <si>
    <t>The journey through life with two kids and a wife _xD83D__xDC68_‍_xD83D__xDC69_‍_xD83D__xDC67_‍_xD83D__xDC66_</t>
  </si>
  <si>
    <t>_xD83C__xDFB2_ Designer _xD83D__xDD28_ Explorer _xD83C__xDF88_Seeker _xD83D__xDC41_ Lover _xD83C__xDF08_ CEO @funomena Professor &amp; Reaearcher @ucsc #gamedev: Journey, Luna, MySims, Boom Blox pronouns: she/her</t>
  </si>
  <si>
    <t>Founder @helloario XR Platform #ar #vr #mr #arkit #arcore.
Also, founder of mobile dev agency - @The7CStudio
Dreaming, Building &amp; Failing _xD83D__xDE4C_</t>
  </si>
  <si>
    <t>19 || Wales</t>
  </si>
  <si>
    <t>Jᴜsᴛ ᴀ ɢɪʀʟ ᴡʜᴏ ɪs ɪɴᴛᴏ ₂ᴅ ɢᴜʏs _xD83C__xDF49_【22 ✧ she/her】_xD83C__xDF4C__xD83D__xDC1F_ ruined my life</t>
  </si>
  <si>
    <t>me gusta borrar tweets</t>
  </si>
  <si>
    <t>me gusta desayunar pero nunca lo hago</t>
  </si>
  <si>
    <t>_xD83C__xDF4E_</t>
  </si>
  <si>
    <t>deepfried butter is a thing</t>
  </si>
  <si>
    <t>_xD83D__xDE0D_</t>
  </si>
  <si>
    <t>Editor @HachetteIndia. Ex-@PenguinIndia. Views are personal.</t>
  </si>
  <si>
    <t>... because some have more free speech than others.</t>
  </si>
  <si>
    <t>The Hill's Opinion section hosts hundreds of policy experts from a range of political viewpoints and areas of expertise.</t>
  </si>
  <si>
    <t>The Hill is the premier source for policy and political news. Follow for tweets on what's happening in Washington, breaking news and retweets of our reporters.</t>
  </si>
  <si>
    <t>23, Edinburgh_xD83C__xDF3B_. Craig Birkmyre_xD83D__xDC99_</t>
  </si>
  <si>
    <t>_xD83C__xDDE8__xD83C__xDDF4_#1 imagine dragons &amp; coraline stan _xD83D__xDC99_artist ✨_xD83D__xDC96_3-16-18_xD83D__xDC96_</t>
  </si>
  <si>
    <t>THE HOUSTON DOG TRAINER HDT
#1 PROFESSIONAL DOG TRAINER
ALL BREEDS, AGES,ISSUES,PROGRAMS
DEGREED EX MILITARY GERMAN OFFICER
FREE EVALUATION 8328454680</t>
  </si>
  <si>
    <t>83 year old grandmother.   https://t.co/p4gsn1PahF  https://t.co/gGVJbn94zr http://shirley4secrets.blogspot.com3</t>
  </si>
  <si>
    <t>New Twitch streamer and love to play games. The heart of a wolf beats within my body and no one can change that about me #ArticWolf</t>
  </si>
  <si>
    <t>sun sign Aquarius moon sign Taurus rising sign Leo sad boi always ig: soulsearching4mali</t>
  </si>
  <si>
    <t>ig- @prettyassadri</t>
  </si>
  <si>
    <t>born in New York. now I'm in Norcal 
#GODBLESSPRESIDENTTRUMP
#MAGA #GODBLESSAMERICA 
#YANKEES #NYGIANTS #NYMETS #NYRANGERS #NYKNICKS #DODGERS #BACKTHEBLUE</t>
  </si>
  <si>
    <t>Host of @gamegrumps. 1/3 of @starbomb. Co-Founder @realgoodtouring. Gateaux and Fibby in Mighty Magiswords. Curator of @cutiesaturday. Icon: @Lady_Redhaired</t>
  </si>
  <si>
    <t>| || || |_</t>
  </si>
  <si>
    <t>nada acontece por acaso • @Flamengo • Mahi Models</t>
  </si>
  <si>
    <t>@realmadrid @weareoneEXO</t>
  </si>
  <si>
    <t>Freelance writer for hire. Gay. He/Him. High functioning autistic. Joe Flacco's High School Mascot™. tdkeiser@gmail.com</t>
  </si>
  <si>
    <t>4 booking CHRIS SMITH 310-550-4245 SNAPCHAT MARLONLWAYANS IG @marlonwayans check out WOKEISH on NETFLIX NOW!</t>
  </si>
  <si>
    <t>If you believed in Santa Claus for 8 years, you can believe in yourself for 5 minutes_xD83D__xDC4F__xD83C__xDFFB_</t>
  </si>
  <si>
    <t>Here you'll find the latest US Food and Drug Administration news and information. Privacy Policy - http://t.co/4HK1KrSwBs</t>
  </si>
  <si>
    <t>You really don't want to know, let's be honest!</t>
  </si>
  <si>
    <t>actress, writer, recovery advocate. Watch @MomCBS Thursdays.</t>
  </si>
  <si>
    <t>12•6•17 _xD83D__xDC8D_</t>
  </si>
  <si>
    <t>Reporter for @News12CT by way of @WLKY &amp; @WREX, CT native, Louisville lover, @Cornell alum, Yankees fan, news nerd, pop culture junkie. Insta: marissaalternews</t>
  </si>
  <si>
    <t>News 12 Connecticut is a 24-hour news network. Download our app or go to https://t.co/qOzTZWuxjH for more. For news tips, call (203) 849-1321. #Connecticut</t>
  </si>
  <si>
    <t>hi hello annyeong.</t>
  </si>
  <si>
    <t>rit ’18 3d animation</t>
  </si>
  <si>
    <t>The most unimportant things you'll never need to know.</t>
  </si>
  <si>
    <t>My Dog’s Name is Rogue and she is a German Shepherd. - Animals over people kind of person. | IG: loreleichristine | Rogue’s IG: _i.am.rogue_</t>
  </si>
  <si>
    <t>The most powerful of cucumbers.</t>
  </si>
  <si>
    <t>"A woman all drawn out of shape." Book lover. Bridge builder. Technology subduer. Weaver of fibers and words. Social justice druid. Cat lady.</t>
  </si>
  <si>
    <t>特に意味のないことを発信するアカウント 絵を描く 着ぐるみたまにつくる ひと アイコン こけまるくん(@kokemaru345)すてき☺︎！ ヘッダー NOIKROS(@noikros) 敬語じゃなくてもいいよ٩( ᐛ )و next→未定</t>
  </si>
  <si>
    <t>Hello guys. welcome to my account _xD83E__xDD18_ I can soeak English a little. please meet you. I like s English conversations please talk with me! Im playing Darts</t>
  </si>
  <si>
    <t>静岡の男子大学生。下ネタ言います。生き物好き。自作勢です！10/9にわんこのカノンがデビューしました！アイコンはそらみさん @dc_srm から！！</t>
  </si>
  <si>
    <t>SBC⛹️‍♂️| cogito ergo sum</t>
  </si>
  <si>
    <t>*TURN ON MY NOTIFICATIONS _xD83D__xDD25__xD83D__xDD25__xD83D__xDD25_
       *I ADVERTISE PRODUCTS ETC.
DM ME _xD83D__xDC4D__xD83D__xDCAF_</t>
  </si>
  <si>
    <t>MEIFES INVESTMENTS AND PROPERTIES ~~~ Transporter_xD83D__xDE97__xD83D__xDE96__xD83D__xDE98_~ Real Estate Agent _xD83C__xDFE0__xD83C__xDFEB__xD83C__xDFE9__xD83C__xDFE1__xD83D__xDEC0__xD83D__xDEBD__xD83D__xDEBF_ ~ Automobile Sales _xD83D__xDE90__xD83D__xDE98__xD83D__xDE9A__xD83D__xDE9B__xD83D__xDE8D__xD83D__xDE8C_. #RealEstate  It can be God alone.</t>
  </si>
  <si>
    <t>I am the Upper Peninsula of America. #UPA</t>
  </si>
  <si>
    <t>Follow us on Instagram and add us on Snapchat: mountaindew. #dothedew</t>
  </si>
  <si>
    <t>Nothing is as bad as you think. Moonrise_xD83D__xDD1C_Said The Sky B2B Dabin_xD83D__xDD1C_illenium red rocks_xD83D__xDD1C_EDC O</t>
  </si>
  <si>
    <t>Never give up</t>
  </si>
  <si>
    <t>✨✈️_xD83C__xDF34__xD83C__xDF0D_✨</t>
  </si>
  <si>
    <t>proud father of my little heartbreaker Sam. once knocked out a cow, one punch. 8th member of S-Club 7. Dream boy. international dance sensation. Full time cunt.</t>
  </si>
  <si>
    <t>1. 2. Buckle ma shoe
3. 4. Go get the door
5. 6. Pick up sticks 
7. 8. Lay 'em straight
9. 10. Big fat hen</t>
  </si>
  <si>
    <t>_xD83E__xDD4B_⚓️_xD83C__xDF80_</t>
  </si>
  <si>
    <t>Stressed af nonbinary Mexican American mom just trying to keep afloat</t>
  </si>
  <si>
    <t>writer, producer, grockle. creative exec at westbrook studios. senior editor at @thebolditalic. also @theatlantic, @vice</t>
  </si>
  <si>
    <t>Registered Green; free speech and animal rights advocate; vegetarian</t>
  </si>
  <si>
    <t>The Official Twitter Page of Seth MacFarlane - New album “Once In A While” now available!</t>
  </si>
  <si>
    <t>I do makeup _xD83D__xDC84_| IG: @playakayy &amp; @beatsbyksade ✨</t>
  </si>
  <si>
    <t>Retired teacher - enjoy wildlife watching and recording. Also a suffering sports fan - cricket, football and rugby.</t>
  </si>
  <si>
    <t>actress/singer/cowgirl/teacher</t>
  </si>
  <si>
    <t>Concerned citizen, animal and nature lover, smart-ass, singer of sad songs</t>
  </si>
  <si>
    <t>Born &amp; bred heart of University of Wisconsin campus, came to LA in 1975, regretted it ever after! Old enough to know better; Unitarian, Progressive Dem</t>
  </si>
  <si>
    <t>Roofing Estimator. Family, Friends, Newcastle United, Spiced Rum, Food and Harlequins RFU.</t>
  </si>
  <si>
    <t>Vet &amp; Pet Business Directory offering Free &amp; Paid listings, A  #Petfriendly Advice Hub #competitions PLUS an online shop! .... It's #thepetsbiz</t>
  </si>
  <si>
    <t>https://t.co/lyQSSaMlv4 is a specialist dog and cat store selling raw &amp; natural foods &amp; treats and a wide variety of accessories.for your pet</t>
  </si>
  <si>
    <t>Official Twitter for Texas State Parks, managed by the Texas Parks &amp; Wildlife Department. Find one near you at https://t.co/KuSb9dEcik. #TXStateParks</t>
  </si>
  <si>
    <t>Whether you're new to outdoor adventure or a seasoned pro, we gladly share our enthusiasm for our products, trails, slopes, &amp; waterways where we play.</t>
  </si>
  <si>
    <t>and we dance like angels do</t>
  </si>
  <si>
    <t>Because I know in my heart you're not a constant star.</t>
  </si>
  <si>
    <t>“He brought to mind a young Jimmy Stewart: winsome, modest, good-spirited, and even able to crack jokes about his missing limbs.”- @pagesix</t>
  </si>
  <si>
    <t>— _xD835__xDC2D__xD835__xDC1E__xD835__xDC25__xD835__xDC25_ _xD835__xDC26__xD835__xDC1E_ _xD835__xDC32__xD835__xDC28__xD835__xDC2E_ _xD835__xDC25__xD835__xDC28__xD835__xDC2F__xD835__xDC1E_ _xD835__xDC26__xD835__xDC1E_, _xD835__xDC20__xD835__xDC25__xD835__xDC1E__xD835__xDC1B_'_xD835__xDC24__xD835__xDC1A_. • _xD835__xDC54__xD835__xDC59__xD835__xDC52__xD835__xDC4F_ _xD835__xDC63__xD835__xDC4E__xD835__xDC54__xD835__xDC4E__xD835__xDC5B__xD835__xDC5C__xD835__xDC63_ _xD835__xDC51__xD835__xDC52__xD835__xDC53__xD835__xDC52__xD835__xDC5B__xD835__xDC60__xD835__xDC52_ _xD835__xDC60__xD835__xDC5E__xD835__xDC62__xD835__xDC4E__xD835__xDC51_ ; @viventlspeuples</t>
  </si>
  <si>
    <t>Diseño, Creo, Invento mis pasiones en la Vida</t>
  </si>
  <si>
    <t>Stay connected to global trade, sustainability &amp; logistics. Tweets by the UPS Social Team. Questions about a package? Just ask @UPSHelp.</t>
  </si>
  <si>
    <t>Enjoy Your Life as Wars are for Idiots  Hell Bent in Destruction of Life You are Life so therefore live it to the full while you can!</t>
  </si>
  <si>
    <t>Small dogs in the @GayWeHo, @Gay_LosAngeles &amp; @GaySantaMonica areas that need a loving home. Save a life and adopt today! Updated often. ❤️</t>
  </si>
  <si>
    <t>Very passionate about animals &amp; animal welfare &amp; absolutely hate animal cruelty. Also LOVE dogs, garden birds, plants  &amp; amateur photography</t>
  </si>
  <si>
    <t>https://t.co/oj7lVio9Pn</t>
  </si>
  <si>
    <t>seo</t>
  </si>
  <si>
    <t>Красавчик</t>
  </si>
  <si>
    <t>Met Jon Anderson, Aaron Goodwin, Weird Al Yankovic, Stan Lee, Glenn Danzig, Cole Hauser, John Tesh, Lou Ferrigno, Cory Haim, Mr.T, Tony Levin and Bruce Campbell</t>
  </si>
  <si>
    <t>you’ve found me</t>
  </si>
  <si>
    <t>21. 23|1O|16 ♥</t>
  </si>
  <si>
    <t>멋진징조들 크롤아지</t>
  </si>
  <si>
    <t>멋징 주접낙서계</t>
  </si>
  <si>
    <t>Technical writer &amp; eLearning developer by day, knitter and all around crafty person by night. Animal caretaker/servant all the time. #endanimalcruelty</t>
  </si>
  <si>
    <t>What’s happening?!</t>
  </si>
  <si>
    <t>Swinging safe states broke our swing &amp; we can fix it! 
Swing state rhetoric in safe states is the crack we feed our lesser-evil feedback looped culture.</t>
  </si>
  <si>
    <t>Official Twitter account of the Green Party of the United States // Twitter oficial del Partido Verde E.E.U.U. https://t.co/dqPKIBUFGK</t>
  </si>
  <si>
    <t>The New Democrat Coalition is committed to pro-growth, innovative, and fiscally-responsible policies. We believe in ideas over ideology.</t>
  </si>
  <si>
    <t>This is the official account of the Congressional Progressive Caucus. Please note: RT does not equal endorsement. https://t.co/J5AjsyL2wJ</t>
  </si>
  <si>
    <t>why be moody when you can shake ya booty</t>
  </si>
  <si>
    <t>Ama, ridi, sogna—e poi vai a dormire. Love, laugh, dream, then go to sleep.</t>
  </si>
  <si>
    <t>“The clearest way into the Universe is through a forest wilderness.”  ― John Muir For daily updates about nature follow @welcomet0nature</t>
  </si>
  <si>
    <t>I’m not like a regular mom, I’m a cool mom</t>
  </si>
  <si>
    <t>Professional chef, amateur gardener. From California, now living in Germany. Equality and Environmental causes are the most important things to me. 1 proud Mama</t>
  </si>
  <si>
    <t>Free fundraising for the people &amp; causes you care about. Turn your compassion into action with #GoFundMe ✨ #GivesBack</t>
  </si>
  <si>
    <t>Cunt with a good heart - @powerofegirl fan account</t>
  </si>
  <si>
    <t>* runs with birdseed * // I _xD83D__xDC96_ #ADFCStrong, #Life, #childTrafficking, #dogFighting, birding, photography, disability, Linux, usability, inclusion _xD83C__xDF3B_</t>
  </si>
  <si>
    <t>Some dogs are Doggos, some are Puppers, and some may even be Pupperinos. But they are all Good Boyes.</t>
  </si>
  <si>
    <t>Cs</t>
  </si>
  <si>
    <t>insta- theus.rangel</t>
  </si>
  <si>
    <t>KOAA News5 is Always Watching Out for You with the latest news, weather, sports, and traffic information for southern Colorado.  https://t.co/LspCH9WJxP</t>
  </si>
  <si>
    <t>Zyanya’s my wife❤️❤️_xD83D__xDC95_</t>
  </si>
  <si>
    <t>_xD83C__xDDEA__xD83C__xDDF9_ | gwu ‘22</t>
  </si>
  <si>
    <t>Reporter @PADailyHerald_xD83D__xDDDE_ U of R J-School alum☕️ Story ideas? Email me at jayda.noyes@paherald.sk.ca</t>
  </si>
  <si>
    <t>Journalist/photojournalist. Dept. head, instructor, intern coordinator, Crow mag designer &amp; social media editor @URJschool https://t.co/hZ4GvUJClF</t>
  </si>
  <si>
    <t>I’m an illustrator, familiar with photoshop, Illustrator and Indesign. Mostly illustration mixed with graphic design. Email: markgiurguisillustration@Gmail.com</t>
  </si>
  <si>
    <t>_xD83D__xDC0D_</t>
  </si>
  <si>
    <t>ever➡️never⬅️</t>
  </si>
  <si>
    <t>霜月凛よ。
い、犬なんて怖く……ないわよ。
※非公式bot。
キャラ崩壊に注意。
犬に関するリプを送ると取り乱します。
逆に、猫に関するリプを送るとデレデレになります。
未熟なbotゆえ変な反応したらすみません。
たまーに中の人が気ます。</t>
  </si>
  <si>
    <t>u know me ye sleepy fool</t>
  </si>
  <si>
    <t>Mother, Grandmother, Great Grandmother, MAGA, BUILD THAT WALL_xD83E__xDDDA_‍♀️_xD83D__xDEB6_‍♀️_xD83E__xDD69__xD83C__xDF54__xD83E__xDD66__xD83C__xDDFA__xD83C__xDDF8__xD83C__xDDFA__xD83C__xDDF8__xD83C__xDDFA__xD83C__xDDF8_</t>
  </si>
  <si>
    <t>#Corresponsal #Interestelar en La Tierra retransmitiendo en directo para Marte... Emm... No sé cómo explicar lo que pasa aquí... _xD83E__xDD2A__xD83E__xDD2F_</t>
  </si>
  <si>
    <t>stop for a little bit and smile ❤️❄️</t>
  </si>
  <si>
    <t>16 | Plays paladins, l4d2 | ign:Private08 | sometimes posts funny stuff | #DailyVoiceline</t>
  </si>
  <si>
    <t>Fall down seven times, stand up eight.</t>
  </si>
  <si>
    <t>Direito-UFGD -                                  
Torcedora fanática e pistola ❤️_xD83D__xDDA4_</t>
  </si>
  <si>
    <t>hi, you can call me aer! | 22 | she/her | infp | talks too much about my personal life | I like kpop and arya stark</t>
  </si>
  <si>
    <t>_xD83C__xDF52_↻ᵎᵎ i wish i could go _xD835__xDC1B__xD835__xDC1A__xD835__xDC1C__xD835__xDC24_ _xD835__xDC22__xD835__xDC27_ _xD835__xDC2D__xD835__xDC22__xD835__xDC26__xD835__xDC1E_ just to _xD835__xDC1F__xD835__xDC1A__xD835__xDC25__xD835__xDC25_ _xD835__xDC22__xD835__xDC27_ _xD835__xDC25__xD835__xDC28__xD835__xDC2F__xD835__xDC1E_ with _xD835__xDC32__xD835__xDC28__xD835__xDC2E_ again, #정국. _xD83C__xDF52_</t>
  </si>
  <si>
    <t>quero ficar mais rica que a rihanna tipo bitch better have my money</t>
  </si>
  <si>
    <t>piyak piyak</t>
  </si>
  <si>
    <t>- God
-Expect the UnXpected
-Virgo nation
- LA babeeeeee (clips)(pg13){still Westbrook though}
- Buccaneers
- St. Louis Cardinals</t>
  </si>
  <si>
    <t>sore loser, ask mike.</t>
  </si>
  <si>
    <t>Texas's LIVE, midday, craft beer show. Catherine Contreras and Josh Stewart cover all things beer and beyond. Every Thurs. @12:00pm CST. Call us - 713-678-0070</t>
  </si>
  <si>
    <t>New York's #1 news, Channel 7 Eyewitness News. WABC-TV. Comments &amp; photos shared here or using #abc7NY could be used on any ABC platforms.</t>
  </si>
  <si>
    <t>lame _xD83E__xDD87_</t>
  </si>
  <si>
    <t>UNT Alumna • ΣΛΓ</t>
  </si>
  <si>
    <t>crustacean of business. think Mr krabs, only angrier</t>
  </si>
  <si>
    <t>20_xD83D__xDC8B_</t>
  </si>
  <si>
    <t>19 | ♍️ | _xD83C__xDFF3_️‍_xD83C__xDF08_ | exhausted bio major | umm...</t>
  </si>
  <si>
    <t>Live-tweeting public meetings in Oklahoma City and Oklahoma County. Tweets by @martypeercy. To support: https://t.co/q3qzXFzwRn Venmo: @MartyPeercy</t>
  </si>
  <si>
    <t>AJ (OTRB 2016), DD &amp; B: Capts #TheAviators #PA #BBOT #theruffriderz #weetigang We Stand For Wolves #NoDM #NoPORN Will be blocked &amp; reported</t>
  </si>
  <si>
    <t>I think I’ve gone mad | Grant</t>
  </si>
  <si>
    <t>insta: carol_souzaa77
Cristã!_xD83D__xDC97_</t>
  </si>
  <si>
    <t>Drinks coffee. Eats pizza. Lives in Ooo &amp; Beach City. Writes books like MY SEVENTH-GRADE LIFE IN TIGHTS. Chickens love me. Agents: @UweStenderPhD @btaylorbooks</t>
  </si>
  <si>
    <t>Last Chance for Animals (LCA) is an international nonprofit org dedicated to eliminating animal abuse via investigations, education, legislation and the media.</t>
  </si>
  <si>
    <t>Friend to animals especially dogs. Enjoys craft ales and pubs of Nottingham and Derby. Love EDM, sci fi and EVs</t>
  </si>
  <si>
    <t>_xD83D__xDC09_</t>
  </si>
  <si>
    <t>i use this app as an outlet instead of going to therapy so i put my business out there _xD83D__xDE2F_</t>
  </si>
  <si>
    <t>seokmin: gay rights!</t>
  </si>
  <si>
    <t>Coo Coo CaChoo! Swimming in the big ol' blue. Californian in the UK, sea cow, avid crocheter and harassed mother...
fun times</t>
  </si>
  <si>
    <t>Philadelphia area news, traffic, weather, politics and sports from WPVI, including breaking news &amp; AccuWeather forecast.</t>
  </si>
  <si>
    <t>A Jazzy Hippie_xD83D__xDE1A_ #kjbjazz</t>
  </si>
  <si>
    <t>..... _xD83D__xDCDA_ Researcher. International speaker _xD83C__xDF0E_ Wear my frown upside down ..... _xD83D__xDE02_ Authentic human. A work in progress. Flowing cat speak .... !!!! _xD83D__xDC44__xD83C__xDFB9_</t>
  </si>
  <si>
    <t>xin chao _xD83D__xDE3C_ they/she | 21 _xD83D__xDDA4__xD83C__xDFF3_️‍_xD83C__xDF08_</t>
  </si>
  <si>
    <t>* Customer Pay Service Sales is Booming...It’s over $350 Billion a year!
* 30% is done by New Car Dealers
* We Target The 70% that are going elsewhere</t>
  </si>
  <si>
    <t>In-Home &amp; Online Dog Trainer &amp; Author specializing in behavior modification. Young Living Essential Oils Distributor #14429210.
https://t.co/UyU1Ce6HsL</t>
  </si>
  <si>
    <t>Follow  @beermevlogs on IG for some great content.</t>
  </si>
  <si>
    <t>gemini!!!! 19 _xD83E__xDD20_. sheffield / leeds _xD83E__xDD8B_</t>
  </si>
  <si>
    <t>gang shit</t>
  </si>
  <si>
    <t>This twitter is rated LB for classic film references, existential dread, ice cream, black people things, obsessive cleaning, Eartha Kitt, and dogs.</t>
  </si>
  <si>
    <t>Aspiring Trophy Wife™. Viewer’s discretion is advised. I make wild rags &amp; bad jokes. Semiprofessional tattoo artist. Stay at home daughter. @DaisyIfYouDoCo1</t>
  </si>
  <si>
    <t>half human. the real life lisa simpson.</t>
  </si>
  <si>
    <t>born too tired for this. it is what it is.</t>
  </si>
  <si>
    <t>Cemep - tec. informática _xD83C__xDF93_
Unicamp - Ed. física (FEF) _xD83D__xDCDA_❤️
Solteiro
Maktub
Futebol ..._xD83D__xDE0D_⚽</t>
  </si>
  <si>
    <t>known to sniff candles at WalMart</t>
  </si>
  <si>
    <t>you said tacos and margaritas ? _xD83E__xDD73_</t>
  </si>
  <si>
    <t>Wife, Mom and Night Shift Nurse! ❤ Reality TV, _xD83C__xDFA9_HATTER, _xD83D__xDC9C_ The Challenge, Steelers Nation. support LGBTQ _xD83C__xDFF3_️‍_xD83C__xDF08_</t>
  </si>
  <si>
    <t>Shit talker/Celebrity Stalker!</t>
  </si>
  <si>
    <t>_xD83C__xDFC0_ #BoilerNation_xD83D__xDE82_ #BoilerUp _xD83D__xDD28_ #HammerDown _xD83C__xDFC8_ NFL _xD83C__xDFC8_ #SupportOurTroops _xD83C__xDDFA__xD83C__xDDF8_ #NoHate ✝Isaiah 40:31 Forever
 #TylerStrong _xD83D__xDCAA_ #NeverGiveUpT2 _xD83D__xDC4D_1-4-3❤ #CancerSucks</t>
  </si>
  <si>
    <t>honey honey</t>
  </si>
  <si>
    <t>I state nothing but facts</t>
  </si>
  <si>
    <t>#MAGA 
#AZPatriot #NRA #1A #2A #Americafirst
#IstandwithICE #WWG1WGA
                       #Buildthedamnwall</t>
  </si>
  <si>
    <t>Keeping you plugged into pop culture _xD83C__xDFA5__xD83D__xDCFA_ _xD83C__xDFA4__xD83D__xDCDA_ _xD83C__xDFAD_ | Subscribe to our podcasts: #GameOfThrones: https://t.co/1uMrCTVFe2 &amp; #BestOfShows: https://t.co/lLLSJst9mW</t>
  </si>
  <si>
    <t>Just trying to keep warm and dry. Always aspiring.</t>
  </si>
  <si>
    <t>I am a simple country woman, with two kids and a passion for social networking. Would like to be friends. Tweet me!</t>
  </si>
  <si>
    <t>YT. Nap enthusiast. Pardon my hubris. #BLM</t>
  </si>
  <si>
    <t>I make videos to make you smile ☺️</t>
  </si>
  <si>
    <t>#AliAarmy // YouTuber :) // Ali-A Tshirts - http://t.co/okWGD9h8pw // Minecraft Server - http://t.co/4QK2nTO4ru // 2nd Channel - http://t.co/fs1m42Qu43</t>
  </si>
  <si>
    <t>₍ ᐢ..ᐢ ₎ chan mᥲkᥱs my dᥲy _xD83D__xDCE2_♡_[[. . .ymmd_mp3 . . .]] !! 991102</t>
  </si>
  <si>
    <t>I don’t argue with fellow Canadians about politics. I am 71 married/ mom of 6 nana of 20 Great Grandma of 1. ❤️ Retired social worker. No maga crap ever_xD83D__xDE21_</t>
  </si>
  <si>
    <t>Député de Beauce, chef du @ppopulaireca / Member of Parliament for Beauce, leader of the @peoplespca</t>
  </si>
  <si>
    <t>Canadian Patriot, NFL fan ,Motorcycle Enthusiast, Beatles Fan and loves a Sunny Day</t>
  </si>
  <si>
    <t>#DogSitting #DogBoarding service Happy Dog Happy Holiday Happy You! Providing Home-from-Home #dogholidays for your dog #Dogs deserve holidays too! Sheila Hughes</t>
  </si>
  <si>
    <t>tea: i’m hilarious follow me. i eat, dance, sleep, but most importantly im annoying. _xD83C__xDDF2__xD83C__xDDFD_ @ultraIightbeam_ _xD83D__xDC98_</t>
  </si>
  <si>
    <t>I am not perfect.///////////irmãozinhos @YSantosRC @hvnsakes</t>
  </si>
  <si>
    <t>libra lyfeee</t>
  </si>
  <si>
    <t>kemi • nicole #BB21 // #HappinessBegins</t>
  </si>
  <si>
    <t>Welcome to the Official #BigBrother Twitter page! Watch Big Brother 21 on Wednesday and Thursday at 9/8c, and Sunday at 8/7c on CBS and CBS All Access.</t>
  </si>
  <si>
    <t>Survivor and Big Brother Fan. Senior Technical Architect, Principal Investigator Automation and Space Robotics #BB21</t>
  </si>
  <si>
    <t>I like to draw on old and new computers. I'm storyboarding and running a little patreon for my art. 
https://t.co/Ic8i7kNMLM
 pfp by @zarockthewolf</t>
  </si>
  <si>
    <t>Garçon de 17 ans qui aime les couleurs
NOUVEL OC TOUT LES JOURS BON SANG JE 
je ne m'arrête pas :((
pp par @perseith
Machine à oc!</t>
  </si>
  <si>
    <t>Conservative #TeaParty #lMAGA #2A #LessGovernment #DebtReduction #SealTheBorder #NoAmnesty I follow back 100%</t>
  </si>
  <si>
    <t>But I'm a comedian, not a liar. I can afford the luxury of honesty.</t>
  </si>
  <si>
    <t>Long time city of Atlanta resident</t>
  </si>
  <si>
    <t>oh it’s a scene man</t>
  </si>
  <si>
    <t>粉とつくものが大好きなゆる〜い犬飼澄晴が1時間に1回粉を呟きます。ふぁぼしたり絡みに行ったりします。半自動半主動。※キャラ捏造有り。</t>
  </si>
  <si>
    <t>The official WYFFNews4 twitter site.</t>
  </si>
  <si>
    <t>Leo ♌️_xD83E__xDD70_</t>
  </si>
  <si>
    <t>Get more BuzzFeed directly to you! Sign up now for our newsletters ⬇️_xD83D__xDDDE_</t>
  </si>
  <si>
    <t>trying my best</t>
  </si>
  <si>
    <t>Sportswriter for 33 years at San Antonio Express-News, covering everything from preps to the Cowboys to the Spurs. Proud San Antonio College alum.</t>
  </si>
  <si>
    <t>Various musings @GonzagaBulletin | Contributor @TheAthleticPHI @Liberty_Ballers @The_Step_Back | ✉️: jackfrank3898@gmail.com</t>
  </si>
  <si>
    <t>sc_xD83D__xDC7B_: kingggpearrr ig_xD83D__xDCF8_: _kingpear #therealcsu _xD83D__xDD38_ #claytonnotcolumbus_xD83D__xDD38_ // Psychology Major _xD83D__xDCDA_ // free spirit ✨</t>
  </si>
  <si>
    <t>I am Amber but cannot help you resurrect dinosaurs even with the help of a frog. insta: https://t.co/TF9sGbEzsb.</t>
  </si>
  <si>
    <t>I’m only mildly funny, and even then it’s usually by accident.</t>
  </si>
  <si>
    <t>ʙᴛs ♥ ʟᴏᴠᴇ ʏᴏᴜʀsᴇʟғ ♥ ᴏᴛ7 ғᴏʀᴇᴠᴇʀ ♥ ᴍᴜsɪᴄ ʟᴏᴠᴇʀ</t>
  </si>
  <si>
    <t>Campeon con Estampitas F.C. Madridista de Corazon, soy de los que tuvo el privilegio de presenciar la decimotercera. I'm Mr. Best in the world.</t>
  </si>
  <si>
    <t>_xD83D__xDC9C_I'M ARMY OF BTS _xD83D__xDC9C_</t>
  </si>
  <si>
    <t>DC Justice and Investigations Editor for @usatoday. Data, documents and, allegedly, "convoluted KGB style back-door" stuff. • bheath@usatoday.com • 202-527-9709</t>
  </si>
  <si>
    <t>Photojournalist, Foodie, Backyard Pizzaiolo, Bicyclist, etc. Retweets are not endorsements, just something I found interesting.</t>
  </si>
  <si>
    <t>Los Angeles based Lifestyle, Fitness, and Activewear Photographer</t>
  </si>
  <si>
    <t>I love good design, left-handers, delicious food, amazing friends and Wes Anderson movies.</t>
  </si>
  <si>
    <t>Just Do It.</t>
  </si>
  <si>
    <t>The official account for The Championships, #Wimbledon. Download the Official Wimbledon App for personalised news and scores: https://t.co/FOUaDuVGtM</t>
  </si>
  <si>
    <t>I'm a goat with an Asriel fursuit.  I love motorcycles, games, books, and coffee! | Iowa Fur _xD83C__xDFF3_️‍_xD83C__xDF08_ | ❤️ @Spot_Kat ❤️</t>
  </si>
  <si>
    <t>Inspirational And Award Winning Family Lifestyle Blogger.  We Love Fashion, Style, Crafts, Family Fun, Adventures, Chilling At Home,  And Being Ourselves!</t>
  </si>
  <si>
    <t>I follow drag queens and gay porn stars.</t>
  </si>
  <si>
    <t>i’m in heaven when you smile x</t>
  </si>
  <si>
    <t>21 year old beautician, lash &amp; nail technician and MUA✨_xD83D__xDC44_</t>
  </si>
  <si>
    <t>Lead baseball writer, NBC Sports. Journalism is printing what someone else does not want printed. Everything else is public relations.</t>
  </si>
  <si>
    <t>living life to the fullest in Oregon</t>
  </si>
  <si>
    <t>Land manager, deer stalker, reader, writer, cook, toad rescuer, diver, @LantraScotland Industry Champion, @BritishDeerSoc Youth Ambassador. Views my own.</t>
  </si>
  <si>
    <t>Countryman (who also flyfishes, stalks and very occasionally dips toe into game shooting)</t>
  </si>
  <si>
    <t>Globally beloved investor. Author. Speaker. American. Best followers on all of Twitter. Nothing I say is advice, always talking my book.</t>
  </si>
  <si>
    <t>Just a Trader and his best friend~#ES_xD83D__xDC51_#NQ_xD83D__xDE80_ #KCT King Charles Trader #Blessed #MansBestFriend | Tweets ≠ Financial Advice. Never buying or selling services.</t>
  </si>
  <si>
    <t>迷子犬と迷子猫の拡散アカウントです。拡散にご協力頂ける方フォローお願いします。 迷子犬・迷子猫の掲示板や迷子ペットの探し方などを紹介しています。 facebookページはただいま閉鎖しています。</t>
  </si>
  <si>
    <t>@akinomoritalkのAKIです_xD83C__xDF08_
この度、里親募集＆迷子の
専用垢を作りました✨
微力ながら
大切な命を繋ぐ架け橋に
なれたらと思います。</t>
  </si>
  <si>
    <t>Coach quântico de hamsters</t>
  </si>
  <si>
    <t>My heart lies with bass &amp; dogs. Forest &amp; LL 19.</t>
  </si>
  <si>
    <t>1995, diadema, SP.</t>
  </si>
  <si>
    <t>Hard to find, hard to forget</t>
  </si>
  <si>
    <t>The Tennessee Valley’s News Leader - Taking Action, Getting Results</t>
  </si>
  <si>
    <t>“Shakespeare For Our Children” serves to connect people with the work and words of the Bard―to impel appreciation, enjoyment, and participation in his world.</t>
  </si>
  <si>
    <t>The world’s leading civic organizing hub. We empower people everywhere to create the change they want to see.</t>
  </si>
  <si>
    <t>#GreenNewDeal #WhatAboutUs #ISurvived #NeverAgain #Bernie2020 I have survived kidnapping starvation and torture I can survive this. #EvolutionOrRevolution</t>
  </si>
  <si>
    <t>TR_xD83D__xDC95_ ncl_xD83E__xDD75_</t>
  </si>
  <si>
    <t>Comfort Island Royalty. Beer League Athlete. Tuhrawno.</t>
  </si>
  <si>
    <t>Twitter is more like a bridge than a platform</t>
  </si>
  <si>
    <t>In a committed relationship with Pinot Grigio</t>
  </si>
  <si>
    <t>Registered Electrical Engineer; Volleyball Player; Photojournalist/Photographer || St. Louis University, Baguio City Batch 2011 || SOLID UST VOLLEYBALL FAN.</t>
  </si>
  <si>
    <t>Old Girl, like lots of things _xD83D__xDC8C_</t>
  </si>
  <si>
    <t>I love nature, weed, drinking, skating, gaming, anime, comics, concerts, Rick and Morty, and podcast. oh and memes are life _xD83D__xDC4C_</t>
  </si>
  <si>
    <t>IG:Imsucha_fnlady</t>
  </si>
  <si>
    <t>tune into my frequency</t>
  </si>
  <si>
    <t>Bluenose and keen cyclist _xD83D__xDEB4_</t>
  </si>
  <si>
    <t>Come At Me Comet Daddy❤
Call me whatever hun _xD83E__xDDE1_
I can't belive I have friends either _xD83D__xDC9B_ 
Bi _xD83D__xDC9A_
Too gay for this shit™ _xD83D__xDC99_
 Probably wearing flannel/leather_xD83D__xDC9C_</t>
  </si>
  <si>
    <t>A Keeper at Home that is so very grateful to the Lord for saving me from my sin and myself and seeking to live for Him now and tell others how He saved me</t>
  </si>
  <si>
    <t>#SteelerNation #penguins #pirates #thunderup ❤️_xD83C__xDF39__xD83D__xDC51__xD83D__xDC8E_</t>
  </si>
  <si>
    <t>I'm a 12 year young Boxer Gal living with a crazy Chihuahu &amp; Kitty.  I've Crossed over _xD83C__xDF08_ Rainbow Bridge July 6, 2019 _xD83D__xDC96_</t>
  </si>
  <si>
    <t>A mischievous boxerdog who likes to prance, pounce &amp; play. I love meeting new four &amp; two legged friends. Watch my journey through life! #laylathewhiteboxerdog</t>
  </si>
  <si>
    <t>Hobbit con pies pequeños y pelones. /lml/ Eat pussy not animals/ Feminist /Je veux te montrer qui je suis, au delà de mon corps, au delà de ma chair</t>
  </si>
  <si>
    <t>Hi</t>
  </si>
  <si>
    <t>Favorite game is Adopt me! Trusted trading/seller/buyer. I draw profile pictures. my prices are pined_xD83D__xDE0A_</t>
  </si>
  <si>
    <t>20 | Education @ Newcastle University</t>
  </si>
  <si>
    <t>x</t>
  </si>
  <si>
    <t>#Godfirst #ManUtd</t>
  </si>
  <si>
    <t>I live in a van down by the river with two large dogs.  https://t.co/r8M18WoTpG
|
I do some things at @brandingflare</t>
  </si>
  <si>
    <t>Engineer with entrepenurial tendancies - vegetarian - skier - VW bus owner. Interested in marine parts eCommerce business.</t>
  </si>
  <si>
    <t>LIVE LIFE. BE UNRULY.</t>
  </si>
  <si>
    <t>Exceptionally well-crafted beer. Proudly brewed in downtown Muskegon, MI.</t>
  </si>
  <si>
    <t>The official destination marketing organization for Muskegon County, Michigan. Use #visitmuskegon to share your adventures &amp; photos with us.</t>
  </si>
  <si>
    <t>Good sneakers are hard to find. Mostly sports &amp; politics. Akron &amp; PDX &amp; now NYC she/her</t>
  </si>
  <si>
    <t>behind enemy lines. mostly molding minds and making mischief, heartland transplant, and also #RCTID. (she/her)</t>
  </si>
  <si>
    <t>I rule</t>
  </si>
  <si>
    <t>Convert items you don't use into things you love &amp; actually use, for free! Unclutter &amp; Discover.</t>
  </si>
  <si>
    <t>bing bong</t>
  </si>
  <si>
    <t>2017-2018 All American Winter Cheerleader</t>
  </si>
  <si>
    <t>I love Zazzle.</t>
  </si>
  <si>
    <t>The official Twitter home of the custom products marketplace.</t>
  </si>
  <si>
    <t>what ARE you on?</t>
  </si>
  <si>
    <t>uk</t>
  </si>
  <si>
    <t>UK</t>
  </si>
  <si>
    <t>Cupcake _xD83E__xDD75_</t>
  </si>
  <si>
    <t xml:space="preserve">muffin </t>
  </si>
  <si>
    <t>Dallas, TX</t>
  </si>
  <si>
    <t>shsu</t>
  </si>
  <si>
    <t>Alzira</t>
  </si>
  <si>
    <t>Derby, England</t>
  </si>
  <si>
    <t xml:space="preserve">San Diego, California </t>
  </si>
  <si>
    <t>D[M]V</t>
  </si>
  <si>
    <t>DMV</t>
  </si>
  <si>
    <t>Texas</t>
  </si>
  <si>
    <t>Inverness, Scotland</t>
  </si>
  <si>
    <t>Compton, CA</t>
  </si>
  <si>
    <t>Espinho, Portugal</t>
  </si>
  <si>
    <t>Sacramento, CA</t>
  </si>
  <si>
    <t>the fucking moon</t>
  </si>
  <si>
    <t>Killwaukee,Wiscompton</t>
  </si>
  <si>
    <t>Conquest Arriving Coherent</t>
  </si>
  <si>
    <t>Nazareth</t>
  </si>
  <si>
    <t>Northampton, England</t>
  </si>
  <si>
    <t>London</t>
  </si>
  <si>
    <t>ﾏｲﾎｰﾑ(巣穴)</t>
  </si>
  <si>
    <t>loonarmyonce</t>
  </si>
  <si>
    <t>California, USA</t>
  </si>
  <si>
    <t>Bayside, Queens</t>
  </si>
  <si>
    <t>Tripping</t>
  </si>
  <si>
    <t>Hexham</t>
  </si>
  <si>
    <t>Stowmarket, England</t>
  </si>
  <si>
    <t>Great Britian</t>
  </si>
  <si>
    <t>West End, Surrey</t>
  </si>
  <si>
    <t>ᴏᴛ7 | ᴘᴊᴍ+ᴊᴊᴋ _xD83D__xDC30__xD83D__xDC25_</t>
  </si>
  <si>
    <t>K͎t͎h͎ + J͎j͎k͎</t>
  </si>
  <si>
    <t>New York, NY</t>
  </si>
  <si>
    <t>「 DM YOUR DOGS 」</t>
  </si>
  <si>
    <t>North Fort Myers, FL</t>
  </si>
  <si>
    <t>Texas, USA</t>
  </si>
  <si>
    <t>_xD83D__xDC7B_:thirdeyeopennn</t>
  </si>
  <si>
    <t>Hyderabad, India</t>
  </si>
  <si>
    <t>She/They</t>
  </si>
  <si>
    <t>Seattle, WA</t>
  </si>
  <si>
    <t>22/ireland  ||-//</t>
  </si>
  <si>
    <t>The Waystone Inn</t>
  </si>
  <si>
    <t xml:space="preserve">Belfast </t>
  </si>
  <si>
    <t>Belfast</t>
  </si>
  <si>
    <t>USA</t>
  </si>
  <si>
    <t>Istanbul/Tel Aviv/New York</t>
  </si>
  <si>
    <t>Fort Collins, CO</t>
  </si>
  <si>
    <t>Lost in Cali</t>
  </si>
  <si>
    <t>Wherever you pay me to be, USA</t>
  </si>
  <si>
    <t>a happy place.</t>
  </si>
  <si>
    <t>Jupiter, FL</t>
  </si>
  <si>
    <t>Invite me to your city!</t>
  </si>
  <si>
    <t>Vancouver, British Columbia</t>
  </si>
  <si>
    <t>Washington, DC</t>
  </si>
  <si>
    <t>Asheboro, NC</t>
  </si>
  <si>
    <t>Baton Rouge, LA</t>
  </si>
  <si>
    <t>Instagram @4life2b</t>
  </si>
  <si>
    <t>Wien, Österreich</t>
  </si>
  <si>
    <t>San Bruno, CA</t>
  </si>
  <si>
    <t>Rochester, NY</t>
  </si>
  <si>
    <t xml:space="preserve">STL➡️Dallas </t>
  </si>
  <si>
    <t xml:space="preserve">D(M)V </t>
  </si>
  <si>
    <t>bsbitch</t>
  </si>
  <si>
    <t>Brasília, Brasil</t>
  </si>
  <si>
    <t>Chicago</t>
  </si>
  <si>
    <t>Shangri-La</t>
  </si>
  <si>
    <t>New York</t>
  </si>
  <si>
    <t>London• _xD83C__xDDF3__xD83C__xDDEC_• she/her/NOT SIS</t>
  </si>
  <si>
    <t>Atlanta, GA</t>
  </si>
  <si>
    <t>Leeds</t>
  </si>
  <si>
    <t>Roanapur Thailand</t>
  </si>
  <si>
    <t>Minding my business</t>
  </si>
  <si>
    <t>Brasil</t>
  </si>
  <si>
    <t xml:space="preserve">London </t>
  </si>
  <si>
    <t>Croydon</t>
  </si>
  <si>
    <t>Croydon, London</t>
  </si>
  <si>
    <t>RA 14h 39m 37s | Dec -60° 50′</t>
  </si>
  <si>
    <t>Columbus, OH</t>
  </si>
  <si>
    <t>Columbus, Ohio, USA</t>
  </si>
  <si>
    <t>Sc//ynotmeanstony</t>
  </si>
  <si>
    <t>Mumbai, Maharashtra</t>
  </si>
  <si>
    <t>The Burned-Over District</t>
  </si>
  <si>
    <t>Taylorsville, Mississippi</t>
  </si>
  <si>
    <t>header by @ chocorofuru</t>
  </si>
  <si>
    <t>Pawnee</t>
  </si>
  <si>
    <t>Dublin City, Ireland</t>
  </si>
  <si>
    <t>Davie, FL</t>
  </si>
  <si>
    <t>sj</t>
  </si>
  <si>
    <t>Boston, MA</t>
  </si>
  <si>
    <t>The Netherlands</t>
  </si>
  <si>
    <t>Reserve, La</t>
  </si>
  <si>
    <t>Queen Creek, Arizona</t>
  </si>
  <si>
    <t>Toronto</t>
  </si>
  <si>
    <t>Bournemouth_xD83C__xDDEC__xD83C__xDDE7_</t>
  </si>
  <si>
    <t>190129 ♡ _xD835__xDE63__xD835__xDE56__xD835__xDE5A_ 0505 ♡ _xD835__xDE68__xD835__xDE6E__xD835__xDE69_</t>
  </si>
  <si>
    <t>Bristol</t>
  </si>
  <si>
    <t>Indiana, USA</t>
  </si>
  <si>
    <t>oregon</t>
  </si>
  <si>
    <t>Incline Village, Nevada</t>
  </si>
  <si>
    <t>Washington Heights</t>
  </si>
  <si>
    <t>São Paulo</t>
  </si>
  <si>
    <t>Chicago, IL</t>
  </si>
  <si>
    <t>Dogville, USA</t>
  </si>
  <si>
    <t>Atlanta, Georgia, USA</t>
  </si>
  <si>
    <t>Bethlehem</t>
  </si>
  <si>
    <t>AMERIKA / HEAVEN</t>
  </si>
  <si>
    <t>Selby, North Yorkshire</t>
  </si>
  <si>
    <t>Turin, Italy</t>
  </si>
  <si>
    <t>San Diego, CA</t>
  </si>
  <si>
    <t>Wichita, Kansas</t>
  </si>
  <si>
    <t>♑︎♒︎ ♊︎ CHI</t>
  </si>
  <si>
    <t>Bournemouth, England</t>
  </si>
  <si>
    <t>Redmond, WA</t>
  </si>
  <si>
    <t>Wisconsin, USA</t>
  </si>
  <si>
    <t>The Classic City</t>
  </si>
  <si>
    <t>Baltimore</t>
  </si>
  <si>
    <t>Gulf Coast, AL</t>
  </si>
  <si>
    <t>San Gabriel Valley, CA</t>
  </si>
  <si>
    <t>“I love you 3000.” ‎⎊</t>
  </si>
  <si>
    <t>BAR IN TOKYO</t>
  </si>
  <si>
    <t>PSU</t>
  </si>
  <si>
    <t>Knockknockville, Orange</t>
  </si>
  <si>
    <t>San Jose, CA</t>
  </si>
  <si>
    <t>London, UK</t>
  </si>
  <si>
    <t>Nigeria</t>
  </si>
  <si>
    <t>西部全域</t>
  </si>
  <si>
    <t>Central New Jersey</t>
  </si>
  <si>
    <t>Tema</t>
  </si>
  <si>
    <t xml:space="preserve">Planet Earth </t>
  </si>
  <si>
    <t>Presidente Prudente, Brasil</t>
  </si>
  <si>
    <t>Lowton</t>
  </si>
  <si>
    <t>Norristown, PA</t>
  </si>
  <si>
    <t>los angeles ca</t>
  </si>
  <si>
    <t>Millsboro, DE</t>
  </si>
  <si>
    <t xml:space="preserve">W A T T S </t>
  </si>
  <si>
    <t>Manchester, England</t>
  </si>
  <si>
    <t>Uhhh Tx</t>
  </si>
  <si>
    <t>日本</t>
  </si>
  <si>
    <t>Lichfield</t>
  </si>
  <si>
    <t>Formerly known as the U.S.A.</t>
  </si>
  <si>
    <t>Detroit, MI</t>
  </si>
  <si>
    <t>iowa</t>
  </si>
  <si>
    <t>Irvine, CA</t>
  </si>
  <si>
    <t>Rhode Island, New York, Boston</t>
  </si>
  <si>
    <t>Pelotas, Brasil</t>
  </si>
  <si>
    <t>PA</t>
  </si>
  <si>
    <t>Namibia</t>
  </si>
  <si>
    <t>The Black Hole</t>
  </si>
  <si>
    <t>Tokyo</t>
  </si>
  <si>
    <t>Fallen from the sky, how high?</t>
  </si>
  <si>
    <t>10.5.18 _xD83D__xDC9D_</t>
  </si>
  <si>
    <t>Albuquerque, NM</t>
  </si>
  <si>
    <t>South Florida</t>
  </si>
  <si>
    <t>Memphis , Tennessee</t>
  </si>
  <si>
    <t xml:space="preserve">hou. Tx </t>
  </si>
  <si>
    <t>Scotland, United Kingdom</t>
  </si>
  <si>
    <t>CLE/UC</t>
  </si>
  <si>
    <t>kent state alum</t>
  </si>
  <si>
    <t>San Bernardino, CA</t>
  </si>
  <si>
    <t>Vancouver, BC, Canada</t>
  </si>
  <si>
    <t>New York, USA</t>
  </si>
  <si>
    <t>Naples florida</t>
  </si>
  <si>
    <t>Quimperlé, France</t>
  </si>
  <si>
    <t>FL</t>
  </si>
  <si>
    <t>London, England</t>
  </si>
  <si>
    <t>CREATOR CODE : thwifo</t>
  </si>
  <si>
    <t>Kingsville, TX</t>
  </si>
  <si>
    <t>Hollywood, CA</t>
  </si>
  <si>
    <t>Goonies never say die!</t>
  </si>
  <si>
    <t>Orange County, CA</t>
  </si>
  <si>
    <t>Fresno, CA</t>
  </si>
  <si>
    <t>Karlstad, Sverige</t>
  </si>
  <si>
    <t>East Tennessee, USA</t>
  </si>
  <si>
    <t>Burbank, CA</t>
  </si>
  <si>
    <t>in the woods, WA</t>
  </si>
  <si>
    <t>Los Angeles, California</t>
  </si>
  <si>
    <t>All Tied Up At The Moment!</t>
  </si>
  <si>
    <t>Goiânia, Brasil</t>
  </si>
  <si>
    <t>Mogi das Cruzes, Brasil</t>
  </si>
  <si>
    <t>_xD835__xDD41_ℂ ♡</t>
  </si>
  <si>
    <t>A pineapple under the sea, DC.</t>
  </si>
  <si>
    <t>Austin, TX</t>
  </si>
  <si>
    <t>Ireland</t>
  </si>
  <si>
    <t>Wigan, England</t>
  </si>
  <si>
    <t>Northumberland, UK</t>
  </si>
  <si>
    <t>Pls join facebook groups for #FindDennis  and @FindPiperWright Calder Grove, Wakefield #WF4 to help bring these two Lost Dogs home</t>
  </si>
  <si>
    <t>Düsseldorf</t>
  </si>
  <si>
    <t>Studio 1A</t>
  </si>
  <si>
    <t>roanoke va.</t>
  </si>
  <si>
    <t>Portland, OR</t>
  </si>
  <si>
    <t>Washington, D.C.</t>
  </si>
  <si>
    <t xml:space="preserve">MIA </t>
  </si>
  <si>
    <t>Brighton, England</t>
  </si>
  <si>
    <t>Sud-Ouest, Cameroon</t>
  </si>
  <si>
    <t>A nuclear submarine sinking of</t>
  </si>
  <si>
    <t>Everywhere</t>
  </si>
  <si>
    <t xml:space="preserve">Under a bridge </t>
  </si>
  <si>
    <t>Uranus</t>
  </si>
  <si>
    <t>Selangor, Malaysia</t>
  </si>
  <si>
    <t>Fifth Ave.</t>
  </si>
  <si>
    <t>c.rod's heart</t>
  </si>
  <si>
    <t>_xD83E__xDD20__xD83E__xDD20__xD83E__xDD20_</t>
  </si>
  <si>
    <t>Los Angeles ☀Ca✌Aquarius</t>
  </si>
  <si>
    <t>Louisville, KY</t>
  </si>
  <si>
    <t>Global</t>
  </si>
  <si>
    <t>Oceanside, CA</t>
  </si>
  <si>
    <t>Taubatexas, Brasil</t>
  </si>
  <si>
    <t>Cincinnati, OH</t>
  </si>
  <si>
    <t xml:space="preserve">LA DC LON NY TOK GEN ZUR </t>
  </si>
  <si>
    <t>Lincolnshire</t>
  </si>
  <si>
    <t xml:space="preserve">India Japan India </t>
  </si>
  <si>
    <t>Mumbai, India</t>
  </si>
  <si>
    <t>Dagenham,Essex</t>
  </si>
  <si>
    <t>Italy</t>
  </si>
  <si>
    <t>Newcastle Upon Tyne, England</t>
  </si>
  <si>
    <t>Upside down world</t>
  </si>
  <si>
    <t>Ontario, Canada</t>
  </si>
  <si>
    <t>Rio de Janeiro, Brasil</t>
  </si>
  <si>
    <t>Cornwall</t>
  </si>
  <si>
    <t xml:space="preserve"> The Keystone State</t>
  </si>
  <si>
    <t>Lubbock, TX</t>
  </si>
  <si>
    <t>San Francisco</t>
  </si>
  <si>
    <t>Bengaluru, India</t>
  </si>
  <si>
    <t>hq | bnha | bsd | tpn | free!</t>
  </si>
  <si>
    <t>badalona</t>
  </si>
  <si>
    <t>Amsterdam, Holanda</t>
  </si>
  <si>
    <t>New Delhi, Delhi</t>
  </si>
  <si>
    <t>Edinburgh, Scotland</t>
  </si>
  <si>
    <t>Kevin❤️</t>
  </si>
  <si>
    <t>Virginia...USA</t>
  </si>
  <si>
    <t>Wild</t>
  </si>
  <si>
    <t>Glendale, CA</t>
  </si>
  <si>
    <t>HEAVEN</t>
  </si>
  <si>
    <t>Southend-on-Sea, East</t>
  </si>
  <si>
    <t>Rio de Janeiro</t>
  </si>
  <si>
    <t>South Jersey</t>
  </si>
  <si>
    <t>snapchat - marlonLwayans</t>
  </si>
  <si>
    <t>Now I move wit aggression..</t>
  </si>
  <si>
    <t>Kansas, USA</t>
  </si>
  <si>
    <t xml:space="preserve">nyc &amp; la </t>
  </si>
  <si>
    <t>Lebanon, TN</t>
  </si>
  <si>
    <t>Norwalk, CT</t>
  </si>
  <si>
    <t>Gotham City, NJ</t>
  </si>
  <si>
    <t>Worldwide!</t>
  </si>
  <si>
    <t>England, United Kingdom</t>
  </si>
  <si>
    <t>Winesburg, OH</t>
  </si>
  <si>
    <t>カントー地方</t>
  </si>
  <si>
    <t>Aichi Tahara(Japan)</t>
  </si>
  <si>
    <t>静岡⇄宮城</t>
  </si>
  <si>
    <t>Santarém, Portugal</t>
  </si>
  <si>
    <t xml:space="preserve">KHÄLS' ISLAND </t>
  </si>
  <si>
    <t>Lagos, Nigeria</t>
  </si>
  <si>
    <t>Earth</t>
  </si>
  <si>
    <t>DEW HQ</t>
  </si>
  <si>
    <t>Miami, FL</t>
  </si>
  <si>
    <t>Hereford, England</t>
  </si>
  <si>
    <t>Rio de Janeiro, Brazil</t>
  </si>
  <si>
    <t>Eugene, Oregon</t>
  </si>
  <si>
    <t>San Francisco, CA</t>
  </si>
  <si>
    <t>San Diego, California</t>
  </si>
  <si>
    <t>West Texas</t>
  </si>
  <si>
    <t>Santa Monica, CA</t>
  </si>
  <si>
    <t>IG: Ingle360</t>
  </si>
  <si>
    <t>South Benfleet, Essex, UK</t>
  </si>
  <si>
    <t xml:space="preserve">NC </t>
  </si>
  <si>
    <t>her/she</t>
  </si>
  <si>
    <t xml:space="preserve">Baby Larry </t>
  </si>
  <si>
    <t>Montevideo, Uruguay</t>
  </si>
  <si>
    <t>Tennessee</t>
  </si>
  <si>
    <t>_xD835__xDCA2__xD835__xDCBE__xD835__xDCB6__xD835__xDCB9__xD835__xDCB6_. she/her</t>
  </si>
  <si>
    <t>Pattaya Bay</t>
  </si>
  <si>
    <t>West Hollywood, CA 90069</t>
  </si>
  <si>
    <t>Romford, London</t>
  </si>
  <si>
    <t>Санкт-Петербург, Россия</t>
  </si>
  <si>
    <t>Blackwater</t>
  </si>
  <si>
    <t>West Bromwich, England</t>
  </si>
  <si>
    <t>철의 시대 끝에서</t>
  </si>
  <si>
    <t>형언할수없는 크롤아지</t>
  </si>
  <si>
    <t>Glenwood, IA</t>
  </si>
  <si>
    <t>cath</t>
  </si>
  <si>
    <t>Here, @postmanrts or Texas</t>
  </si>
  <si>
    <t>U.S. House of Representatives</t>
  </si>
  <si>
    <t>manila, unfortunately</t>
  </si>
  <si>
    <t>united</t>
  </si>
  <si>
    <t>Germany</t>
  </si>
  <si>
    <t>Stockholm, Sweden</t>
  </si>
  <si>
    <t>Talking Rock, Georgia, USA</t>
  </si>
  <si>
    <t>Petrópolis, Brasil</t>
  </si>
  <si>
    <t>Colorado Springs/Pueblo, CO</t>
  </si>
  <si>
    <t>Fountain, CO</t>
  </si>
  <si>
    <t>Saskatchewan, Canada</t>
  </si>
  <si>
    <t>sin city © / YDC</t>
  </si>
  <si>
    <t xml:space="preserve">Location location </t>
  </si>
  <si>
    <t>霜月書林</t>
  </si>
  <si>
    <t>Loganville, GA</t>
  </si>
  <si>
    <t>La Tierra</t>
  </si>
  <si>
    <t>Lithuania</t>
  </si>
  <si>
    <t>Mato Grosso do Sul, Brazil</t>
  </si>
  <si>
    <t>_xD83C__xDF52_➡️</t>
  </si>
  <si>
    <t>Teresina, Brasil</t>
  </si>
  <si>
    <t>the closet in hell</t>
  </si>
  <si>
    <t>Bank.</t>
  </si>
  <si>
    <t>Jeddah</t>
  </si>
  <si>
    <t>New York City</t>
  </si>
  <si>
    <t>yeet</t>
  </si>
  <si>
    <t xml:space="preserve">¯\_(ツ)_/¯ </t>
  </si>
  <si>
    <t>[Not So] Backyard BBQ</t>
  </si>
  <si>
    <t>min yoon-gi’s lap</t>
  </si>
  <si>
    <t>Mother Earth</t>
  </si>
  <si>
    <t>Rio das Ostras, Brasil</t>
  </si>
  <si>
    <t>Los Angeles, California USA</t>
  </si>
  <si>
    <t>Nottingham</t>
  </si>
  <si>
    <t>_xD83E__xDDDA__xD83C__xDFFC_‍♀️</t>
  </si>
  <si>
    <t>Philadelphia</t>
  </si>
  <si>
    <t>Philadelphia, PA</t>
  </si>
  <si>
    <t>Across the water &amp; the world -</t>
  </si>
  <si>
    <t>Charlotte, NC</t>
  </si>
  <si>
    <t>Pasadena, CA</t>
  </si>
  <si>
    <t>rodeo road</t>
  </si>
  <si>
    <t>in my physical shell</t>
  </si>
  <si>
    <t>Paulínia, Brasil</t>
  </si>
  <si>
    <t>_xD83E__xDD24_</t>
  </si>
  <si>
    <t xml:space="preserve">The Land </t>
  </si>
  <si>
    <t>#NotMyPresident, United States</t>
  </si>
  <si>
    <t>carina nebula</t>
  </si>
  <si>
    <t>Arizona, USA</t>
  </si>
  <si>
    <t>The European Union</t>
  </si>
  <si>
    <t>with your lavendar</t>
  </si>
  <si>
    <t>England</t>
  </si>
  <si>
    <t>CANADA</t>
  </si>
  <si>
    <t>Free and Strong Canada</t>
  </si>
  <si>
    <t>Pershore, England</t>
  </si>
  <si>
    <t>Rio Grande do Sul, Brasil</t>
  </si>
  <si>
    <t>laura &amp; shar</t>
  </si>
  <si>
    <t>was scootiesaltine</t>
  </si>
  <si>
    <t>Au cœur de L'Infini</t>
  </si>
  <si>
    <t>Palm Desert, CA</t>
  </si>
  <si>
    <t>Washington DC, N.E.</t>
  </si>
  <si>
    <t>Ontario, CA</t>
  </si>
  <si>
    <t>Greenville, SC</t>
  </si>
  <si>
    <t>Santa Barbara/Los Angeles</t>
  </si>
  <si>
    <t>Cheshire, England</t>
  </si>
  <si>
    <t>San Antonio, Texas</t>
  </si>
  <si>
    <t>Guatemala</t>
  </si>
  <si>
    <t>กรุงเทพมหานคร, ประเทศไทย</t>
  </si>
  <si>
    <t>Washington</t>
  </si>
  <si>
    <t>Beaverton, Oregon</t>
  </si>
  <si>
    <t>Wimbledon, London</t>
  </si>
  <si>
    <t>Cedar Rapids, IA</t>
  </si>
  <si>
    <t>Lancashire, United Kingdom</t>
  </si>
  <si>
    <t>monkeys 18/09/18</t>
  </si>
  <si>
    <t>Oswestry, England</t>
  </si>
  <si>
    <t>New Albany, Ohio</t>
  </si>
  <si>
    <t>On a hill somewhere</t>
  </si>
  <si>
    <t>Inverness or fishing in Assynt</t>
  </si>
  <si>
    <t>America</t>
  </si>
  <si>
    <t>兵庫</t>
  </si>
  <si>
    <t xml:space="preserve">Newcastle upon tyne </t>
  </si>
  <si>
    <t>Buffalo, NY.</t>
  </si>
  <si>
    <t>Huntsville, Alabama</t>
  </si>
  <si>
    <t>EARTH</t>
  </si>
  <si>
    <t xml:space="preserve">Newnan, Georgia </t>
  </si>
  <si>
    <t>North East, England</t>
  </si>
  <si>
    <t>Toronto, Ontario</t>
  </si>
  <si>
    <t>Morristown, NJ</t>
  </si>
  <si>
    <t>Auckland, New Zealand</t>
  </si>
  <si>
    <t xml:space="preserve">Glasgow </t>
  </si>
  <si>
    <t>Eugene, OR</t>
  </si>
  <si>
    <t>South Louisiana</t>
  </si>
  <si>
    <t>Perdida por tierras de Krynn.</t>
  </si>
  <si>
    <t>South East, England</t>
  </si>
  <si>
    <t>Muskegon MI, USA</t>
  </si>
  <si>
    <t>Muskegon, MI</t>
  </si>
  <si>
    <t>Guararapes, São Paulo</t>
  </si>
  <si>
    <t xml:space="preserve">Portland, OR </t>
  </si>
  <si>
    <t>giving it my all</t>
  </si>
  <si>
    <t>Winnipeg/MB</t>
  </si>
  <si>
    <t>Valley Springs, CA</t>
  </si>
  <si>
    <t>Clemson, SC</t>
  </si>
  <si>
    <t>Nairobi, Kenya</t>
  </si>
  <si>
    <t>https://t.co/b5DCvEtWva</t>
  </si>
  <si>
    <t>https://t.co/y8y1GSjc0i</t>
  </si>
  <si>
    <t>https://t.co/MF6mzUU18n</t>
  </si>
  <si>
    <t>https://t.co/kLdTTOALQb</t>
  </si>
  <si>
    <t>https://t.co/X5byrcoDdj</t>
  </si>
  <si>
    <t>http://t.co/FuUfMPEuBf</t>
  </si>
  <si>
    <t>https://t.co/yDZwcC3kpS</t>
  </si>
  <si>
    <t>http://t.co/H6yqQgwIul</t>
  </si>
  <si>
    <t>https://t.co/3vgD0zceEs</t>
  </si>
  <si>
    <t>https://t.co/4VU4xWP8nM</t>
  </si>
  <si>
    <t>https://t.co/VbiZJPzY5Q</t>
  </si>
  <si>
    <t>https://t.co/INAsP2RSNA</t>
  </si>
  <si>
    <t>https://t.co/ZIaaVKELmo</t>
  </si>
  <si>
    <t>https://t.co/vkoDEOhddf</t>
  </si>
  <si>
    <t>https://t.co/BoOdtJ5vmr</t>
  </si>
  <si>
    <t>https://t.co/hr7R6eNrmf</t>
  </si>
  <si>
    <t>https://t.co/I5BZYnOfSH</t>
  </si>
  <si>
    <t>https://t.co/vBspckGwBy</t>
  </si>
  <si>
    <t>https://t.co/LtZGOoJaId</t>
  </si>
  <si>
    <t>https://t.co/N7sNNHSfPq</t>
  </si>
  <si>
    <t>https://t.co/olvyY70ky4</t>
  </si>
  <si>
    <t>https://t.co/0NzGgn47BK</t>
  </si>
  <si>
    <t>http://t.co/WGcvklEXZF</t>
  </si>
  <si>
    <t>https://t.co/wQLgxb6ua0</t>
  </si>
  <si>
    <t>https://t.co/WqvSFPJ9oW</t>
  </si>
  <si>
    <t>https://t.co/DKRahiPiUb</t>
  </si>
  <si>
    <t>https://t.co/jvFRj3k21r</t>
  </si>
  <si>
    <t>http://t.co/YvnpPocG1m</t>
  </si>
  <si>
    <t>https://t.co/7srXYj16Ne</t>
  </si>
  <si>
    <t>https://t.co/ekoYCHZY8Q</t>
  </si>
  <si>
    <t>https://t.co/FCMPmFs1hK</t>
  </si>
  <si>
    <t>https://t.co/SRaEZoa2Vi</t>
  </si>
  <si>
    <t>https://t.co/V3yrs1SifH</t>
  </si>
  <si>
    <t>https://t.co/C6IKdXSmFf</t>
  </si>
  <si>
    <t>https://t.co/AmNKK2R31e</t>
  </si>
  <si>
    <t>https://t.co/chCiCOQ5qa</t>
  </si>
  <si>
    <t>https://t.co/F3fLcfn45H</t>
  </si>
  <si>
    <t>https://t.co/svReTFRBhG</t>
  </si>
  <si>
    <t>https://t.co/yse0Kj09IL</t>
  </si>
  <si>
    <t>http://t.co/0tZY4lqBml</t>
  </si>
  <si>
    <t>https://t.co/JFlvrmkxeG</t>
  </si>
  <si>
    <t>https://t.co/6GaAczILTB</t>
  </si>
  <si>
    <t>https://t.co/BrQLpp29jD</t>
  </si>
  <si>
    <t>https://t.co/zif8kv0tTC</t>
  </si>
  <si>
    <t>http://t.co/QlMjFLc0JK</t>
  </si>
  <si>
    <t>https://t.co/wUk2IsASmX</t>
  </si>
  <si>
    <t>https://t.co/u8st5wv7lg</t>
  </si>
  <si>
    <t>https://t.co/y8OS11HkMu</t>
  </si>
  <si>
    <t>https://t.co/2tLivLfcl4</t>
  </si>
  <si>
    <t>http://t.co/8OI8fYm7h2</t>
  </si>
  <si>
    <t>https://t.co/BIlve4GmJV</t>
  </si>
  <si>
    <t>https://t.co/KrvUsJSH4Y</t>
  </si>
  <si>
    <t>https://t.co/rooUHOlAX1</t>
  </si>
  <si>
    <t>https://t.co/Lh8O1F3qei</t>
  </si>
  <si>
    <t>https://t.co/POjP1zrw2h</t>
  </si>
  <si>
    <t>https://t.co/i2BpnWBLMp</t>
  </si>
  <si>
    <t>https://t.co/yyQlWheDQf</t>
  </si>
  <si>
    <t>https://t.co/gf1BVaUUlm</t>
  </si>
  <si>
    <t>https://t.co/9eXvmZeOqz</t>
  </si>
  <si>
    <t>https://t.co/XNABzJ7yUY</t>
  </si>
  <si>
    <t>http://t.co/TQzFQr05tZ</t>
  </si>
  <si>
    <t>https://t.co/jTTZsF9Yae</t>
  </si>
  <si>
    <t>http://t.co/gCtmyErdLo</t>
  </si>
  <si>
    <t>https://t.co/lUH3DqRmay</t>
  </si>
  <si>
    <t>https://t.co/VYmY7x7NU3</t>
  </si>
  <si>
    <t>https://t.co/1U0poRLi4I</t>
  </si>
  <si>
    <t>https://t.co/mDK4KhYrPZ</t>
  </si>
  <si>
    <t>https://t.co/gFumLkbbxO</t>
  </si>
  <si>
    <t>https://t.co/Sliao6j2kG</t>
  </si>
  <si>
    <t>https://t.co/6rx1mSy4km</t>
  </si>
  <si>
    <t>https://t.co/JYU4cXjRst</t>
  </si>
  <si>
    <t>https://t.co/S5N5mlT719</t>
  </si>
  <si>
    <t>https://t.co/M19dYC3800</t>
  </si>
  <si>
    <t>http://t.co/E9rkvf4uNA</t>
  </si>
  <si>
    <t>https://t.co/714maVWdZ1</t>
  </si>
  <si>
    <t>https://t.co/08gvKakhtD</t>
  </si>
  <si>
    <t>https://t.co/aigkgbMkRg</t>
  </si>
  <si>
    <t>https://t.co/l7JM4O3Ouc</t>
  </si>
  <si>
    <t>https://t.co/MwGbzwI9cd</t>
  </si>
  <si>
    <t>https://t.co/qIRkwHRHrM</t>
  </si>
  <si>
    <t>https://t.co/VCvruO2xXA</t>
  </si>
  <si>
    <t>https://t.co/iBic2MDeh3</t>
  </si>
  <si>
    <t>https://t.co/SnOv0usOtw</t>
  </si>
  <si>
    <t>https://t.co/V5Qmaz9yrv</t>
  </si>
  <si>
    <t>https://t.co/P7culcjajx</t>
  </si>
  <si>
    <t>http://t.co/hh7LAoOEAN</t>
  </si>
  <si>
    <t>https://t.co/WFmNNP7hvg</t>
  </si>
  <si>
    <t>https://t.co/XvzT45Bevs</t>
  </si>
  <si>
    <t>https://t.co/f9roTGkMZL</t>
  </si>
  <si>
    <t>https://t.co/iI2PxL1hSO</t>
  </si>
  <si>
    <t>https://t.co/lblfb2GpTT</t>
  </si>
  <si>
    <t>https://t.co/1Jef1e9Gmf</t>
  </si>
  <si>
    <t>https://t.co/cpRfpkCccE</t>
  </si>
  <si>
    <t>https://t.co/E6hNdNMLPV</t>
  </si>
  <si>
    <t>https://t.co/T4bQcx2ZRg</t>
  </si>
  <si>
    <t>https://t.co/AMfufW6wdT</t>
  </si>
  <si>
    <t>https://t.co/WsiRgZh5kb</t>
  </si>
  <si>
    <t>https://t.co/kck4zJE5tO</t>
  </si>
  <si>
    <t>https://t.co/lGnBELJO1I</t>
  </si>
  <si>
    <t>https://t.co/EXCJFYeqWL</t>
  </si>
  <si>
    <t>https://t.co/ZKqL2VuJJc</t>
  </si>
  <si>
    <t>http://t.co/tZhUgZASRY</t>
  </si>
  <si>
    <t>http://t.co/qAa5UTOOqv</t>
  </si>
  <si>
    <t>https://t.co/pSDNr86eXG</t>
  </si>
  <si>
    <t>https://t.co/TWv9H4uIfh</t>
  </si>
  <si>
    <t>https://t.co/lF6urnbCXi</t>
  </si>
  <si>
    <t>http://t.co/NOC50ADc</t>
  </si>
  <si>
    <t>https://t.co/5qxI0VlUA8</t>
  </si>
  <si>
    <t>https://t.co/gHXQN4ORDA</t>
  </si>
  <si>
    <t>https://t.co/lc7aUp4hmE</t>
  </si>
  <si>
    <t>https://t.co/seIz3dCRjd</t>
  </si>
  <si>
    <t>https://t.co/bdHYnQycH3</t>
  </si>
  <si>
    <t>https://t.co/KTxHfWeaiy</t>
  </si>
  <si>
    <t>https://t.co/z60m8FpLOn</t>
  </si>
  <si>
    <t>https://t.co/Ys8FkV5Ucj</t>
  </si>
  <si>
    <t>http://t.co/5QHrgLJ29Y</t>
  </si>
  <si>
    <t>http://t.co/jWjs9WRi0q</t>
  </si>
  <si>
    <t>https://t.co/OgBbFPE59J</t>
  </si>
  <si>
    <t>https://t.co/hx8YW7EhK1</t>
  </si>
  <si>
    <t>https://t.co/PcyCOn4Iba</t>
  </si>
  <si>
    <t>https://t.co/RLvd9MGjGg</t>
  </si>
  <si>
    <t>http://t.co/JZbXkNmFUd</t>
  </si>
  <si>
    <t>https://t.co/r10ocpb1F8</t>
  </si>
  <si>
    <t>http://t.co/awsRqZhqLX</t>
  </si>
  <si>
    <t>https://t.co/vFeKI35vnD</t>
  </si>
  <si>
    <t>https://t.co/LyrmLn47Vm</t>
  </si>
  <si>
    <t>https://t.co/e2TMoLcT0t</t>
  </si>
  <si>
    <t>https://t.co/JwstbrtIBv</t>
  </si>
  <si>
    <t>https://t.co/A2pwjTiyRK</t>
  </si>
  <si>
    <t>https://t.co/KtQo2FVCUK</t>
  </si>
  <si>
    <t>https://t.co/Ril9JmUaXc</t>
  </si>
  <si>
    <t>https://t.co/48378rNvbE</t>
  </si>
  <si>
    <t>https://t.co/Tit5GUq1Q8</t>
  </si>
  <si>
    <t>https://t.co/lizkNt4vnj</t>
  </si>
  <si>
    <t>https://t.co/Bke0SDGXN7</t>
  </si>
  <si>
    <t>https://t.co/F4QAq97Dvo</t>
  </si>
  <si>
    <t>https://t.co/ePCJPo7W4V</t>
  </si>
  <si>
    <t>https://t.co/7LcNKdQPH2</t>
  </si>
  <si>
    <t>https://t.co/oUGkb1a8Jt</t>
  </si>
  <si>
    <t>https://t.co/8ORbDECUrC</t>
  </si>
  <si>
    <t>https://t.co/IwVcgfGgL0</t>
  </si>
  <si>
    <t>https://t.co/WrGv3Ooqy8</t>
  </si>
  <si>
    <t>https://t.co/yBOHdmub95</t>
  </si>
  <si>
    <t>https://t.co/9nlY9CLejW</t>
  </si>
  <si>
    <t>https://t.co/aRL1GxZzrk</t>
  </si>
  <si>
    <t>https://t.co/VFW1xt4N7M</t>
  </si>
  <si>
    <t>https://t.co/DagP2Vr3Pa</t>
  </si>
  <si>
    <t>https://t.co/p1R06LlcPk</t>
  </si>
  <si>
    <t>https://t.co/bzaM5SgDGW</t>
  </si>
  <si>
    <t>https://t.co/vnWU4TwyHd</t>
  </si>
  <si>
    <t>https://t.co/GWok3oBLxP</t>
  </si>
  <si>
    <t>http://t.co/yzGb5E9HMz</t>
  </si>
  <si>
    <t>https://t.co/p0By5rSTK1</t>
  </si>
  <si>
    <t>https://t.co/YliO0J6C7o</t>
  </si>
  <si>
    <t>https://t.co/jt7kD087ZZ</t>
  </si>
  <si>
    <t>https://t.co/AkivG1JAqw</t>
  </si>
  <si>
    <t>https://t.co/DVee2ovtqC</t>
  </si>
  <si>
    <t>https://t.co/sNtxJ7jmaE</t>
  </si>
  <si>
    <t>http://t.co/t414UtTRv4</t>
  </si>
  <si>
    <t>https://t.co/2Ea89ZvR1s</t>
  </si>
  <si>
    <t>https://t.co/cFoO9SQK0H</t>
  </si>
  <si>
    <t>https://t.co/X2eZpUF7As</t>
  </si>
  <si>
    <t>https://t.co/mSV8k9k5kS</t>
  </si>
  <si>
    <t>https://t.co/aPq085Gapv</t>
  </si>
  <si>
    <t>https://t.co/wbD6trGzDO</t>
  </si>
  <si>
    <t>https://t.co/0AnjafvrrR</t>
  </si>
  <si>
    <t>https://t.co/RIhj45Zm72</t>
  </si>
  <si>
    <t>https://t.co/t8A9VemBsr</t>
  </si>
  <si>
    <t>https://t.co/YqLTbdP7Xz</t>
  </si>
  <si>
    <t>http://t.co/uAo7KZsC1B</t>
  </si>
  <si>
    <t>https://t.co/XMmdrNCfMj</t>
  </si>
  <si>
    <t>https://t.co/KUUynB3gqu</t>
  </si>
  <si>
    <t>https://t.co/2vBDi6hlYl</t>
  </si>
  <si>
    <t>https://t.co/Ialg9HJjVX</t>
  </si>
  <si>
    <t>https://t.co/Yz3cAJoTs2</t>
  </si>
  <si>
    <t>https://t.co/m3ECe6fPDp</t>
  </si>
  <si>
    <t>https://t.co/CDG2IiAh7f</t>
  </si>
  <si>
    <t>http://t.co/70JiDcrcLk</t>
  </si>
  <si>
    <t>https://t.co/vGshmLQPR3</t>
  </si>
  <si>
    <t>https://t.co/sPt1sI5wqb</t>
  </si>
  <si>
    <t>https://t.co/HuzPcBh0Fa</t>
  </si>
  <si>
    <t>https://t.co/9ba2765ghe</t>
  </si>
  <si>
    <t>https://t.co/o4miqWj5Zm</t>
  </si>
  <si>
    <t>https://t.co/3T4YO9L3Hs</t>
  </si>
  <si>
    <t>https://t.co/vRUr4RLMmD</t>
  </si>
  <si>
    <t>http://t.co/JbXfLvxCCc</t>
  </si>
  <si>
    <t>https://t.co/7XscAaXle4</t>
  </si>
  <si>
    <t>https://t.co/f4NrLLpGVF</t>
  </si>
  <si>
    <t>https://t.co/iVUU9r9Vvn</t>
  </si>
  <si>
    <t>https://t.co/DEyNnMZaSS</t>
  </si>
  <si>
    <t>https://t.co/HqDh8yOMvY</t>
  </si>
  <si>
    <t>https://t.co/zKzLCbImce</t>
  </si>
  <si>
    <t>http://t.co/y6lIzE7rRV</t>
  </si>
  <si>
    <t>http://t.co/5ci8awCb1k</t>
  </si>
  <si>
    <t>https://t.co/bUZMiseady</t>
  </si>
  <si>
    <t>https://t.co/TAXQpsHa5X</t>
  </si>
  <si>
    <t>https://t.co/JbRm4pHwEp</t>
  </si>
  <si>
    <t>https://t.co/Bw6KdjVAZ5</t>
  </si>
  <si>
    <t>https://t.co/zpAzSMQTQq</t>
  </si>
  <si>
    <t>https://t.co/ZvacAzvyFZ</t>
  </si>
  <si>
    <t>https://t.co/8rMQrWFkCB</t>
  </si>
  <si>
    <t>http://t.co/V4PkFdYFfi</t>
  </si>
  <si>
    <t>http://t.co/IDgK8XS4z2</t>
  </si>
  <si>
    <t>https://t.co/InjJiYeo8K</t>
  </si>
  <si>
    <t>https://t.co/37zTH4yR1t</t>
  </si>
  <si>
    <t>https://t.co/CeGA1cOOE3</t>
  </si>
  <si>
    <t>https://t.co/oKNv9PvBNF</t>
  </si>
  <si>
    <t>https://t.co/wLjZFozbOm</t>
  </si>
  <si>
    <t>https://t.co/ku4HepHLG8</t>
  </si>
  <si>
    <t>https://t.co/Cwg72JvZzJ</t>
  </si>
  <si>
    <t>https://t.co/jfhEMrUXM9</t>
  </si>
  <si>
    <t>https://t.co/O5gcrPnNLN</t>
  </si>
  <si>
    <t>https://t.co/xORVbEnJPF</t>
  </si>
  <si>
    <t>https://t.co/KNiD6FxoEy</t>
  </si>
  <si>
    <t>https://t.co/3D0KMafAMV</t>
  </si>
  <si>
    <t>https://t.co/ws7BlQEmwN</t>
  </si>
  <si>
    <t>http://t.co/7Ph31t11mK</t>
  </si>
  <si>
    <t>http://t.co/9CVaFZ105O</t>
  </si>
  <si>
    <t>http://t.co/VvJyDVio3g</t>
  </si>
  <si>
    <t>https://t.co/RZ15iEBimZ</t>
  </si>
  <si>
    <t>https://t.co/doPtgIJ3QU</t>
  </si>
  <si>
    <t>https://t.co/Y5HXvFQVIu</t>
  </si>
  <si>
    <t>https://t.co/BJjGs9q6ph</t>
  </si>
  <si>
    <t>https://t.co/PBjvqJuDww</t>
  </si>
  <si>
    <t>https://t.co/XrwWU3VsQG</t>
  </si>
  <si>
    <t>https://t.co/2i2I2TcKwk</t>
  </si>
  <si>
    <t>https://t.co/3alPNbZ5xo</t>
  </si>
  <si>
    <t>http://t.co/CgDRwxCtMW</t>
  </si>
  <si>
    <t>https://t.co/C62yN65OiT</t>
  </si>
  <si>
    <t>https://t.co/QaRS2KSFYw</t>
  </si>
  <si>
    <t>https://t.co/2z7ffTcmDL</t>
  </si>
  <si>
    <t>http://t.co/9jvAOPIAAm</t>
  </si>
  <si>
    <t>https://t.co/dBHph3rJeH</t>
  </si>
  <si>
    <t>https://t.co/5otNkzguD5</t>
  </si>
  <si>
    <t>https://t.co/nNynzekcOG</t>
  </si>
  <si>
    <t>https://t.co/VaGzPgsSkd</t>
  </si>
  <si>
    <t>https://t.co/UasBSGqIKl</t>
  </si>
  <si>
    <t>https://t.co/OwWOM5QtgA</t>
  </si>
  <si>
    <t>https://t.co/jpJDyWYYgY</t>
  </si>
  <si>
    <t>https://t.co/Jw75elxxa0</t>
  </si>
  <si>
    <t>https://t.co/4PolW6u8mZ</t>
  </si>
  <si>
    <t>https://t.co/QAuwhFLk4I</t>
  </si>
  <si>
    <t>https://t.co/RBhnlkkzPV</t>
  </si>
  <si>
    <t>https://t.co/uCqEezyhcN</t>
  </si>
  <si>
    <t>https://t.co/mRZOBVtWuE</t>
  </si>
  <si>
    <t>https://t.co/vpie1qmRoD</t>
  </si>
  <si>
    <t>https://t.co/FVaq6aCaWq</t>
  </si>
  <si>
    <t>http://t.co/YgjRmGmgkE</t>
  </si>
  <si>
    <t>https://t.co/I4GP6GZqLV</t>
  </si>
  <si>
    <t>https://t.co/U6ijhIUUXM</t>
  </si>
  <si>
    <t>https://t.co/OlJZpojSGx</t>
  </si>
  <si>
    <t>https://t.co/NzPpIE6HS1</t>
  </si>
  <si>
    <t>https://t.co/KQDcW0moHJ</t>
  </si>
  <si>
    <t>https://t.co/9rQpIBXzt8</t>
  </si>
  <si>
    <t>https://t.co/iMQaIxR3X7</t>
  </si>
  <si>
    <t>https://t.co/8nHcUZBO6C</t>
  </si>
  <si>
    <t>https://t.co/GLoNtI1igR</t>
  </si>
  <si>
    <t>http://t.co/TwuabAiZXr</t>
  </si>
  <si>
    <t>https://t.co/07SS4vvr3j</t>
  </si>
  <si>
    <t>https://t.co/vcPBTerQMX</t>
  </si>
  <si>
    <t>https://t.co/wJQbeKAEl0</t>
  </si>
  <si>
    <t>https://t.co/dMg0NgKCqQ</t>
  </si>
  <si>
    <t>https://t.co/rw4rO8JbkH</t>
  </si>
  <si>
    <t>https://t.co/OWFn1fdiln</t>
  </si>
  <si>
    <t>https://t.co/6tlRwltkiD</t>
  </si>
  <si>
    <t>https://t.co/T2h8Myllda</t>
  </si>
  <si>
    <t>https://t.co/gk2qUvFZkT</t>
  </si>
  <si>
    <t>http://t.co/UJsy5Y9UC5</t>
  </si>
  <si>
    <t>https://t.co/rB2Atwtb4L</t>
  </si>
  <si>
    <t>https://t.co/gI33QTtE54</t>
  </si>
  <si>
    <t>https://pbs.twimg.com/profile_banners/2424352724/1547927736</t>
  </si>
  <si>
    <t>https://pbs.twimg.com/profile_banners/1901188604/1413827168</t>
  </si>
  <si>
    <t>https://pbs.twimg.com/profile_banners/1144784909015441408/1562773524</t>
  </si>
  <si>
    <t>https://pbs.twimg.com/profile_banners/1135431503570190338/1562773694</t>
  </si>
  <si>
    <t>https://pbs.twimg.com/profile_banners/294940216/1542210585</t>
  </si>
  <si>
    <t>https://pbs.twimg.com/profile_banners/2406521825/1559224227</t>
  </si>
  <si>
    <t>https://pbs.twimg.com/profile_banners/20002004/1560874125</t>
  </si>
  <si>
    <t>https://pbs.twimg.com/profile_banners/308756792/1560336202</t>
  </si>
  <si>
    <t>https://pbs.twimg.com/profile_banners/571964518/1562229059</t>
  </si>
  <si>
    <t>https://pbs.twimg.com/profile_banners/2224376467/1557127957</t>
  </si>
  <si>
    <t>https://pbs.twimg.com/profile_banners/739902746468323328/1561469261</t>
  </si>
  <si>
    <t>https://pbs.twimg.com/profile_banners/339974486/1555688159</t>
  </si>
  <si>
    <t>https://pbs.twimg.com/profile_banners/757710931883425792/1517164093</t>
  </si>
  <si>
    <t>https://pbs.twimg.com/profile_banners/2402368819/1561594199</t>
  </si>
  <si>
    <t>https://pbs.twimg.com/profile_banners/2986799837/1562386228</t>
  </si>
  <si>
    <t>https://pbs.twimg.com/profile_banners/627323792/1508003670</t>
  </si>
  <si>
    <t>https://pbs.twimg.com/profile_banners/28107980/1522841732</t>
  </si>
  <si>
    <t>https://pbs.twimg.com/profile_banners/325888096/1511466925</t>
  </si>
  <si>
    <t>https://pbs.twimg.com/profile_banners/1124409395390156800/1561838992</t>
  </si>
  <si>
    <t>https://pbs.twimg.com/profile_banners/814195927074435072/1562865240</t>
  </si>
  <si>
    <t>https://pbs.twimg.com/profile_banners/15986949/1562606724</t>
  </si>
  <si>
    <t>https://pbs.twimg.com/profile_banners/2892293242/1552954665</t>
  </si>
  <si>
    <t>https://pbs.twimg.com/profile_banners/453780255/1414222184</t>
  </si>
  <si>
    <t>https://pbs.twimg.com/profile_banners/756459446/1490070027</t>
  </si>
  <si>
    <t>https://pbs.twimg.com/profile_banners/107598819/1561844915</t>
  </si>
  <si>
    <t>https://pbs.twimg.com/profile_banners/224512423/1524802664</t>
  </si>
  <si>
    <t>https://pbs.twimg.com/profile_banners/1386918194/1413317443</t>
  </si>
  <si>
    <t>https://pbs.twimg.com/profile_banners/2870848881/1562870529</t>
  </si>
  <si>
    <t>https://pbs.twimg.com/profile_banners/752935956697808897/1469007398</t>
  </si>
  <si>
    <t>https://pbs.twimg.com/profile_banners/2459644405/1398257807</t>
  </si>
  <si>
    <t>https://pbs.twimg.com/profile_banners/3149858390/1428760109</t>
  </si>
  <si>
    <t>https://pbs.twimg.com/profile_banners/1457398398/1562339814</t>
  </si>
  <si>
    <t>https://pbs.twimg.com/profile_banners/1054485073/1556771201</t>
  </si>
  <si>
    <t>https://pbs.twimg.com/profile_banners/1128933711238451200/1561659207</t>
  </si>
  <si>
    <t>https://pbs.twimg.com/profile_banners/1037565451/1557494471</t>
  </si>
  <si>
    <t>https://pbs.twimg.com/profile_banners/1075705535071248385/1545387370</t>
  </si>
  <si>
    <t>https://pbs.twimg.com/profile_banners/790615281811021824/1525053763</t>
  </si>
  <si>
    <t>https://pbs.twimg.com/profile_banners/2902318464/1561379737</t>
  </si>
  <si>
    <t>https://pbs.twimg.com/profile_banners/1060822693/1441239578</t>
  </si>
  <si>
    <t>https://pbs.twimg.com/profile_banners/331311644/1541704734</t>
  </si>
  <si>
    <t>https://pbs.twimg.com/profile_banners/2744561162/1549468152</t>
  </si>
  <si>
    <t>https://pbs.twimg.com/profile_banners/3162239922/1537926996</t>
  </si>
  <si>
    <t>https://pbs.twimg.com/profile_banners/790610588355395584/1477331486</t>
  </si>
  <si>
    <t>https://pbs.twimg.com/profile_banners/959164093/1450307931</t>
  </si>
  <si>
    <t>https://pbs.twimg.com/profile_banners/1131371185973977088/1562452150</t>
  </si>
  <si>
    <t>https://pbs.twimg.com/profile_banners/993270594249613313/1562025260</t>
  </si>
  <si>
    <t>https://pbs.twimg.com/profile_banners/14083456/1561928969</t>
  </si>
  <si>
    <t>https://pbs.twimg.com/profile_banners/4196983835/1562002967</t>
  </si>
  <si>
    <t>https://pbs.twimg.com/profile_banners/1015091661116882945/1559716214</t>
  </si>
  <si>
    <t>https://pbs.twimg.com/profile_banners/776852308227334144/1562791222</t>
  </si>
  <si>
    <t>https://pbs.twimg.com/profile_banners/842485376/1558240770</t>
  </si>
  <si>
    <t>https://pbs.twimg.com/profile_banners/1968953322/1561878964</t>
  </si>
  <si>
    <t>https://pbs.twimg.com/profile_banners/1149598813/1437333488</t>
  </si>
  <si>
    <t>https://pbs.twimg.com/profile_banners/20442930/1536066521</t>
  </si>
  <si>
    <t>https://pbs.twimg.com/profile_banners/534290014/1561395287</t>
  </si>
  <si>
    <t>https://pbs.twimg.com/profile_banners/932191681205755905/1540516710</t>
  </si>
  <si>
    <t>https://pbs.twimg.com/profile_banners/268088871/1560781204</t>
  </si>
  <si>
    <t>https://pbs.twimg.com/profile_banners/344315997/1561831081</t>
  </si>
  <si>
    <t>https://pbs.twimg.com/profile_banners/948979411/1495239014</t>
  </si>
  <si>
    <t>https://pbs.twimg.com/profile_banners/1021807348132794368/1532453490</t>
  </si>
  <si>
    <t>https://pbs.twimg.com/profile_banners/1009173416488914944/1529793813</t>
  </si>
  <si>
    <t>https://pbs.twimg.com/profile_banners/4267543359/1557210647</t>
  </si>
  <si>
    <t>https://pbs.twimg.com/profile_banners/1352427380/1523374431</t>
  </si>
  <si>
    <t>https://pbs.twimg.com/profile_banners/896303883085115392/1517657896</t>
  </si>
  <si>
    <t>https://pbs.twimg.com/profile_banners/29084747/1465314332</t>
  </si>
  <si>
    <t>https://pbs.twimg.com/profile_banners/468808614/1548070179</t>
  </si>
  <si>
    <t>https://pbs.twimg.com/profile_banners/204171535/1519062125</t>
  </si>
  <si>
    <t>https://pbs.twimg.com/profile_banners/462640892/1404515286</t>
  </si>
  <si>
    <t>https://pbs.twimg.com/profile_banners/2896099018/1417383043</t>
  </si>
  <si>
    <t>https://pbs.twimg.com/profile_banners/1117441132399669249/1560178966</t>
  </si>
  <si>
    <t>https://pbs.twimg.com/profile_banners/888988777460494336/1500787213</t>
  </si>
  <si>
    <t>https://pbs.twimg.com/profile_banners/246970040/1407992239</t>
  </si>
  <si>
    <t>https://pbs.twimg.com/profile_banners/609533484/1484263869</t>
  </si>
  <si>
    <t>https://pbs.twimg.com/profile_banners/931009875127275520/1510805434</t>
  </si>
  <si>
    <t>https://pbs.twimg.com/profile_banners/47629573/1393540274</t>
  </si>
  <si>
    <t>https://pbs.twimg.com/profile_banners/1217236674/1562112067</t>
  </si>
  <si>
    <t>https://pbs.twimg.com/profile_banners/63818202/1457988490</t>
  </si>
  <si>
    <t>https://pbs.twimg.com/profile_banners/990708751098368000/1525136744</t>
  </si>
  <si>
    <t>https://pbs.twimg.com/profile_banners/882896779477483520/1560943002</t>
  </si>
  <si>
    <t>https://pbs.twimg.com/profile_banners/51292531/1541803593</t>
  </si>
  <si>
    <t>https://pbs.twimg.com/profile_banners/931286316/1548295525</t>
  </si>
  <si>
    <t>https://pbs.twimg.com/profile_banners/1091932385678118912/1562361599</t>
  </si>
  <si>
    <t>https://pbs.twimg.com/profile_banners/1128795875399163909/1558284895</t>
  </si>
  <si>
    <t>https://pbs.twimg.com/profile_banners/4824038954/1546960184</t>
  </si>
  <si>
    <t>https://pbs.twimg.com/profile_banners/818574614775394305/1484369351</t>
  </si>
  <si>
    <t>https://pbs.twimg.com/profile_banners/412515525/1555612712</t>
  </si>
  <si>
    <t>https://pbs.twimg.com/profile_banners/235007989/1530892052</t>
  </si>
  <si>
    <t>https://pbs.twimg.com/profile_banners/1134495564689752065/1559553518</t>
  </si>
  <si>
    <t>https://pbs.twimg.com/profile_banners/841538318/1552835260</t>
  </si>
  <si>
    <t>https://pbs.twimg.com/profile_banners/10228272/1562625852</t>
  </si>
  <si>
    <t>https://pbs.twimg.com/profile_banners/45698701/1402245926</t>
  </si>
  <si>
    <t>https://pbs.twimg.com/profile_banners/2272139412/1482933305</t>
  </si>
  <si>
    <t>https://pbs.twimg.com/profile_banners/1049702050953609218/1560778115</t>
  </si>
  <si>
    <t>https://pbs.twimg.com/profile_banners/809147361314426880/1562366353</t>
  </si>
  <si>
    <t>https://pbs.twimg.com/profile_banners/763751003560771584/1560939127</t>
  </si>
  <si>
    <t>https://pbs.twimg.com/profile_banners/204569936/1398704655</t>
  </si>
  <si>
    <t>https://pbs.twimg.com/profile_banners/1089312473469972481/1552202707</t>
  </si>
  <si>
    <t>https://pbs.twimg.com/profile_banners/3079631397/1550854275</t>
  </si>
  <si>
    <t>https://pbs.twimg.com/profile_banners/23667547/1507294687</t>
  </si>
  <si>
    <t>https://pbs.twimg.com/profile_banners/1008570836314357760/1562532242</t>
  </si>
  <si>
    <t>https://pbs.twimg.com/profile_banners/108091932/1520127218</t>
  </si>
  <si>
    <t>https://pbs.twimg.com/profile_banners/2261847337/1562399511</t>
  </si>
  <si>
    <t>https://pbs.twimg.com/profile_banners/1337271/1398194350</t>
  </si>
  <si>
    <t>https://pbs.twimg.com/profile_banners/278142445/1486240147</t>
  </si>
  <si>
    <t>https://pbs.twimg.com/profile_banners/227738182/1448887627</t>
  </si>
  <si>
    <t>https://pbs.twimg.com/profile_banners/1105863231199948800/1559963389</t>
  </si>
  <si>
    <t>https://pbs.twimg.com/profile_banners/861553778851549184/1541582901</t>
  </si>
  <si>
    <t>https://pbs.twimg.com/profile_banners/1129098597730013184/1558034782</t>
  </si>
  <si>
    <t>https://pbs.twimg.com/profile_banners/2238320583/1555798544</t>
  </si>
  <si>
    <t>https://pbs.twimg.com/profile_banners/1051208371683102721/1562443525</t>
  </si>
  <si>
    <t>https://pbs.twimg.com/profile_banners/1952856588/1400094025</t>
  </si>
  <si>
    <t>https://pbs.twimg.com/profile_banners/59003820/1374759090</t>
  </si>
  <si>
    <t>https://pbs.twimg.com/profile_banners/981259709356404737/1554177849</t>
  </si>
  <si>
    <t>https://pbs.twimg.com/profile_banners/23749162/1553414440</t>
  </si>
  <si>
    <t>https://pbs.twimg.com/profile_banners/1400317153/1489074896</t>
  </si>
  <si>
    <t>https://pbs.twimg.com/profile_banners/21311766/1528453710</t>
  </si>
  <si>
    <t>https://pbs.twimg.com/profile_banners/1337725045/1549379122</t>
  </si>
  <si>
    <t>https://pbs.twimg.com/profile_banners/250138804/1558427260</t>
  </si>
  <si>
    <t>https://pbs.twimg.com/profile_banners/287441379/1526622925</t>
  </si>
  <si>
    <t>https://pbs.twimg.com/profile_banners/4889866787/1516501692</t>
  </si>
  <si>
    <t>https://pbs.twimg.com/profile_banners/885782214/1538516405</t>
  </si>
  <si>
    <t>https://pbs.twimg.com/profile_banners/1604444052/1562601123</t>
  </si>
  <si>
    <t>https://pbs.twimg.com/profile_banners/248715131/1530472517</t>
  </si>
  <si>
    <t>https://pbs.twimg.com/profile_banners/15304100/1509411157</t>
  </si>
  <si>
    <t>https://pbs.twimg.com/profile_banners/1621559780/1547668216</t>
  </si>
  <si>
    <t>https://pbs.twimg.com/profile_banners/1352679576/1550726992</t>
  </si>
  <si>
    <t>https://pbs.twimg.com/profile_banners/3073876760/1456807223</t>
  </si>
  <si>
    <t>https://pbs.twimg.com/profile_banners/2877328972/1547320777</t>
  </si>
  <si>
    <t>https://pbs.twimg.com/profile_banners/2617278437/1559514035</t>
  </si>
  <si>
    <t>https://pbs.twimg.com/profile_banners/45965840/1556041979</t>
  </si>
  <si>
    <t>https://pbs.twimg.com/profile_banners/1134213308024799232/1562598614</t>
  </si>
  <si>
    <t>https://pbs.twimg.com/profile_banners/15678235/1505052813</t>
  </si>
  <si>
    <t>https://pbs.twimg.com/profile_banners/577621890/1559705357</t>
  </si>
  <si>
    <t>https://pbs.twimg.com/profile_banners/800883153808265218/1533502159</t>
  </si>
  <si>
    <t>https://pbs.twimg.com/profile_banners/4440667397/1558528003</t>
  </si>
  <si>
    <t>https://pbs.twimg.com/profile_banners/595672175/1554571353</t>
  </si>
  <si>
    <t>https://pbs.twimg.com/profile_banners/2456501833/1471963753</t>
  </si>
  <si>
    <t>https://pbs.twimg.com/profile_banners/930623672007532544/1561969155</t>
  </si>
  <si>
    <t>https://pbs.twimg.com/profile_banners/568461248/1560966304</t>
  </si>
  <si>
    <t>https://pbs.twimg.com/profile_banners/1273396333/1557094516</t>
  </si>
  <si>
    <t>https://pbs.twimg.com/profile_banners/4798598895/1561483020</t>
  </si>
  <si>
    <t>https://pbs.twimg.com/profile_banners/1103341593204006912/1551892389</t>
  </si>
  <si>
    <t>https://pbs.twimg.com/profile_banners/1051128650379218944/1554051340</t>
  </si>
  <si>
    <t>https://pbs.twimg.com/profile_banners/988452708/1552507084</t>
  </si>
  <si>
    <t>https://pbs.twimg.com/profile_banners/1939625580/1549282295</t>
  </si>
  <si>
    <t>https://pbs.twimg.com/profile_banners/2517649788/1422536364</t>
  </si>
  <si>
    <t>https://pbs.twimg.com/profile_banners/22018221/1530493821</t>
  </si>
  <si>
    <t>https://pbs.twimg.com/profile_banners/2247712398/1562182553</t>
  </si>
  <si>
    <t>https://pbs.twimg.com/profile_banners/1009918362271375360/1562628784</t>
  </si>
  <si>
    <t>https://pbs.twimg.com/profile_banners/142680730/1471505258</t>
  </si>
  <si>
    <t>https://pbs.twimg.com/profile_banners/871686942/1562675751</t>
  </si>
  <si>
    <t>https://pbs.twimg.com/profile_banners/186092483/1525712584</t>
  </si>
  <si>
    <t>https://pbs.twimg.com/profile_banners/883742136528551936/1562692261</t>
  </si>
  <si>
    <t>https://pbs.twimg.com/profile_banners/3197073818/1549101411</t>
  </si>
  <si>
    <t>https://pbs.twimg.com/profile_banners/2681603188/1562810625</t>
  </si>
  <si>
    <t>https://pbs.twimg.com/profile_banners/2885036518/1537378135</t>
  </si>
  <si>
    <t>https://pbs.twimg.com/profile_banners/21781239/1545242428</t>
  </si>
  <si>
    <t>https://pbs.twimg.com/profile_banners/502305875/1530681111</t>
  </si>
  <si>
    <t>https://pbs.twimg.com/profile_banners/743053769408184320/1561949112</t>
  </si>
  <si>
    <t>https://pbs.twimg.com/profile_banners/79923701/1562036704</t>
  </si>
  <si>
    <t>https://pbs.twimg.com/profile_banners/3151850386/1561050621</t>
  </si>
  <si>
    <t>https://pbs.twimg.com/profile_banners/930582313351680000/1540347540</t>
  </si>
  <si>
    <t>https://pbs.twimg.com/profile_banners/969662603248185346/1550357697</t>
  </si>
  <si>
    <t>https://pbs.twimg.com/profile_banners/958218670416846848/1562517985</t>
  </si>
  <si>
    <t>https://pbs.twimg.com/profile_banners/4823312917/1477749917</t>
  </si>
  <si>
    <t>https://pbs.twimg.com/profile_banners/846137120209190912/1560181980</t>
  </si>
  <si>
    <t>https://pbs.twimg.com/profile_banners/23482357/1507308726</t>
  </si>
  <si>
    <t>https://pbs.twimg.com/profile_banners/26787673/1562779745</t>
  </si>
  <si>
    <t>https://pbs.twimg.com/profile_banners/277744901/1558629575</t>
  </si>
  <si>
    <t>https://pbs.twimg.com/profile_banners/1145806238/1465822112</t>
  </si>
  <si>
    <t>https://pbs.twimg.com/profile_banners/781280562/1481956277</t>
  </si>
  <si>
    <t>https://pbs.twimg.com/profile_banners/409703516/1510868738</t>
  </si>
  <si>
    <t>https://pbs.twimg.com/profile_banners/1334980758/1403555778</t>
  </si>
  <si>
    <t>https://pbs.twimg.com/profile_banners/804336462/1562515466</t>
  </si>
  <si>
    <t>https://pbs.twimg.com/profile_banners/23614254/1415332685</t>
  </si>
  <si>
    <t>https://pbs.twimg.com/profile_banners/37715573/1392141671</t>
  </si>
  <si>
    <t>https://pbs.twimg.com/profile_banners/142349081/1549481523</t>
  </si>
  <si>
    <t>https://pbs.twimg.com/profile_banners/1067596585952051200/1562014181</t>
  </si>
  <si>
    <t>https://pbs.twimg.com/profile_banners/1662350611/1539858857</t>
  </si>
  <si>
    <t>https://pbs.twimg.com/profile_banners/24742040/1561161614</t>
  </si>
  <si>
    <t>https://pbs.twimg.com/profile_banners/902283546/1553996571</t>
  </si>
  <si>
    <t>https://pbs.twimg.com/profile_banners/427943357/1556601381</t>
  </si>
  <si>
    <t>https://pbs.twimg.com/profile_banners/1332829914/1446731041</t>
  </si>
  <si>
    <t>https://pbs.twimg.com/profile_banners/31834612/1456346449</t>
  </si>
  <si>
    <t>https://pbs.twimg.com/profile_banners/820563835983687680/1561566520</t>
  </si>
  <si>
    <t>https://pbs.twimg.com/profile_banners/21728303/1561988085</t>
  </si>
  <si>
    <t>https://pbs.twimg.com/profile_banners/132345883/1518384628</t>
  </si>
  <si>
    <t>https://pbs.twimg.com/profile_banners/75650372/1513732404</t>
  </si>
  <si>
    <t>https://pbs.twimg.com/profile_banners/943433584538542080/1561847945</t>
  </si>
  <si>
    <t>https://pbs.twimg.com/profile_banners/1181276869/1550933995</t>
  </si>
  <si>
    <t>https://pbs.twimg.com/profile_banners/39355482/1459050267</t>
  </si>
  <si>
    <t>https://pbs.twimg.com/profile_banners/836405722992758784/1531362641</t>
  </si>
  <si>
    <t>https://pbs.twimg.com/profile_banners/1043969600260460544/1539576760</t>
  </si>
  <si>
    <t>https://pbs.twimg.com/profile_banners/19709040/1562015210</t>
  </si>
  <si>
    <t>https://pbs.twimg.com/profile_banners/7587032/1516873161</t>
  </si>
  <si>
    <t>https://pbs.twimg.com/profile_banners/2166292805/1561964183</t>
  </si>
  <si>
    <t>https://pbs.twimg.com/profile_banners/2441793392/1435758564</t>
  </si>
  <si>
    <t>https://pbs.twimg.com/profile_banners/1047524239073579008/1549909900</t>
  </si>
  <si>
    <t>https://pbs.twimg.com/profile_banners/1357564134/1560794141</t>
  </si>
  <si>
    <t>https://pbs.twimg.com/profile_banners/101303798/1532104856</t>
  </si>
  <si>
    <t>https://pbs.twimg.com/profile_banners/255727426/1525131957</t>
  </si>
  <si>
    <t>https://pbs.twimg.com/profile_banners/328606867/1491083770</t>
  </si>
  <si>
    <t>https://pbs.twimg.com/profile_banners/31282274/1521486770</t>
  </si>
  <si>
    <t>https://pbs.twimg.com/profile_banners/418748411/1523589384</t>
  </si>
  <si>
    <t>https://pbs.twimg.com/profile_banners/1008469166620196864/1543428046</t>
  </si>
  <si>
    <t>https://pbs.twimg.com/profile_banners/4611281899/1560872736</t>
  </si>
  <si>
    <t>https://pbs.twimg.com/profile_banners/16331010/1465917868</t>
  </si>
  <si>
    <t>https://pbs.twimg.com/profile_banners/962319480880852993/1518270692</t>
  </si>
  <si>
    <t>https://pbs.twimg.com/profile_banners/3397119837/1477955545</t>
  </si>
  <si>
    <t>https://pbs.twimg.com/profile_banners/44101412/1558017044</t>
  </si>
  <si>
    <t>https://pbs.twimg.com/profile_banners/388272089/1556985498</t>
  </si>
  <si>
    <t>https://pbs.twimg.com/profile_banners/426019352/1544892863</t>
  </si>
  <si>
    <t>https://pbs.twimg.com/profile_banners/953256649216716800/1546573927</t>
  </si>
  <si>
    <t>https://pbs.twimg.com/profile_banners/159349328/1507517687</t>
  </si>
  <si>
    <t>https://pbs.twimg.com/profile_banners/50927183/1407208803</t>
  </si>
  <si>
    <t>https://pbs.twimg.com/profile_banners/268400722/1527268922</t>
  </si>
  <si>
    <t>https://pbs.twimg.com/profile_banners/52323218/1548542275</t>
  </si>
  <si>
    <t>https://pbs.twimg.com/profile_banners/709675334271156224/1561987396</t>
  </si>
  <si>
    <t>https://pbs.twimg.com/profile_banners/2494305426/1560513892</t>
  </si>
  <si>
    <t>https://pbs.twimg.com/profile_banners/23468569/1428341951</t>
  </si>
  <si>
    <t>https://pbs.twimg.com/profile_banners/424720770/1561758074</t>
  </si>
  <si>
    <t>https://pbs.twimg.com/profile_banners/722653211153317888/1497148232</t>
  </si>
  <si>
    <t>https://pbs.twimg.com/profile_banners/856329085/1547900727</t>
  </si>
  <si>
    <t>https://pbs.twimg.com/profile_banners/246035604/1562247397</t>
  </si>
  <si>
    <t>https://pbs.twimg.com/profile_banners/1144937498008834048/1561810479</t>
  </si>
  <si>
    <t>https://pbs.twimg.com/profile_banners/2348049104/1560782167</t>
  </si>
  <si>
    <t>https://pbs.twimg.com/profile_banners/954784678313160705/1562789482</t>
  </si>
  <si>
    <t>https://pbs.twimg.com/profile_banners/2686837782/1407131294</t>
  </si>
  <si>
    <t>https://pbs.twimg.com/profile_banners/47220174/1550085162</t>
  </si>
  <si>
    <t>https://pbs.twimg.com/profile_banners/238987208/1485264332</t>
  </si>
  <si>
    <t>https://pbs.twimg.com/profile_banners/118230757/1556163798</t>
  </si>
  <si>
    <t>https://pbs.twimg.com/profile_banners/17924806/1398600024</t>
  </si>
  <si>
    <t>https://pbs.twimg.com/profile_banners/826292690102915075/1562611028</t>
  </si>
  <si>
    <t>https://pbs.twimg.com/profile_banners/139953309/1560388542</t>
  </si>
  <si>
    <t>https://pbs.twimg.com/profile_banners/836328647086714880/1560892128</t>
  </si>
  <si>
    <t>https://pbs.twimg.com/profile_banners/1056735007744688128/1562666366</t>
  </si>
  <si>
    <t>https://pbs.twimg.com/profile_banners/336040688/1502316211</t>
  </si>
  <si>
    <t>https://pbs.twimg.com/profile_banners/41073372/1401756167</t>
  </si>
  <si>
    <t>https://pbs.twimg.com/profile_banners/2281560824/1421199529</t>
  </si>
  <si>
    <t>https://pbs.twimg.com/profile_banners/1240370502/1559702745</t>
  </si>
  <si>
    <t>https://pbs.twimg.com/profile_banners/21399166/1561120550</t>
  </si>
  <si>
    <t>https://pbs.twimg.com/profile_banners/1099524343095328768/1550987622</t>
  </si>
  <si>
    <t>https://pbs.twimg.com/profile_banners/1127247892127932423/1557597794</t>
  </si>
  <si>
    <t>https://pbs.twimg.com/profile_banners/746831669177376768/1543209108</t>
  </si>
  <si>
    <t>https://pbs.twimg.com/profile_banners/22536055/1561997005</t>
  </si>
  <si>
    <t>https://pbs.twimg.com/profile_banners/366634374/1412276349</t>
  </si>
  <si>
    <t>https://pbs.twimg.com/profile_banners/55390330/1548381327</t>
  </si>
  <si>
    <t>https://pbs.twimg.com/profile_banners/802111815979307008/1546944585</t>
  </si>
  <si>
    <t>https://pbs.twimg.com/profile_banners/152564203/1467599922</t>
  </si>
  <si>
    <t>https://pbs.twimg.com/profile_banners/1113181540308127744/1560019788</t>
  </si>
  <si>
    <t>https://pbs.twimg.com/profile_banners/898702874/1542924079</t>
  </si>
  <si>
    <t>https://pbs.twimg.com/profile_banners/996509434879795202/1561567678</t>
  </si>
  <si>
    <t>https://pbs.twimg.com/profile_banners/704117042/1365073074</t>
  </si>
  <si>
    <t>https://pbs.twimg.com/profile_banners/52516439/1560528152</t>
  </si>
  <si>
    <t>https://pbs.twimg.com/profile_banners/218999869/1422273858</t>
  </si>
  <si>
    <t>https://pbs.twimg.com/profile_banners/828454498855030784/1541136698</t>
  </si>
  <si>
    <t>https://pbs.twimg.com/profile_banners/1008749889784668160/1562615907</t>
  </si>
  <si>
    <t>https://pbs.twimg.com/profile_banners/4723957344/1559583375</t>
  </si>
  <si>
    <t>https://pbs.twimg.com/profile_banners/777174339972173824/1503762821</t>
  </si>
  <si>
    <t>https://pbs.twimg.com/profile_banners/62183804/1531272996</t>
  </si>
  <si>
    <t>https://pbs.twimg.com/profile_banners/1291204278/1528824391</t>
  </si>
  <si>
    <t>https://pbs.twimg.com/profile_banners/436164655/1522881446</t>
  </si>
  <si>
    <t>https://pbs.twimg.com/profile_banners/348782586/1533927672</t>
  </si>
  <si>
    <t>https://pbs.twimg.com/profile_banners/2952837903/1561297889</t>
  </si>
  <si>
    <t>https://pbs.twimg.com/profile_banners/4855809057/1562025044</t>
  </si>
  <si>
    <t>https://pbs.twimg.com/profile_banners/164179953/1401344405</t>
  </si>
  <si>
    <t>https://pbs.twimg.com/profile_banners/551290354/1461856298</t>
  </si>
  <si>
    <t>https://pbs.twimg.com/profile_banners/132645439/1559956067</t>
  </si>
  <si>
    <t>https://pbs.twimg.com/profile_banners/1206830600/1365987729</t>
  </si>
  <si>
    <t>https://pbs.twimg.com/profile_banners/16396078/1553620291</t>
  </si>
  <si>
    <t>https://pbs.twimg.com/profile_banners/560044091/1485370219</t>
  </si>
  <si>
    <t>https://pbs.twimg.com/profile_banners/3128830674/1552331360</t>
  </si>
  <si>
    <t>https://pbs.twimg.com/profile_banners/58025819/1557461612</t>
  </si>
  <si>
    <t>https://pbs.twimg.com/profile_banners/1135972764505071617/1560012838</t>
  </si>
  <si>
    <t>https://pbs.twimg.com/profile_banners/3134781302/1429995485</t>
  </si>
  <si>
    <t>https://pbs.twimg.com/profile_banners/994345430/1427994162</t>
  </si>
  <si>
    <t>https://pbs.twimg.com/profile_banners/23603092/1562814678</t>
  </si>
  <si>
    <t>https://pbs.twimg.com/profile_banners/224811897/1526579347</t>
  </si>
  <si>
    <t>https://pbs.twimg.com/profile_banners/363408297/1525811521</t>
  </si>
  <si>
    <t>https://pbs.twimg.com/profile_banners/2883701868/1550011880</t>
  </si>
  <si>
    <t>https://pbs.twimg.com/profile_banners/1058670144606502912/1541309955</t>
  </si>
  <si>
    <t>https://pbs.twimg.com/profile_banners/4795727094/1453422767</t>
  </si>
  <si>
    <t>https://pbs.twimg.com/profile_banners/2966123945/1553550643</t>
  </si>
  <si>
    <t>https://pbs.twimg.com/profile_banners/3795114614/1508409441</t>
  </si>
  <si>
    <t>https://pbs.twimg.com/profile_banners/4793552473/1536965216</t>
  </si>
  <si>
    <t>https://pbs.twimg.com/profile_banners/2788803492/1528089640</t>
  </si>
  <si>
    <t>https://pbs.twimg.com/profile_banners/556588789/1561258480</t>
  </si>
  <si>
    <t>https://pbs.twimg.com/profile_banners/17095540/1561236131</t>
  </si>
  <si>
    <t>https://pbs.twimg.com/profile_banners/602317143/1499866489</t>
  </si>
  <si>
    <t>https://pbs.twimg.com/profile_banners/20696181/1511046678</t>
  </si>
  <si>
    <t>https://pbs.twimg.com/profile_banners/1054368822239617024/1562199183</t>
  </si>
  <si>
    <t>https://pbs.twimg.com/profile_banners/897617589362360320/1562425521</t>
  </si>
  <si>
    <t>https://pbs.twimg.com/profile_banners/61825378/1562249412</t>
  </si>
  <si>
    <t>https://pbs.twimg.com/profile_banners/38445467/1558719552</t>
  </si>
  <si>
    <t>https://pbs.twimg.com/profile_banners/261689725/1533695167</t>
  </si>
  <si>
    <t>https://pbs.twimg.com/profile_banners/724077527099043841/1560258447</t>
  </si>
  <si>
    <t>https://pbs.twimg.com/profile_banners/1931271805/1439984671</t>
  </si>
  <si>
    <t>https://pbs.twimg.com/profile_banners/535948959/1553783304</t>
  </si>
  <si>
    <t>https://pbs.twimg.com/profile_banners/1061008172/1513203449</t>
  </si>
  <si>
    <t>https://pbs.twimg.com/profile_banners/706778446110842880/1457344456</t>
  </si>
  <si>
    <t>https://pbs.twimg.com/profile_banners/7744592/1534857994</t>
  </si>
  <si>
    <t>https://pbs.twimg.com/profile_banners/21962442/1412095305</t>
  </si>
  <si>
    <t>https://pbs.twimg.com/profile_banners/337859774/1540272058</t>
  </si>
  <si>
    <t>https://pbs.twimg.com/profile_banners/15100219/1504384752</t>
  </si>
  <si>
    <t>https://pbs.twimg.com/profile_banners/2497370475/1519336592</t>
  </si>
  <si>
    <t>https://pbs.twimg.com/profile_banners/968113465629052928/1523493655</t>
  </si>
  <si>
    <t>https://pbs.twimg.com/profile_banners/967017796025618432/1557583963</t>
  </si>
  <si>
    <t>https://pbs.twimg.com/profile_banners/1122580340936253440/1561969498</t>
  </si>
  <si>
    <t>https://pbs.twimg.com/profile_banners/246434054/1554239365</t>
  </si>
  <si>
    <t>https://pbs.twimg.com/profile_banners/25288351/1499169153</t>
  </si>
  <si>
    <t>https://pbs.twimg.com/profile_banners/1457509729/1560835803</t>
  </si>
  <si>
    <t>https://pbs.twimg.com/profile_banners/251562993/1562540198</t>
  </si>
  <si>
    <t>https://pbs.twimg.com/profile_banners/1055070115539107841/1541715279</t>
  </si>
  <si>
    <t>https://pbs.twimg.com/profile_banners/1602737479/1539798651</t>
  </si>
  <si>
    <t>https://pbs.twimg.com/profile_banners/15553222/1548702072</t>
  </si>
  <si>
    <t>https://pbs.twimg.com/profile_banners/614964316/1542081589</t>
  </si>
  <si>
    <t>https://pbs.twimg.com/profile_banners/471436748/1535653301</t>
  </si>
  <si>
    <t>https://pbs.twimg.com/profile_banners/489937209/1560204622</t>
  </si>
  <si>
    <t>https://pbs.twimg.com/profile_banners/1210474627/1558507914</t>
  </si>
  <si>
    <t>https://pbs.twimg.com/profile_banners/1144710271237160960/1561763099</t>
  </si>
  <si>
    <t>https://pbs.twimg.com/profile_banners/2611154402/1537338063</t>
  </si>
  <si>
    <t>https://pbs.twimg.com/profile_banners/624985984/1485147197</t>
  </si>
  <si>
    <t>https://pbs.twimg.com/profile_banners/764377687/1456075337</t>
  </si>
  <si>
    <t>https://pbs.twimg.com/profile_banners/411845924/1562848596</t>
  </si>
  <si>
    <t>https://pbs.twimg.com/profile_banners/980505281766490112/1562316328</t>
  </si>
  <si>
    <t>https://pbs.twimg.com/profile_banners/214488011/1445228936</t>
  </si>
  <si>
    <t>https://pbs.twimg.com/profile_banners/20012204/1551902322</t>
  </si>
  <si>
    <t>https://pbs.twimg.com/profile_banners/929739784922288130/1513125859</t>
  </si>
  <si>
    <t>https://pbs.twimg.com/profile_banners/2562871221/1547076771</t>
  </si>
  <si>
    <t>https://pbs.twimg.com/profile_banners/5920532/1562012529</t>
  </si>
  <si>
    <t>https://pbs.twimg.com/profile_banners/2417843088/1513160542</t>
  </si>
  <si>
    <t>https://pbs.twimg.com/profile_banners/4056651922/1529642843</t>
  </si>
  <si>
    <t>https://pbs.twimg.com/profile_banners/16637487/1492450424</t>
  </si>
  <si>
    <t>https://pbs.twimg.com/profile_banners/16148602/1525540663</t>
  </si>
  <si>
    <t>https://pbs.twimg.com/profile_banners/171094127/1553081703</t>
  </si>
  <si>
    <t>https://pbs.twimg.com/profile_banners/897706544825061377/1557302694</t>
  </si>
  <si>
    <t>https://pbs.twimg.com/profile_banners/2295816998/1423228951</t>
  </si>
  <si>
    <t>https://pbs.twimg.com/profile_banners/3393473218/1521130288</t>
  </si>
  <si>
    <t>https://pbs.twimg.com/profile_banners/353082334/1452610412</t>
  </si>
  <si>
    <t>https://pbs.twimg.com/profile_banners/1631481956/1562251977</t>
  </si>
  <si>
    <t>https://pbs.twimg.com/profile_banners/1107368469819990016/1562531099</t>
  </si>
  <si>
    <t>https://pbs.twimg.com/profile_banners/1114322617585020928/1561797747</t>
  </si>
  <si>
    <t>https://pbs.twimg.com/profile_banners/1105351443140300800/1560263908</t>
  </si>
  <si>
    <t>https://pbs.twimg.com/profile_banners/1143627482358321152/1561992721</t>
  </si>
  <si>
    <t>https://pbs.twimg.com/profile_banners/82219633/1525543449</t>
  </si>
  <si>
    <t>https://pbs.twimg.com/profile_banners/262197881/1559522884</t>
  </si>
  <si>
    <t>https://pbs.twimg.com/profile_banners/2325270459/1496161489</t>
  </si>
  <si>
    <t>https://pbs.twimg.com/profile_banners/1051556952/1562246437</t>
  </si>
  <si>
    <t>https://pbs.twimg.com/profile_banners/768801548629532674/1472131927</t>
  </si>
  <si>
    <t>https://pbs.twimg.com/profile_banners/45158508/1353871460</t>
  </si>
  <si>
    <t>https://pbs.twimg.com/profile_banners/635913668/1547773031</t>
  </si>
  <si>
    <t>https://pbs.twimg.com/profile_banners/14538254/1562209328</t>
  </si>
  <si>
    <t>https://pbs.twimg.com/profile_banners/3406233106/1471059226</t>
  </si>
  <si>
    <t>https://pbs.twimg.com/profile_banners/4056003897/1561836591</t>
  </si>
  <si>
    <t>https://pbs.twimg.com/profile_banners/348455417/1553003119</t>
  </si>
  <si>
    <t>https://pbs.twimg.com/profile_banners/1316582000/1422485308</t>
  </si>
  <si>
    <t>https://pbs.twimg.com/profile_banners/2220106504/1546874381</t>
  </si>
  <si>
    <t>https://pbs.twimg.com/profile_banners/797886714828226561/1538250848</t>
  </si>
  <si>
    <t>https://pbs.twimg.com/profile_banners/877702761302949889/1547808781</t>
  </si>
  <si>
    <t>https://pbs.twimg.com/profile_banners/879848717263790080/1548460717</t>
  </si>
  <si>
    <t>https://pbs.twimg.com/profile_banners/3621154336/1540660357</t>
  </si>
  <si>
    <t>https://pbs.twimg.com/profile_banners/2426334331/1397002603</t>
  </si>
  <si>
    <t>https://pbs.twimg.com/profile_banners/2516164608/1544118931</t>
  </si>
  <si>
    <t>https://pbs.twimg.com/profile_banners/1917731/1434034905</t>
  </si>
  <si>
    <t>https://pbs.twimg.com/profile_banners/2902959407/1521223192</t>
  </si>
  <si>
    <t>https://pbs.twimg.com/profile_banners/814859343715831808/1561312095</t>
  </si>
  <si>
    <t>https://pbs.twimg.com/profile_banners/315407216/1396971274</t>
  </si>
  <si>
    <t>https://pbs.twimg.com/profile_banners/2756312148/1430343576</t>
  </si>
  <si>
    <t>https://pbs.twimg.com/profile_banners/1107098386560360448/1554058958</t>
  </si>
  <si>
    <t>https://pbs.twimg.com/profile_banners/2269676564/1553387388</t>
  </si>
  <si>
    <t>https://pbs.twimg.com/profile_banners/1133427578042310656/1560967138</t>
  </si>
  <si>
    <t>https://pbs.twimg.com/profile_banners/1089975782779297792/1561930394</t>
  </si>
  <si>
    <t>https://pbs.twimg.com/profile_banners/47799910/1542890086</t>
  </si>
  <si>
    <t>https://pbs.twimg.com/profile_banners/834532063390945280/1561948347</t>
  </si>
  <si>
    <t>https://pbs.twimg.com/profile_banners/1030099892155416577/1536704052</t>
  </si>
  <si>
    <t>https://pbs.twimg.com/profile_banners/606402826/1562200847</t>
  </si>
  <si>
    <t>https://pbs.twimg.com/profile_banners/1063228740703059968/1562157218</t>
  </si>
  <si>
    <t>https://pbs.twimg.com/profile_banners/141436861/1551669332</t>
  </si>
  <si>
    <t>https://pbs.twimg.com/profile_banners/290901118/1420192263</t>
  </si>
  <si>
    <t>https://pbs.twimg.com/profile_banners/24795163/1528412693</t>
  </si>
  <si>
    <t>https://pbs.twimg.com/profile_banners/1141251098826723328/1560931954</t>
  </si>
  <si>
    <t>https://pbs.twimg.com/profile_banners/922308628446679040/1508737693</t>
  </si>
  <si>
    <t>https://pbs.twimg.com/profile_banners/208120290/1560351059</t>
  </si>
  <si>
    <t>https://pbs.twimg.com/profile_banners/182447698/1401282593</t>
  </si>
  <si>
    <t>https://pbs.twimg.com/profile_banners/589994703/1552492837</t>
  </si>
  <si>
    <t>https://pbs.twimg.com/profile_banners/426962696/1559153382</t>
  </si>
  <si>
    <t>https://pbs.twimg.com/profile_banners/3302857754/1562006850</t>
  </si>
  <si>
    <t>https://pbs.twimg.com/profile_banners/928205708/1412199511</t>
  </si>
  <si>
    <t>https://pbs.twimg.com/profile_banners/37989554/1554216063</t>
  </si>
  <si>
    <t>https://pbs.twimg.com/profile_banners/231893061/1406672606</t>
  </si>
  <si>
    <t>https://pbs.twimg.com/profile_banners/3161481257/1562205845</t>
  </si>
  <si>
    <t>https://pbs.twimg.com/profile_banners/139428184/1560039934</t>
  </si>
  <si>
    <t>https://pbs.twimg.com/profile_banners/37714164/1542339105</t>
  </si>
  <si>
    <t>https://pbs.twimg.com/profile_banners/95023423/1550087102</t>
  </si>
  <si>
    <t>https://pbs.twimg.com/profile_banners/3245912879/1561707272</t>
  </si>
  <si>
    <t>https://pbs.twimg.com/profile_banners/1019149191275216896/1531819350</t>
  </si>
  <si>
    <t>https://pbs.twimg.com/profile_banners/1081316755/1562187120</t>
  </si>
  <si>
    <t>https://pbs.twimg.com/profile_banners/2318612287/1555907546</t>
  </si>
  <si>
    <t>https://pbs.twimg.com/profile_banners/3754787917/1562097752</t>
  </si>
  <si>
    <t>https://pbs.twimg.com/profile_banners/1954794710/1551107340</t>
  </si>
  <si>
    <t>https://pbs.twimg.com/profile_banners/723148281052729344/1562200140</t>
  </si>
  <si>
    <t>https://pbs.twimg.com/profile_banners/1023533797449580544/1559410063</t>
  </si>
  <si>
    <t>https://pbs.twimg.com/profile_banners/978408575092617217/1533897270</t>
  </si>
  <si>
    <t>https://pbs.twimg.com/profile_banners/1128077246449750016/1562568479</t>
  </si>
  <si>
    <t>https://pbs.twimg.com/profile_banners/926958954600632321/1509840074</t>
  </si>
  <si>
    <t>https://pbs.twimg.com/profile_banners/18313840/1554729640</t>
  </si>
  <si>
    <t>https://pbs.twimg.com/profile_banners/955396994/1558920332</t>
  </si>
  <si>
    <t>https://pbs.twimg.com/profile_banners/1143946490999640065/1561924994</t>
  </si>
  <si>
    <t>https://pbs.twimg.com/profile_banners/718897730/1534618344</t>
  </si>
  <si>
    <t>https://pbs.twimg.com/profile_banners/2732210715/1562569096</t>
  </si>
  <si>
    <t>https://pbs.twimg.com/profile_banners/1433911897/1539201184</t>
  </si>
  <si>
    <t>https://pbs.twimg.com/profile_banners/1074852690189058049/1545103199</t>
  </si>
  <si>
    <t>https://pbs.twimg.com/profile_banners/2357539088/1393137258</t>
  </si>
  <si>
    <t>https://pbs.twimg.com/profile_banners/195832496/1481406516</t>
  </si>
  <si>
    <t>https://pbs.twimg.com/profile_banners/3325588767/1544925874</t>
  </si>
  <si>
    <t>https://pbs.twimg.com/profile_banners/909782340997595136/1540742700</t>
  </si>
  <si>
    <t>https://pbs.twimg.com/profile_banners/18948541/1556901030</t>
  </si>
  <si>
    <t>https://pbs.twimg.com/profile_banners/2577463260/1562741169</t>
  </si>
  <si>
    <t>https://pbs.twimg.com/profile_banners/96205284/1522953708</t>
  </si>
  <si>
    <t>https://pbs.twimg.com/profile_banners/974839124371816448/1533263854</t>
  </si>
  <si>
    <t>https://pbs.twimg.com/profile_banners/1146136638/1430777393</t>
  </si>
  <si>
    <t>https://pbs.twimg.com/profile_banners/185147258/1477252321</t>
  </si>
  <si>
    <t>https://pbs.twimg.com/profile_banners/222509228/1555435335</t>
  </si>
  <si>
    <t>https://pbs.twimg.com/profile_banners/17409121/1398199252</t>
  </si>
  <si>
    <t>https://pbs.twimg.com/profile_banners/95025684/1560645812</t>
  </si>
  <si>
    <t>https://pbs.twimg.com/profile_banners/62527063/1491575305</t>
  </si>
  <si>
    <t>https://pbs.twimg.com/profile_banners/1094448165342842880/1550067246</t>
  </si>
  <si>
    <t>https://pbs.twimg.com/profile_banners/1044758793211514881/1562638237</t>
  </si>
  <si>
    <t>https://pbs.twimg.com/profile_banners/1094300347751981063/1562594087</t>
  </si>
  <si>
    <t>https://pbs.twimg.com/profile_banners/2376457188/1512242880</t>
  </si>
  <si>
    <t>https://pbs.twimg.com/profile_banners/381678556/1562350394</t>
  </si>
  <si>
    <t>https://pbs.twimg.com/profile_banners/1134351842027200512/1562276902</t>
  </si>
  <si>
    <t>https://pbs.twimg.com/profile_banners/54620320/1464192182</t>
  </si>
  <si>
    <t>https://pbs.twimg.com/profile_banners/403726955/1549972927</t>
  </si>
  <si>
    <t>https://pbs.twimg.com/profile_banners/158129535/1559332543</t>
  </si>
  <si>
    <t>https://pbs.twimg.com/profile_banners/2204192636/1552615297</t>
  </si>
  <si>
    <t>https://pbs.twimg.com/profile_banners/2573968525/1403327193</t>
  </si>
  <si>
    <t>https://pbs.twimg.com/profile_banners/3308997086/1438975677</t>
  </si>
  <si>
    <t>https://pbs.twimg.com/profile_banners/3381997480/1553846522</t>
  </si>
  <si>
    <t>https://pbs.twimg.com/profile_banners/2596429984/1561074234</t>
  </si>
  <si>
    <t>https://pbs.twimg.com/profile_banners/1144380050126643205/1561676816</t>
  </si>
  <si>
    <t>https://pbs.twimg.com/profile_banners/1456064810/1421274993</t>
  </si>
  <si>
    <t>https://pbs.twimg.com/profile_banners/806616360436387840/1526056128</t>
  </si>
  <si>
    <t>https://pbs.twimg.com/profile_banners/913183301954949120/1537811340</t>
  </si>
  <si>
    <t>https://pbs.twimg.com/profile_banners/1138796559120838658/1561235246</t>
  </si>
  <si>
    <t>https://pbs.twimg.com/profile_banners/1145023256497291266/1561907631</t>
  </si>
  <si>
    <t>https://pbs.twimg.com/profile_banners/89268636/1491487429</t>
  </si>
  <si>
    <t>https://pbs.twimg.com/profile_banners/783214/1556918042</t>
  </si>
  <si>
    <t>https://pbs.twimg.com/profile_banners/2305070838/1425388624</t>
  </si>
  <si>
    <t>https://pbs.twimg.com/profile_banners/3424617394/1562368734</t>
  </si>
  <si>
    <t>https://pbs.twimg.com/profile_banners/1015675208999620608/1531111551</t>
  </si>
  <si>
    <t>https://pbs.twimg.com/profile_banners/14815420/1488476822</t>
  </si>
  <si>
    <t>https://pbs.twimg.com/profile_banners/761783018/1546638645</t>
  </si>
  <si>
    <t>https://pbs.twimg.com/profile_banners/246088673/1542405031</t>
  </si>
  <si>
    <t>https://pbs.twimg.com/profile_banners/705860734350192641/1550371604</t>
  </si>
  <si>
    <t>https://pbs.twimg.com/profile_banners/77971094/1549205886</t>
  </si>
  <si>
    <t>https://pbs.twimg.com/profile_banners/896158685533220864/1522448654</t>
  </si>
  <si>
    <t>https://pbs.twimg.com/profile_banners/1033883955785809922/1561951905</t>
  </si>
  <si>
    <t>https://pbs.twimg.com/profile_banners/750534880237199361/1562845692</t>
  </si>
  <si>
    <t>https://pbs.twimg.com/profile_banners/112897540/1560555030</t>
  </si>
  <si>
    <t>https://pbs.twimg.com/profile_banners/945379093306134528/1528226280</t>
  </si>
  <si>
    <t>https://pbs.twimg.com/profile_banners/14358350/1518980940</t>
  </si>
  <si>
    <t>https://pbs.twimg.com/profile_banners/847484522115375105/1549212267</t>
  </si>
  <si>
    <t>https://pbs.twimg.com/profile_banners/749728901711138816/1553194991</t>
  </si>
  <si>
    <t>https://pbs.twimg.com/profile_banners/19945609/1398201838</t>
  </si>
  <si>
    <t>https://pbs.twimg.com/profile_banners/401576496/1533001948</t>
  </si>
  <si>
    <t>https://pbs.twimg.com/profile_banners/599603820/1488752838</t>
  </si>
  <si>
    <t>https://pbs.twimg.com/profile_banners/2218530650/1532488846</t>
  </si>
  <si>
    <t>https://pbs.twimg.com/profile_banners/25085951/1398355337</t>
  </si>
  <si>
    <t>https://pbs.twimg.com/profile_banners/1006020405721747457/1562277844</t>
  </si>
  <si>
    <t>https://pbs.twimg.com/profile_banners/548677659/1558794445</t>
  </si>
  <si>
    <t>https://pbs.twimg.com/profile_banners/775486373780332548/1562127739</t>
  </si>
  <si>
    <t>https://pbs.twimg.com/profile_banners/567550337/1557944141</t>
  </si>
  <si>
    <t>https://pbs.twimg.com/profile_banners/3140325990/1428243871</t>
  </si>
  <si>
    <t>https://pbs.twimg.com/profile_banners/1072473765655777280/1562145939</t>
  </si>
  <si>
    <t>https://pbs.twimg.com/profile_banners/2444540905/1529840764</t>
  </si>
  <si>
    <t>https://pbs.twimg.com/profile_banners/4694323675/1538756177</t>
  </si>
  <si>
    <t>https://pbs.twimg.com/profile_banners/1366557385/1509590764</t>
  </si>
  <si>
    <t>https://pbs.twimg.com/profile_banners/1037125077001744384/1536105336</t>
  </si>
  <si>
    <t>https://pbs.twimg.com/profile_banners/3659204903/1560994270</t>
  </si>
  <si>
    <t>https://pbs.twimg.com/profile_banners/1134568437278281729/1562791011</t>
  </si>
  <si>
    <t>https://pbs.twimg.com/profile_banners/2789180047/1561451090</t>
  </si>
  <si>
    <t>https://pbs.twimg.com/profile_banners/2680443522/1498319768</t>
  </si>
  <si>
    <t>https://pbs.twimg.com/profile_banners/895261405317705728/1549751972</t>
  </si>
  <si>
    <t>https://pbs.twimg.com/profile_banners/93936546/1562460300</t>
  </si>
  <si>
    <t>https://pbs.twimg.com/profile_banners/871174303361978368/1562461397</t>
  </si>
  <si>
    <t>https://pbs.twimg.com/profile_banners/3020262427/1562703307</t>
  </si>
  <si>
    <t>https://pbs.twimg.com/profile_banners/738551103088779266/1464919573</t>
  </si>
  <si>
    <t>https://pbs.twimg.com/profile_banners/16715398/1502890618</t>
  </si>
  <si>
    <t>https://pbs.twimg.com/profile_banners/747331742248296448/1526162631</t>
  </si>
  <si>
    <t>https://pbs.twimg.com/profile_banners/172574065/1562210043</t>
  </si>
  <si>
    <t>https://pbs.twimg.com/profile_banners/1975813386/1558041601</t>
  </si>
  <si>
    <t>https://pbs.twimg.com/profile_banners/1710267800/1560006269</t>
  </si>
  <si>
    <t>https://pbs.twimg.com/profile_banners/4291495642/1562519751</t>
  </si>
  <si>
    <t>https://pbs.twimg.com/profile_banners/1142989771809218560/1562771922</t>
  </si>
  <si>
    <t>https://pbs.twimg.com/profile_banners/3243556919/1463236575</t>
  </si>
  <si>
    <t>https://pbs.twimg.com/profile_banners/528748245/1519679257</t>
  </si>
  <si>
    <t>https://pbs.twimg.com/profile_banners/902896790499975168/1554662104</t>
  </si>
  <si>
    <t>https://pbs.twimg.com/profile_banners/51558846/1476410229</t>
  </si>
  <si>
    <t>https://pbs.twimg.com/profile_banners/50395150/1560360127</t>
  </si>
  <si>
    <t>https://pbs.twimg.com/profile_banners/430176320/1449092609</t>
  </si>
  <si>
    <t>https://pbs.twimg.com/profile_banners/1892404297/1562506143</t>
  </si>
  <si>
    <t>https://pbs.twimg.com/profile_banners/1138669158772748288/1560316591</t>
  </si>
  <si>
    <t>https://pbs.twimg.com/profile_banners/946430052891324417/1562695807</t>
  </si>
  <si>
    <t>https://pbs.twimg.com/profile_banners/322849560/1539197735</t>
  </si>
  <si>
    <t>https://pbs.twimg.com/profile_banners/18391051/1474945415</t>
  </si>
  <si>
    <t>https://pbs.twimg.com/profile_banners/3642209714/1503616889</t>
  </si>
  <si>
    <t>https://pbs.twimg.com/profile_banners/344170691/1562514511</t>
  </si>
  <si>
    <t>https://pbs.twimg.com/profile_banners/833478808648970241/1561322805</t>
  </si>
  <si>
    <t>https://pbs.twimg.com/profile_banners/39189319/1502913530</t>
  </si>
  <si>
    <t>https://pbs.twimg.com/profile_banners/84901046/1406733873</t>
  </si>
  <si>
    <t>https://pbs.twimg.com/profile_banners/233019790/1560965075</t>
  </si>
  <si>
    <t>https://pbs.twimg.com/profile_banners/3090173917/1546295587</t>
  </si>
  <si>
    <t>https://pbs.twimg.com/profile_banners/738105664367648768/1561846475</t>
  </si>
  <si>
    <t>https://pbs.twimg.com/profile_banners/709745186/1534263163</t>
  </si>
  <si>
    <t>https://pbs.twimg.com/profile_banners/1611016446/1561826689</t>
  </si>
  <si>
    <t>https://pbs.twimg.com/profile_banners/1083769703716306944/1547226710</t>
  </si>
  <si>
    <t>https://pbs.twimg.com/profile_banners/374318146/1463230992</t>
  </si>
  <si>
    <t>https://pbs.twimg.com/profile_banners/1024466152209178625/1536879346</t>
  </si>
  <si>
    <t>https://pbs.twimg.com/profile_banners/2642579147/1561570200</t>
  </si>
  <si>
    <t>https://pbs.twimg.com/profile_banners/886018399670861833/1561591527</t>
  </si>
  <si>
    <t>https://pbs.twimg.com/profile_banners/857605472026800128/1546898453</t>
  </si>
  <si>
    <t>https://pbs.twimg.com/profile_banners/506265897/1530786705</t>
  </si>
  <si>
    <t>https://pbs.twimg.com/profile_banners/1158834319/1556671680</t>
  </si>
  <si>
    <t>https://pbs.twimg.com/profile_banners/960634079057084416/1556208818</t>
  </si>
  <si>
    <t>https://pbs.twimg.com/profile_banners/167586737/1405447881</t>
  </si>
  <si>
    <t>https://pbs.twimg.com/profile_banners/16312576/1562774553</t>
  </si>
  <si>
    <t>https://pbs.twimg.com/profile_banners/224818173/1562669344</t>
  </si>
  <si>
    <t>https://pbs.twimg.com/profile_banners/1101779108/1358539397</t>
  </si>
  <si>
    <t>https://pbs.twimg.com/profile_banners/118925283/1537236466</t>
  </si>
  <si>
    <t>https://pbs.twimg.com/profile_banners/262923271/1515557675</t>
  </si>
  <si>
    <t>https://pbs.twimg.com/profile_banners/17021334/1561224265</t>
  </si>
  <si>
    <t>https://pbs.twimg.com/profile_banners/155620461/1457607964</t>
  </si>
  <si>
    <t>https://pbs.twimg.com/profile_banners/1111939081511022592/1562423171</t>
  </si>
  <si>
    <t>https://pbs.twimg.com/profile_banners/3383983353/1562039938</t>
  </si>
  <si>
    <t>https://pbs.twimg.com/profile_banners/2791988124/1515694507</t>
  </si>
  <si>
    <t>https://pbs.twimg.com/profile_banners/850041776312246272/1554652203</t>
  </si>
  <si>
    <t>https://pbs.twimg.com/profile_banners/811512884308144128/1486052067</t>
  </si>
  <si>
    <t>https://pbs.twimg.com/profile_banners/3289567009/1561169809</t>
  </si>
  <si>
    <t>https://pbs.twimg.com/profile_banners/828741031604658176/1562540866</t>
  </si>
  <si>
    <t>https://pbs.twimg.com/profile_banners/2600062422/1535957934</t>
  </si>
  <si>
    <t>https://pbs.twimg.com/profile_banners/722198761636765700/1562381112</t>
  </si>
  <si>
    <t>https://pbs.twimg.com/profile_banners/52791522/1562595471</t>
  </si>
  <si>
    <t>https://pbs.twimg.com/profile_banners/164694014/1476713084</t>
  </si>
  <si>
    <t>https://pbs.twimg.com/profile_banners/1240309100/1562738095</t>
  </si>
  <si>
    <t>https://pbs.twimg.com/profile_banners/923240151412887553/1562525290</t>
  </si>
  <si>
    <t>https://pbs.twimg.com/profile_banners/513704992/1534536685</t>
  </si>
  <si>
    <t>https://pbs.twimg.com/profile_banners/15730608/1553879788</t>
  </si>
  <si>
    <t>https://pbs.twimg.com/profile_banners/3034600670/1536425547</t>
  </si>
  <si>
    <t>https://pbs.twimg.com/profile_banners/1188094664/1562545171</t>
  </si>
  <si>
    <t>https://pbs.twimg.com/profile_banners/2936474016/1558250696</t>
  </si>
  <si>
    <t>https://pbs.twimg.com/profile_banners/1915694930/1548150367</t>
  </si>
  <si>
    <t>https://pbs.twimg.com/profile_banners/3391112652/1443160650</t>
  </si>
  <si>
    <t>https://pbs.twimg.com/profile_banners/25998954/1471973011</t>
  </si>
  <si>
    <t>https://pbs.twimg.com/profile_banners/487332207/1413810197</t>
  </si>
  <si>
    <t>https://pbs.twimg.com/profile_banners/817297557793673216/1562362129</t>
  </si>
  <si>
    <t>https://pbs.twimg.com/profile_banners/2416105653/1557608268</t>
  </si>
  <si>
    <t>https://pbs.twimg.com/profile_banners/5695632/1520351759</t>
  </si>
  <si>
    <t>https://pbs.twimg.com/profile_banners/983490847944523776/1561159852</t>
  </si>
  <si>
    <t>https://pbs.twimg.com/profile_banners/90128173/1443654310</t>
  </si>
  <si>
    <t>https://pbs.twimg.com/profile_banners/2266846962/1499840993</t>
  </si>
  <si>
    <t>https://pbs.twimg.com/profile_banners/2320642287/1557462829</t>
  </si>
  <si>
    <t>https://pbs.twimg.com/profile_banners/737882951661260802/1562323113</t>
  </si>
  <si>
    <t>https://pbs.twimg.com/profile_banners/48556186/1458751419</t>
  </si>
  <si>
    <t>https://pbs.twimg.com/profile_banners/1052713599192289280/1561219969</t>
  </si>
  <si>
    <t>https://pbs.twimg.com/profile_banners/333072316/1399786277</t>
  </si>
  <si>
    <t>https://pbs.twimg.com/profile_banners/931841373447188480/1558376283</t>
  </si>
  <si>
    <t>https://pbs.twimg.com/profile_banners/14362404/1556069338</t>
  </si>
  <si>
    <t>https://pbs.twimg.com/profile_banners/395594045/1557793977</t>
  </si>
  <si>
    <t>https://pbs.twimg.com/profile_banners/415859364/1516124378</t>
  </si>
  <si>
    <t>https://pbs.twimg.com/profile_banners/14857290/1560175572</t>
  </si>
  <si>
    <t>https://pbs.twimg.com/profile_banners/879147092895313921/1539912108</t>
  </si>
  <si>
    <t>https://pbs.twimg.com/profile_banners/3116163364/1558014945</t>
  </si>
  <si>
    <t>https://pbs.twimg.com/profile_banners/1382561/1383093236</t>
  </si>
  <si>
    <t>https://pbs.twimg.com/profile_banners/880673506387775489/1560619412</t>
  </si>
  <si>
    <t>https://pbs.twimg.com/profile_banners/3114270777/1553727804</t>
  </si>
  <si>
    <t>https://pbs.twimg.com/profile_banners/94839848/1488985263</t>
  </si>
  <si>
    <t>https://pbs.twimg.com/profile_banners/14871781/1357162868</t>
  </si>
  <si>
    <t>https://pbs.twimg.com/profile_banners/256997078/1513891500</t>
  </si>
  <si>
    <t>https://pbs.twimg.com/profile_banners/2578420527/1449511845</t>
  </si>
  <si>
    <t>https://pbs.twimg.com/profile_banners/24410456/1557164031</t>
  </si>
  <si>
    <t>https://pbs.twimg.com/profile_banners/1087940850527674369/1548220682</t>
  </si>
  <si>
    <t>https://pbs.twimg.com/profile_banners/725557247560933376/1538287519</t>
  </si>
  <si>
    <t>https://pbs.twimg.com/profile_banners/1137253718854782976/1562866403</t>
  </si>
  <si>
    <t>https://pbs.twimg.com/profile_banners/46252870/1540954869</t>
  </si>
  <si>
    <t>https://pbs.twimg.com/profile_banners/461356355/1424278433</t>
  </si>
  <si>
    <t>https://pbs.twimg.com/profile_banners/1488358392/1546816706</t>
  </si>
  <si>
    <t>https://pbs.twimg.com/profile_banners/158033897/1367378838</t>
  </si>
  <si>
    <t>https://pbs.twimg.com/profile_banners/3339239835/1491592055</t>
  </si>
  <si>
    <t>https://pbs.twimg.com/profile_banners/211658460/1562514080</t>
  </si>
  <si>
    <t>https://pbs.twimg.com/profile_banners/15397175/1520549181</t>
  </si>
  <si>
    <t>https://pbs.twimg.com/profile_banners/1009100152823599104/1529931309</t>
  </si>
  <si>
    <t>https://pbs.twimg.com/profile_banners/15947602/1528852233</t>
  </si>
  <si>
    <t>https://pbs.twimg.com/profile_banners/3069965898/1556810010</t>
  </si>
  <si>
    <t>https://pbs.twimg.com/profile_banners/290293264/1385088709</t>
  </si>
  <si>
    <t>https://pbs.twimg.com/profile_banners/1021869948690411520/1560770119</t>
  </si>
  <si>
    <t>https://pbs.twimg.com/profile_banners/193601408/1413018366</t>
  </si>
  <si>
    <t>https://pbs.twimg.com/profile_banners/707018684242460672/1466790335</t>
  </si>
  <si>
    <t>https://pbs.twimg.com/profile_banners/18655318/1559791767</t>
  </si>
  <si>
    <t>https://pbs.twimg.com/profile_banners/147864859/1548488349</t>
  </si>
  <si>
    <t>https://pbs.twimg.com/profile_banners/813836335630913541/1560592128</t>
  </si>
  <si>
    <t>https://pbs.twimg.com/profile_banners/793581224/1559991275</t>
  </si>
  <si>
    <t>https://pbs.twimg.com/profile_banners/551070792/1545329593</t>
  </si>
  <si>
    <t>https://pbs.twimg.com/profile_banners/398205665/1482372327</t>
  </si>
  <si>
    <t>https://pbs.twimg.com/profile_banners/1586350178/1561316629</t>
  </si>
  <si>
    <t>https://pbs.twimg.com/profile_banners/751822201221939200/1511454067</t>
  </si>
  <si>
    <t>https://pbs.twimg.com/profile_banners/323935058/1526255538</t>
  </si>
  <si>
    <t>https://pbs.twimg.com/profile_banners/703996955605790720/1532533696</t>
  </si>
  <si>
    <t>https://pbs.twimg.com/profile_banners/961716109820006402/1529431338</t>
  </si>
  <si>
    <t>https://pbs.twimg.com/profile_banners/2175997205/1561241543</t>
  </si>
  <si>
    <t>https://pbs.twimg.com/profile_banners/108400832/1562633496</t>
  </si>
  <si>
    <t>https://pbs.twimg.com/profile_banners/457787309/1561923141</t>
  </si>
  <si>
    <t>https://pbs.twimg.com/profile_banners/291268314/1442391188</t>
  </si>
  <si>
    <t>https://pbs.twimg.com/profile_banners/65043797/1559094912</t>
  </si>
  <si>
    <t>https://pbs.twimg.com/profile_banners/1945272390/1557383913</t>
  </si>
  <si>
    <t>https://pbs.twimg.com/profile_banners/2795721400/1457010772</t>
  </si>
  <si>
    <t>https://pbs.twimg.com/profile_banners/482144995/1542745161</t>
  </si>
  <si>
    <t>https://pbs.twimg.com/profile_banners/824146435/1562759012</t>
  </si>
  <si>
    <t>https://pbs.twimg.com/profile_banners/469358298/1553520817</t>
  </si>
  <si>
    <t>https://pbs.twimg.com/profile_banners/980457174/1552938083</t>
  </si>
  <si>
    <t>https://pbs.twimg.com/profile_banners/70797085/1392076050</t>
  </si>
  <si>
    <t>https://pbs.twimg.com/profile_banners/17890897/1530169607</t>
  </si>
  <si>
    <t>https://pbs.twimg.com/profile_banners/28025879/1515900188</t>
  </si>
  <si>
    <t>https://pbs.twimg.com/profile_banners/382397380/1520638274</t>
  </si>
  <si>
    <t>https://pbs.twimg.com/profile_banners/3180545989/1447542012</t>
  </si>
  <si>
    <t>https://pbs.twimg.com/profile_banners/1483954992/1562128980</t>
  </si>
  <si>
    <t>https://pbs.twimg.com/profile_banners/16304010/1515455540</t>
  </si>
  <si>
    <t>https://pbs.twimg.com/profile_banners/964694688220532736/1538910808</t>
  </si>
  <si>
    <t>http://abs.twimg.com/images/themes/theme1/bg.png</t>
  </si>
  <si>
    <t>http://abs.twimg.com/images/themes/theme14/bg.gif</t>
  </si>
  <si>
    <t>http://abs.twimg.com/images/themes/theme15/bg.png</t>
  </si>
  <si>
    <t>http://abs.twimg.com/images/themes/theme9/bg.gif</t>
  </si>
  <si>
    <t>http://abs.twimg.com/images/themes/theme5/bg.gif</t>
  </si>
  <si>
    <t>http://abs.twimg.com/images/themes/theme2/bg.gif</t>
  </si>
  <si>
    <t>http://abs.twimg.com/images/themes/theme10/bg.gif</t>
  </si>
  <si>
    <t>http://abs.twimg.com/images/themes/theme18/bg.gif</t>
  </si>
  <si>
    <t>http://abs.twimg.com/images/themes/theme11/bg.gif</t>
  </si>
  <si>
    <t>http://abs.twimg.com/images/themes/theme3/bg.gif</t>
  </si>
  <si>
    <t>http://abs.twimg.com/images/themes/theme13/bg.gif</t>
  </si>
  <si>
    <t>http://abs.twimg.com/images/themes/theme4/bg.gif</t>
  </si>
  <si>
    <t>http://abs.twimg.com/images/themes/theme12/bg.gif</t>
  </si>
  <si>
    <t>http://abs.twimg.com/images/themes/theme17/bg.gif</t>
  </si>
  <si>
    <t>http://abs.twimg.com/images/themes/theme19/bg.gif</t>
  </si>
  <si>
    <t>http://abs.twimg.com/images/themes/theme16/bg.gif</t>
  </si>
  <si>
    <t>http://abs.twimg.com/images/themes/theme6/bg.gif</t>
  </si>
  <si>
    <t>http://abs.twimg.com/images/themes/theme7/bg.gif</t>
  </si>
  <si>
    <t>http://pbs.twimg.com/profile_images/1080987811719901188/MnhQ8-SJ_normal.jpg</t>
  </si>
  <si>
    <t>http://pbs.twimg.com/profile_images/1148970398056366080/EbjOiffZ_normal.jpg</t>
  </si>
  <si>
    <t>http://pbs.twimg.com/profile_images/1138461248645976065/OHj4UAuZ_normal.jpg</t>
  </si>
  <si>
    <t>http://pbs.twimg.com/profile_images/1143511352499216384/pCxh2m_a_normal.jpg</t>
  </si>
  <si>
    <t>http://pbs.twimg.com/profile_images/1117182879589703686/rDqFropr_normal.jpg</t>
  </si>
  <si>
    <t>http://pbs.twimg.com/profile_images/1135354394428489734/mX5Euiqf_normal.jpg</t>
  </si>
  <si>
    <t>http://pbs.twimg.com/profile_images/1149139126765178883/1RnjakXM_normal.jpg</t>
  </si>
  <si>
    <t>http://pbs.twimg.com/profile_images/919258229862940672/ibVJ76p5_normal.jpg</t>
  </si>
  <si>
    <t>http://pbs.twimg.com/profile_images/1010330853593923585/bRsCuPqq_normal.jpg</t>
  </si>
  <si>
    <t>http://pbs.twimg.com/profile_images/1149312848079798273/FifisUsJ_normal.jpg</t>
  </si>
  <si>
    <t>http://pbs.twimg.com/profile_images/1147546838091935744/M0jI8w9-_normal.jpg</t>
  </si>
  <si>
    <t>http://pbs.twimg.com/profile_images/1063146650242351114/2w-b-6ht_normal.jpg</t>
  </si>
  <si>
    <t>http://pbs.twimg.com/profile_images/841982132981497856/egozMVKe_normal.jpg</t>
  </si>
  <si>
    <t>http://pbs.twimg.com/profile_images/526441792028549120/8ZIr4b8L_normal.jpeg</t>
  </si>
  <si>
    <t>http://pbs.twimg.com/profile_images/1149127320747335680/SV3Dlhfj_normal.jpg</t>
  </si>
  <si>
    <t>http://pbs.twimg.com/profile_images/923558909029347328/zCUUagjC_normal.jpg</t>
  </si>
  <si>
    <t>http://pbs.twimg.com/profile_images/1129996580579364865/vGSF8j8C_normal.jpg</t>
  </si>
  <si>
    <t>http://pbs.twimg.com/profile_images/1078570436798103553/3XswEhxd_normal.jpg</t>
  </si>
  <si>
    <t>http://pbs.twimg.com/profile_images/1140625135822487556/UTz-Mh0B_normal.jpg</t>
  </si>
  <si>
    <t>http://pbs.twimg.com/profile_images/1141819165096992768/l4F2yZ4O_normal.jpg</t>
  </si>
  <si>
    <t>http://pbs.twimg.com/profile_images/1100538462497882114/1Kb-X2TG_normal.jpg</t>
  </si>
  <si>
    <t>http://pbs.twimg.com/profile_images/1148595447881175041/2fZyJXgf_normal.jpg</t>
  </si>
  <si>
    <t>http://pbs.twimg.com/profile_images/806677206453784576/hHqFnNJW_normal.jpg</t>
  </si>
  <si>
    <t>http://pbs.twimg.com/profile_images/538460485985632256/cQalWnL5_normal.jpeg</t>
  </si>
  <si>
    <t>http://pbs.twimg.com/profile_images/1002017078843502592/XA1Jt60y_normal.jpg</t>
  </si>
  <si>
    <t>http://pbs.twimg.com/profile_images/634125404471595009/kXOC5jv4_normal.jpg</t>
  </si>
  <si>
    <t>http://pbs.twimg.com/profile_images/1033459073327366144/ebhlh-4Y_normal.jpg</t>
  </si>
  <si>
    <t>http://pbs.twimg.com/profile_images/1082993520930115587/RrqtGrQS_normal.jpg</t>
  </si>
  <si>
    <t>http://pbs.twimg.com/profile_images/1148457209166278657/TGSi6yvX_normal.jpg</t>
  </si>
  <si>
    <t>http://pbs.twimg.com/profile_images/1144777642580877313/SPZiE0G8_normal.jpg</t>
  </si>
  <si>
    <t>http://pbs.twimg.com/profile_images/1134516020767535104/INn5V90D_normal.png</t>
  </si>
  <si>
    <t>http://pbs.twimg.com/profile_images/1148327441527689217/1QpS06D6_normal.png</t>
  </si>
  <si>
    <t>http://pbs.twimg.com/profile_images/1149172723299573760/MnY5ISrt_normal.jpg</t>
  </si>
  <si>
    <t>http://pbs.twimg.com/profile_images/1138255329924399105/n8uqZaLa_normal.jpg</t>
  </si>
  <si>
    <t>http://pbs.twimg.com/profile_images/1142870105929461761/FY-U4Vxt_normal.jpg</t>
  </si>
  <si>
    <t>http://pbs.twimg.com/profile_images/916286054390534145/BIju6wpq_normal.jpg</t>
  </si>
  <si>
    <t>http://pbs.twimg.com/profile_images/1147969267704483840/Zie8jU-B_normal.jpg</t>
  </si>
  <si>
    <t>http://pbs.twimg.com/profile_images/1130176125043433472/sJmMkOfE_normal.jpg</t>
  </si>
  <si>
    <t>http://pbs.twimg.com/profile_images/1145756353866194944/ZmaGerNR_normal.jpg</t>
  </si>
  <si>
    <t>http://pbs.twimg.com/profile_images/1060101490252136449/TXRuHmPG_normal.jpg</t>
  </si>
  <si>
    <t>http://pbs.twimg.com/profile_images/1147962673180631040/Y3l3458W_normal.jpg</t>
  </si>
  <si>
    <t>http://pbs.twimg.com/profile_images/466654118870659072/I6e-zg6C_normal.jpeg</t>
  </si>
  <si>
    <t>http://pbs.twimg.com/profile_images/1149362389999132673/8uuEiUD4_normal.jpg</t>
  </si>
  <si>
    <t>http://pbs.twimg.com/profile_images/3608771648/d9578816c55b01deeaa7d57e336d0bbd_normal.jpeg</t>
  </si>
  <si>
    <t>http://pbs.twimg.com/profile_images/1004992246574436352/_uoYCc5D_normal.jpg</t>
  </si>
  <si>
    <t>http://pbs.twimg.com/profile_images/1088076332884467717/_2PhtdIn_normal.jpg</t>
  </si>
  <si>
    <t>http://pbs.twimg.com/profile_images/1118427140628852736/_Z02CgvG_normal.jpg</t>
  </si>
  <si>
    <t>http://pbs.twimg.com/profile_images/1023348607402090499/8751i3g9_normal.jpg</t>
  </si>
  <si>
    <t>http://pbs.twimg.com/profile_images/832740860152385536/xNru_UpY_normal.jpg</t>
  </si>
  <si>
    <t>http://pbs.twimg.com/profile_images/1143706368114909184/eNkYN9wH_normal.jpg</t>
  </si>
  <si>
    <t>http://pbs.twimg.com/profile_images/1004106718396256256/9Grstm_B_normal.jpg</t>
  </si>
  <si>
    <t>http://pbs.twimg.com/profile_images/1142971409767051264/QipgnNFy_normal.jpg</t>
  </si>
  <si>
    <t>http://pbs.twimg.com/profile_images/1149058567057616896/NV2AgQ1p_normal.png</t>
  </si>
  <si>
    <t>http://pbs.twimg.com/profile_images/1141557928538857472/ogaWqJEt_normal.jpg</t>
  </si>
  <si>
    <t>http://pbs.twimg.com/profile_images/1145462970991951873/JJBCMqmq_normal.jpg</t>
  </si>
  <si>
    <t>http://pbs.twimg.com/profile_images/1082704887903895552/_2HBuPtN_normal.jpg</t>
  </si>
  <si>
    <t>http://pbs.twimg.com/profile_images/1144475120817201153/0q8CQB1h_normal.jpg</t>
  </si>
  <si>
    <t>http://pbs.twimg.com/profile_images/652285840962519040/BNchJKJh_normal.jpg</t>
  </si>
  <si>
    <t>http://pbs.twimg.com/profile_images/898200988435312640/k1lLY9Qk_normal.jpg</t>
  </si>
  <si>
    <t>http://pbs.twimg.com/profile_images/1137804532988153857/6Le5IxGU_normal.png</t>
  </si>
  <si>
    <t>http://pbs.twimg.com/profile_images/538287750579896320/4DD4hScg_normal.png</t>
  </si>
  <si>
    <t>http://pbs.twimg.com/profile_images/1042465332143611905/UXIS7Zsw_normal.jpg</t>
  </si>
  <si>
    <t>http://pbs.twimg.com/profile_images/1126263130479366149/ApIGrFxQ_normal.jpg</t>
  </si>
  <si>
    <t>http://pbs.twimg.com/profile_images/1145710328212275201/7wHtSCFn_normal.png</t>
  </si>
  <si>
    <t>http://pbs.twimg.com/profile_images/1149033453331107841/4LPF0dBF_normal.jpg</t>
  </si>
  <si>
    <t>http://pbs.twimg.com/profile_images/1141685253301555201/tM_DQcV-_normal.jpg</t>
  </si>
  <si>
    <t>http://pbs.twimg.com/profile_images/976873997374771200/2hFf895y_normal.jpg</t>
  </si>
  <si>
    <t>http://pbs.twimg.com/profile_images/1046968391389589507/_0r5bQLl_normal.jpg</t>
  </si>
  <si>
    <t>http://pbs.twimg.com/profile_images/777321007099088897/5tkZ2z5W_normal.jpg</t>
  </si>
  <si>
    <t>http://pbs.twimg.com/profile_images/1149007644918784001/b5PBpHkK_normal.jpg</t>
  </si>
  <si>
    <t>http://pbs.twimg.com/profile_images/1149381779482132483/Et98xkSC_normal.jpg</t>
  </si>
  <si>
    <t>http://pbs.twimg.com/profile_images/454493083179425794/YAmX_eEM_normal.jpeg</t>
  </si>
  <si>
    <t>http://pbs.twimg.com/profile_images/530569907281199104/Z5u5_l2S_normal.jpeg</t>
  </si>
  <si>
    <t>http://pbs.twimg.com/profile_images/834127646430740486/L_bFyjbE_normal.jpg</t>
  </si>
  <si>
    <t>http://pbs.twimg.com/profile_images/1145332110695239680/WH1jbW7d_normal.jpg</t>
  </si>
  <si>
    <t>http://pbs.twimg.com/profile_images/1146101175529250816/uu1-VeT1_normal.png</t>
  </si>
  <si>
    <t>http://pbs.twimg.com/profile_images/1145130327427489792/iBgWpxht_normal.jpg</t>
  </si>
  <si>
    <t>http://pbs.twimg.com/profile_images/1076321349918957569/BIAxwFPT_normal.jpg</t>
  </si>
  <si>
    <t>http://pbs.twimg.com/profile_images/929053500532772865/NsKp4a4s_normal.jpg</t>
  </si>
  <si>
    <t>http://pbs.twimg.com/profile_images/214890864/NECherryFestivalRun_9557_JoeyAllessie_JABabay_CrossingFinishLine_20080712_normal.JPG</t>
  </si>
  <si>
    <t>http://pbs.twimg.com/profile_images/1145724986780344320/gOUonB_N_normal.jpg</t>
  </si>
  <si>
    <t>http://pbs.twimg.com/profile_images/1066076407481036800/C8uP3EX7_normal.jpg</t>
  </si>
  <si>
    <t>http://pbs.twimg.com/profile_images/948698715220410368/EkNILtvi_normal.jpg</t>
  </si>
  <si>
    <t>http://pbs.twimg.com/profile_images/1120778525785632771/vRQvAjPy_normal.jpg</t>
  </si>
  <si>
    <t>http://pbs.twimg.com/profile_images/1117372115827789824/jKI9yIwC_normal.jpg</t>
  </si>
  <si>
    <t>http://pbs.twimg.com/profile_images/1124704145154482176/YvBrfUA0_normal.jpg</t>
  </si>
  <si>
    <t>http://pbs.twimg.com/profile_images/1132299562448588802/koSu-cqa_normal.png</t>
  </si>
  <si>
    <t>http://pbs.twimg.com/profile_images/958712355805978624/ZA1nyE0w_normal.jpg</t>
  </si>
  <si>
    <t>http://pbs.twimg.com/profile_images/1113951030641692672/k7CeO6xO_normal.jpg</t>
  </si>
  <si>
    <t>http://pbs.twimg.com/profile_images/803037910073282560/wteO2wSC_normal.jpg</t>
  </si>
  <si>
    <t>http://pbs.twimg.com/profile_images/1088504690269130753/ZkV597pY_normal.jpg</t>
  </si>
  <si>
    <t>http://pbs.twimg.com/profile_images/1130556430245933056/TooaVCNA_normal.jpg</t>
  </si>
  <si>
    <t>http://pbs.twimg.com/profile_images/1119344124577009664/gyvH5mHB_normal.jpg</t>
  </si>
  <si>
    <t>http://pbs.twimg.com/profile_images/454884589513621504/uKA3mjv4_normal.png</t>
  </si>
  <si>
    <t>http://pbs.twimg.com/profile_images/1121245637138419712/dlwaw-9i_normal.png</t>
  </si>
  <si>
    <t>http://pbs.twimg.com/profile_images/1138479018242715649/v6tUtX1X_normal.jpg</t>
  </si>
  <si>
    <t>http://pbs.twimg.com/profile_images/1145799423752134657/Ib3AR2rD_normal.jpg</t>
  </si>
  <si>
    <t>http://pbs.twimg.com/profile_images/1148300942443458560/KAfnT6th_normal.jpg</t>
  </si>
  <si>
    <t>http://pbs.twimg.com/profile_images/1142972498075459584/pJp3eegz_normal.png</t>
  </si>
  <si>
    <t>http://pbs.twimg.com/profile_images/362060137/Pee-wee_Twitter_Profile_normal.png</t>
  </si>
  <si>
    <t>http://pbs.twimg.com/profile_images/1129796974281076737/uCXw_ef8_normal.jpg</t>
  </si>
  <si>
    <t>http://pbs.twimg.com/profile_images/1127250887909486595/062Zu-60_normal.png</t>
  </si>
  <si>
    <t>http://pbs.twimg.com/profile_images/1145706188123910144/vHQZqiG8_normal.png</t>
  </si>
  <si>
    <t>http://pbs.twimg.com/profile_images/795712870017286144/wsJjKqx0_normal.jpg</t>
  </si>
  <si>
    <t>http://pbs.twimg.com/profile_images/1027509506794840064/LPRa97bc_normal.jpg</t>
  </si>
  <si>
    <t>http://pbs.twimg.com/profile_images/1143403050708525056/YVxGE2v3_normal.jpg</t>
  </si>
  <si>
    <t>http://pbs.twimg.com/profile_images/1143299569150812161/bFEV7OOA_normal.jpg</t>
  </si>
  <si>
    <t>http://pbs.twimg.com/profile_images/1109718969923985408/zyZlJ-1E_normal.jpg</t>
  </si>
  <si>
    <t>http://pbs.twimg.com/profile_images/1137756127960150016/AzdFlk02_normal.jpg</t>
  </si>
  <si>
    <t>http://pbs.twimg.com/profile_images/1142789513166692353/xj9d4Ja0_normal.png</t>
  </si>
  <si>
    <t>http://pbs.twimg.com/profile_images/1023253210838908928/ahrqgIKG_normal.jpg</t>
  </si>
  <si>
    <t>http://pbs.twimg.com/profile_images/738623406262779904/SqVYliH4_normal.jpg</t>
  </si>
  <si>
    <t>http://pbs.twimg.com/profile_images/897527982583107585/7-PDZ54W_normal.jpg</t>
  </si>
  <si>
    <t>http://pbs.twimg.com/profile_images/837371883221827585/L6FQJmxv_normal.jpg</t>
  </si>
  <si>
    <t>http://pbs.twimg.com/profile_images/1137910820405469186/TRQ4puWP_normal.jpg</t>
  </si>
  <si>
    <t>http://pbs.twimg.com/profile_images/590821852282548224/3m45G-4f_normal.jpg</t>
  </si>
  <si>
    <t>http://pbs.twimg.com/profile_images/1021420922052534273/hYs1bnWJ_normal.jpg</t>
  </si>
  <si>
    <t>http://pbs.twimg.com/profile_images/997172538538012672/nXqV2SSW_normal.jpg</t>
  </si>
  <si>
    <t>http://pbs.twimg.com/profile_images/1029515276063100928/U7Mgb88r_normal.jpg</t>
  </si>
  <si>
    <t>http://pbs.twimg.com/profile_images/1058674826401828864/mYYv2O8V_normal.jpg</t>
  </si>
  <si>
    <t>http://pbs.twimg.com/profile_images/1141808685502480384/aewvGGRg_normal.jpg</t>
  </si>
  <si>
    <t>http://pbs.twimg.com/profile_images/1111693453501456391/RezXR1E5_normal.png</t>
  </si>
  <si>
    <t>http://pbs.twimg.com/profile_images/790573246596931586/V8uV5TcL_normal.jpg</t>
  </si>
  <si>
    <t>http://pbs.twimg.com/profile_images/1106605680742535168/_kYGguPM_normal.jpg</t>
  </si>
  <si>
    <t>http://pbs.twimg.com/profile_images/1138901616357203968/WtoJ4fnc_normal.jpg</t>
  </si>
  <si>
    <t>http://pbs.twimg.com/profile_images/1120348680903643138/VKme3qfC_normal.jpg</t>
  </si>
  <si>
    <t>http://pbs.twimg.com/profile_images/1044870893045002240/Si-UgJRc_normal.jpg</t>
  </si>
  <si>
    <t>http://pbs.twimg.com/profile_images/1006421983913889797/tKG0al4O_normal.jpg</t>
  </si>
  <si>
    <t>http://pbs.twimg.com/profile_images/1148470401703567360/5EqfDVDq_normal.jpg</t>
  </si>
  <si>
    <t>http://pbs.twimg.com/profile_images/1122656900351516673/DhbHlLHE_normal.jpg</t>
  </si>
  <si>
    <t>http://pbs.twimg.com/profile_images/1078944938262446081/dts_2iDw_normal.jpg</t>
  </si>
  <si>
    <t>http://pbs.twimg.com/profile_images/982378531886915584/LDmzk7Zc_normal.jpg</t>
  </si>
  <si>
    <t>http://pbs.twimg.com/profile_images/973366499745218560/WzFFZwON_normal.jpg</t>
  </si>
  <si>
    <t>http://pbs.twimg.com/profile_images/1131642982057336833/cuiS7mwG_normal.png</t>
  </si>
  <si>
    <t>http://pbs.twimg.com/profile_images/1035231088199839744/iPi1VJpD_normal.jpg</t>
  </si>
  <si>
    <t>http://pbs.twimg.com/profile_images/1096701514016387072/jW4eFv--_normal.jpg</t>
  </si>
  <si>
    <t>http://pbs.twimg.com/profile_images/1131094748477972480/CcXC91qj_normal.jpg</t>
  </si>
  <si>
    <t>http://pbs.twimg.com/profile_images/1147063935151083522/XvTy2TYb_normal.jpg</t>
  </si>
  <si>
    <t>http://pbs.twimg.com/profile_images/1146048143882145792/C35YNceu_normal.jpg</t>
  </si>
  <si>
    <t>http://pbs.twimg.com/profile_images/1149253855588339713/4ogSaueQ_normal.jpg</t>
  </si>
  <si>
    <t>http://pbs.twimg.com/profile_images/1058370143527550976/2NkMbgAV_normal.jpg</t>
  </si>
  <si>
    <t>http://pbs.twimg.com/profile_images/785742300039225344/_HgyEweQ_normal.jpg</t>
  </si>
  <si>
    <t>http://pbs.twimg.com/profile_images/1144889004430626817/fb7YEM1l_normal.png</t>
  </si>
  <si>
    <t>http://pbs.twimg.com/profile_images/1105351686330175489/yJGigeTw_normal.jpg</t>
  </si>
  <si>
    <t>http://pbs.twimg.com/profile_images/1146440243832225792/gn1BU8-z_normal.png</t>
  </si>
  <si>
    <t>http://pbs.twimg.com/profile_images/1029574982005862400/8LDrg3QZ_normal.jpg</t>
  </si>
  <si>
    <t>http://pbs.twimg.com/profile_images/1118715601139036161/qlc1JjT8_normal.jpg</t>
  </si>
  <si>
    <t>http://pbs.twimg.com/profile_images/1112223466550448128/h4tSD1Yb_normal.png</t>
  </si>
  <si>
    <t>http://pbs.twimg.com/profile_images/1087778344886853632/aFnLq6Rx_normal.jpg</t>
  </si>
  <si>
    <t>http://pbs.twimg.com/profile_images/1003617885242232832/g7OwC3ui_normal.jpg</t>
  </si>
  <si>
    <t>http://pbs.twimg.com/profile_images/1087007587751682048/OZhrnqcB_normal.jpg</t>
  </si>
  <si>
    <t>http://pbs.twimg.com/profile_images/1094664352324567040/dyZ_HQBG_normal.jpg</t>
  </si>
  <si>
    <t>http://pbs.twimg.com/profile_images/1056232792907022340/VSXPOZ-l_normal.jpg</t>
  </si>
  <si>
    <t>http://pbs.twimg.com/profile_images/1070738439803412480/wNp1hKmd_normal.jpg</t>
  </si>
  <si>
    <t>http://pbs.twimg.com/profile_images/907330975587336193/tw7JPE5v_normal.jpg</t>
  </si>
  <si>
    <t>http://pbs.twimg.com/profile_images/1109669525581164544/1RmugNM__normal.jpg</t>
  </si>
  <si>
    <t>http://pbs.twimg.com/profile_images/1115270709150924801/sRuDoS5g_normal.jpg</t>
  </si>
  <si>
    <t>http://pbs.twimg.com/profile_images/1145041982286381057/iJmTxYFA_normal.jpg</t>
  </si>
  <si>
    <t>http://pbs.twimg.com/profile_images/1143245749922258944/fZKQQfCc_normal.jpg</t>
  </si>
  <si>
    <t>http://pbs.twimg.com/profile_images/773141404860162061/WK4RgHMx_normal.jpg</t>
  </si>
  <si>
    <t>http://pbs.twimg.com/profile_images/1130229308532772864/iTvnN3mm_normal.jpg</t>
  </si>
  <si>
    <t>http://pbs.twimg.com/profile_images/1149325224707538949/nDVVoWa2_normal.jpg</t>
  </si>
  <si>
    <t>http://pbs.twimg.com/profile_images/1744796183/Kurt_normal.png</t>
  </si>
  <si>
    <t>http://pbs.twimg.com/profile_images/1138229646095454210/hxZ_k1Qh_normal.jpg</t>
  </si>
  <si>
    <t>http://pbs.twimg.com/profile_images/615696617165885440/JDbUuo9H_normal.jpg</t>
  </si>
  <si>
    <t>http://pbs.twimg.com/profile_images/1146522149152329729/IXCTU1JN_normal.png</t>
  </si>
  <si>
    <t>http://pbs.twimg.com/profile_images/1146147156769697792/5p2w-H6w_normal.jpg</t>
  </si>
  <si>
    <t>http://pbs.twimg.com/profile_images/1099878487681204228/tVrVn-ux_normal.jpg</t>
  </si>
  <si>
    <t>http://pbs.twimg.com/profile_images/1149336617976569857/9GoN4BEo_normal.jpg</t>
  </si>
  <si>
    <t>http://pbs.twimg.com/profile_images/1115243092037312513/JPIt8GN4_normal.png</t>
  </si>
  <si>
    <t>http://pbs.twimg.com/profile_images/1105994114699485184/IyHyWrCx_normal.jpg</t>
  </si>
  <si>
    <t>http://pbs.twimg.com/profile_images/477598819715395585/g0lGqC_J_normal.jpeg</t>
  </si>
  <si>
    <t>http://pbs.twimg.com/profile_images/1149227956860071936/06s-fPRv_normal.jpg</t>
  </si>
  <si>
    <t>http://pbs.twimg.com/profile_images/1080178528036012034/K29uhYYG_normal.jpg</t>
  </si>
  <si>
    <t>http://pbs.twimg.com/profile_images/1024685448457728000/xE1T2pbG_normal.jpg</t>
  </si>
  <si>
    <t>http://pbs.twimg.com/profile_images/937040042270363649/47b0o_4L_normal.jpg</t>
  </si>
  <si>
    <t>http://pbs.twimg.com/profile_images/1148446147222155266/v0y7hbpm_normal.jpg</t>
  </si>
  <si>
    <t>http://pbs.twimg.com/profile_images/1571347752/227165_10150174267126650_638796649_7265605_685767_n_normal.jpg</t>
  </si>
  <si>
    <t>http://pbs.twimg.com/profile_images/892500227558481920/TDebaxs8_normal.jpg</t>
  </si>
  <si>
    <t>http://pbs.twimg.com/profile_images/1140440591089561600/GtBojLRy_normal.jpg</t>
  </si>
  <si>
    <t>http://pbs.twimg.com/profile_images/1111538984600158208/UYb2OvxH_normal.jpg</t>
  </si>
  <si>
    <t>http://pbs.twimg.com/profile_images/1118566331341840389/l58JDK7w_normal.jpg</t>
  </si>
  <si>
    <t>http://pbs.twimg.com/profile_images/1111729635610382336/_65QFl7B_normal.png</t>
  </si>
  <si>
    <t>http://pbs.twimg.com/profile_images/1112533641379409920/FgL6PGio_normal.jpg</t>
  </si>
  <si>
    <t>http://pbs.twimg.com/profile_images/879486953057595392/KIJlbQcV_normal.jpg</t>
  </si>
  <si>
    <t>http://pbs.twimg.com/profile_images/566261603629154304/zExvAP57_normal.jpeg</t>
  </si>
  <si>
    <t>http://pbs.twimg.com/profile_images/998613606051627009/LI92r6Te_normal.jpg</t>
  </si>
  <si>
    <t>http://pbs.twimg.com/profile_images/1114280881676587008/h2bf4Obl_normal.jpg</t>
  </si>
  <si>
    <t>http://pbs.twimg.com/profile_images/1002437318525898752/Xr7lIrGQ_normal.jpg</t>
  </si>
  <si>
    <t>http://pbs.twimg.com/profile_images/979844838580457472/wsitMPMn_normal.jpg</t>
  </si>
  <si>
    <t>http://pbs.twimg.com/profile_images/961798920220368896/AE4ITdWn_normal.jpg</t>
  </si>
  <si>
    <t>http://pbs.twimg.com/profile_images/1146079249121468422/eRbGTDJm_normal.png</t>
  </si>
  <si>
    <t>http://pbs.twimg.com/profile_images/1092090332546777088/heg4PZd8_normal.jpg</t>
  </si>
  <si>
    <t>http://pbs.twimg.com/profile_images/1149173347764363264/a-mr4c01_normal.jpg</t>
  </si>
  <si>
    <t>http://pbs.twimg.com/profile_images/1117125890092224515/1TD1gnko_normal.jpg</t>
  </si>
  <si>
    <t>http://pbs.twimg.com/profile_images/1138088107734179840/mYRtUwCk_normal.jpg</t>
  </si>
  <si>
    <t>http://pbs.twimg.com/profile_images/1096126946159808512/rQBvFs6K_normal.jpg</t>
  </si>
  <si>
    <t>http://pbs.twimg.com/profile_images/1145375994351480832/ArL0xE-w_normal.jpg</t>
  </si>
  <si>
    <t>http://pbs.twimg.com/profile_images/1148068474339508224/3omqxEBV_normal.jpg</t>
  </si>
  <si>
    <t>http://pbs.twimg.com/profile_images/1114526584441118726/hFz1fOcD_normal.jpg</t>
  </si>
  <si>
    <t>http://pbs.twimg.com/profile_images/910523413705510913/8qZNWUOQ_normal.jpg</t>
  </si>
  <si>
    <t>http://pbs.twimg.com/profile_images/1128821292428189697/3VJiKFdj_normal.jpg</t>
  </si>
  <si>
    <t>http://pbs.twimg.com/profile_images/1096609150681923584/WhWg9NXn_normal.jpg</t>
  </si>
  <si>
    <t>http://pbs.twimg.com/profile_images/1145893800604250113/HbnHScEn_normal.jpg</t>
  </si>
  <si>
    <t>http://pbs.twimg.com/profile_images/1140308077083844609/_Dh4m0sb_normal.jpg</t>
  </si>
  <si>
    <t>http://pbs.twimg.com/profile_images/692498599066886145/7Hm9wJSM_normal.jpg</t>
  </si>
  <si>
    <t>http://pbs.twimg.com/profile_images/962005864314892290/uK882PZE_normal.jpg</t>
  </si>
  <si>
    <t>http://pbs.twimg.com/profile_images/1149348790823993344/Vh-aDZ3o_normal.jpg</t>
  </si>
  <si>
    <t>http://pbs.twimg.com/profile_images/1146581437547765760/w2S-LTCd_normal.jpg</t>
  </si>
  <si>
    <t>http://pbs.twimg.com/profile_images/378800000651884774/39ce77d905c7b9c744d9efaf3d488fcd_normal.jpeg</t>
  </si>
  <si>
    <t>http://pbs.twimg.com/profile_images/695684826565840897/VNZVklL7_normal.jpg</t>
  </si>
  <si>
    <t>http://pbs.twimg.com/profile_images/798544589019713537/4i1kOcoj_normal.jpg</t>
  </si>
  <si>
    <t>http://pbs.twimg.com/profile_images/827188132122677248/qkl7_azq_normal.jpg</t>
  </si>
  <si>
    <t>http://pbs.twimg.com/profile_images/1142255081959514113/5y0CT6GF_normal.jpg</t>
  </si>
  <si>
    <t>http://pbs.twimg.com/profile_images/1130519686204907521/F2fBggqv_normal.png</t>
  </si>
  <si>
    <t>http://pbs.twimg.com/profile_images/1147238371099459584/oo-c1O3x_normal.jpg</t>
  </si>
  <si>
    <t>http://pbs.twimg.com/profile_images/1136500501388771328/av5sTl_n_normal.jpg</t>
  </si>
  <si>
    <t>http://pbs.twimg.com/profile_images/877955386615234560/a_I7a79M_normal.jpg</t>
  </si>
  <si>
    <t>http://pbs.twimg.com/profile_images/505115411000459264/1Z-AFGH-_normal.jpeg</t>
  </si>
  <si>
    <t>http://pbs.twimg.com/profile_images/941395362580922368/cDj1znEu_normal.jpg</t>
  </si>
  <si>
    <t>http://pbs.twimg.com/profile_images/1122958736094650368/TPRZDupy_normal.jpg</t>
  </si>
  <si>
    <t>http://pbs.twimg.com/profile_images/1058483170667040768/PjNCtHgg_normal.jpg</t>
  </si>
  <si>
    <t>http://pbs.twimg.com/profile_images/890865595/IMG_0112_normal.JPG</t>
  </si>
  <si>
    <t>http://pbs.twimg.com/profile_images/953320896101412864/UdE5mfkP_normal.jpg</t>
  </si>
  <si>
    <t>http://pbs.twimg.com/profile_images/1130412195613949953/IjhsKpIh_normal.png</t>
  </si>
  <si>
    <t>http://pbs.twimg.com/profile_images/1146494345622818817/WakmKREj_normal.jpg</t>
  </si>
  <si>
    <t>http://pbs.twimg.com/profile_images/1134116974663880704/eMd2Dnbp_normal.jpg</t>
  </si>
  <si>
    <t>http://pbs.twimg.com/profile_images/1087941490024857600/vIEz6vfw_normal.jpg</t>
  </si>
  <si>
    <t>http://pbs.twimg.com/profile_images/965228725242597377/OgdflZMW_normal.jpg</t>
  </si>
  <si>
    <t>http://pbs.twimg.com/profile_images/1146443670675177472/LuFGsQXP_normal.png</t>
  </si>
  <si>
    <t>http://pbs.twimg.com/profile_images/1110919990260219905/eX_rC6Cf_normal.jpg</t>
  </si>
  <si>
    <t>http://pbs.twimg.com/profile_images/1044804631510097921/rVEfyR5w_normal.jpg</t>
  </si>
  <si>
    <t>http://pbs.twimg.com/profile_images/1117570967562260485/UtjgCVG0_normal.jpg</t>
  </si>
  <si>
    <t>http://pbs.twimg.com/profile_images/1105692488088444931/88gM8OTb_normal.jpg</t>
  </si>
  <si>
    <t>http://pbs.twimg.com/profile_images/1123376541344382976/Ywg_GOw8_normal.jpg</t>
  </si>
  <si>
    <t>http://pbs.twimg.com/profile_images/1148394231083364352/jkD_yqcJ_normal.jpg</t>
  </si>
  <si>
    <t>http://pbs.twimg.com/profile_images/1145414782201335808/Lgv-2tOe_normal.jpg</t>
  </si>
  <si>
    <t>http://pbs.twimg.com/profile_images/1801378708/Unruly-Brewing-Co_twitterpic_normal.jpg</t>
  </si>
  <si>
    <t>http://pbs.twimg.com/profile_images/1095716348846657536/kQhTqdch_normal.png</t>
  </si>
  <si>
    <t>http://pbs.twimg.com/profile_images/1145781200725798913/eprNJz0i_normal.png</t>
  </si>
  <si>
    <t>http://pbs.twimg.com/profile_images/1147656723991126016/WMRoVrs1_normal.jpg</t>
  </si>
  <si>
    <t>http://pbs.twimg.com/profile_images/532689237661863937/NpsQOiWT_normal.png</t>
  </si>
  <si>
    <t>http://pbs.twimg.com/profile_images/730792673943019520/I5QQzFy4_normal.jpg</t>
  </si>
  <si>
    <t>http://pbs.twimg.com/profile_images/1131006678973992960/2hXcY__Q_normal.jpg</t>
  </si>
  <si>
    <t>Open Twitter Page for This Person</t>
  </si>
  <si>
    <t>https://twitter.com/hunnyjax</t>
  </si>
  <si>
    <t>https://twitter.com/dutchclocks</t>
  </si>
  <si>
    <t>https://twitter.com/stupid_puddin</t>
  </si>
  <si>
    <t>https://twitter.com/ssoffttyyauttie</t>
  </si>
  <si>
    <t>https://twitter.com/perfectentropy_</t>
  </si>
  <si>
    <t>https://twitter.com/brivdoe</t>
  </si>
  <si>
    <t>https://twitter.com/archaeologymag</t>
  </si>
  <si>
    <t>https://twitter.com/gwynethyn</t>
  </si>
  <si>
    <t>https://twitter.com/kizzabass98</t>
  </si>
  <si>
    <t>https://twitter.com/trollfootball</t>
  </si>
  <si>
    <t>https://twitter.com/ericzapienn</t>
  </si>
  <si>
    <t>https://twitter.com/feenforkay_</t>
  </si>
  <si>
    <t>https://twitter.com/young_brizz17</t>
  </si>
  <si>
    <t>https://twitter.com/yung_tony47</t>
  </si>
  <si>
    <t>https://twitter.com/queennnjayyy</t>
  </si>
  <si>
    <t>https://twitter.com/ericrenteria5</t>
  </si>
  <si>
    <t>https://twitter.com/lostdogtx</t>
  </si>
  <si>
    <t>https://twitter.com/choochoothomas</t>
  </si>
  <si>
    <t>https://twitter.com/_laleeee</t>
  </si>
  <si>
    <t>https://twitter.com/xzagalo</t>
  </si>
  <si>
    <t>https://twitter.com/greenxxnotes</t>
  </si>
  <si>
    <t>https://twitter.com/buzzpatterson</t>
  </si>
  <si>
    <t>https://twitter.com/codybfan87</t>
  </si>
  <si>
    <t>https://twitter.com/channel_mars</t>
  </si>
  <si>
    <t>https://twitter.com/thenatewolf</t>
  </si>
  <si>
    <t>https://twitter.com/bridgecraft</t>
  </si>
  <si>
    <t>https://twitter.com/billionaremade</t>
  </si>
  <si>
    <t>https://twitter.com/troovus</t>
  </si>
  <si>
    <t>https://twitter.com/rachael_swindon</t>
  </si>
  <si>
    <t>https://twitter.com/myred_dog</t>
  </si>
  <si>
    <t>https://twitter.com/chris6601946</t>
  </si>
  <si>
    <t>https://twitter.com/jonathan_k_cook</t>
  </si>
  <si>
    <t>https://twitter.com/alsthom</t>
  </si>
  <si>
    <t>https://twitter.com/sjrbsimon</t>
  </si>
  <si>
    <t>https://twitter.com/prairie_dog_bot</t>
  </si>
  <si>
    <t>https://twitter.com/miniiuvr</t>
  </si>
  <si>
    <t>https://twitter.com/shasharinuuuh</t>
  </si>
  <si>
    <t>https://twitter.com/stfuglyyy</t>
  </si>
  <si>
    <t>https://twitter.com/kamyrie88248368</t>
  </si>
  <si>
    <t>https://twitter.com/gina_pacifico</t>
  </si>
  <si>
    <t>https://twitter.com/ferratorr1</t>
  </si>
  <si>
    <t>https://twitter.com/nikoxavvy</t>
  </si>
  <si>
    <t>https://twitter.com/officiallyreba</t>
  </si>
  <si>
    <t>https://twitter.com/desde1885</t>
  </si>
  <si>
    <t>https://twitter.com/ladbible</t>
  </si>
  <si>
    <t>https://twitter.com/camsell59</t>
  </si>
  <si>
    <t>https://twitter.com/eames_kiwi</t>
  </si>
  <si>
    <t>https://twitter.com/suffolkpantry</t>
  </si>
  <si>
    <t>https://twitter.com/missingpetsgb</t>
  </si>
  <si>
    <t>https://twitter.com/clairemlodge</t>
  </si>
  <si>
    <t>https://twitter.com/fleurdemaviejjk</t>
  </si>
  <si>
    <t>https://twitter.com/maisa_taekook</t>
  </si>
  <si>
    <t>https://twitter.com/radtke327</t>
  </si>
  <si>
    <t>https://twitter.com/dog_rates</t>
  </si>
  <si>
    <t>https://twitter.com/ultraraay</t>
  </si>
  <si>
    <t>https://twitter.com/thereschristian</t>
  </si>
  <si>
    <t>https://twitter.com/moshwithtyler</t>
  </si>
  <si>
    <t>https://twitter.com/sleeepygurl</t>
  </si>
  <si>
    <t>https://twitter.com/crazykukkad</t>
  </si>
  <si>
    <t>https://twitter.com/daily_star</t>
  </si>
  <si>
    <t>https://twitter.com/sindhura_mvnp</t>
  </si>
  <si>
    <t>https://twitter.com/sumisune</t>
  </si>
  <si>
    <t>https://twitter.com/holodrom</t>
  </si>
  <si>
    <t>https://twitter.com/yviemattel</t>
  </si>
  <si>
    <t>https://twitter.com/pipzt3r</t>
  </si>
  <si>
    <t>https://twitter.com/ladbonnie</t>
  </si>
  <si>
    <t>https://twitter.com/kelly26756792</t>
  </si>
  <si>
    <t>https://twitter.com/garza16lisa</t>
  </si>
  <si>
    <t>https://twitter.com/pakilatte</t>
  </si>
  <si>
    <t>https://twitter.com/pickled_ginger_</t>
  </si>
  <si>
    <t>https://twitter.com/moi_cheree</t>
  </si>
  <si>
    <t>https://twitter.com/ha_dog_00</t>
  </si>
  <si>
    <t>https://twitter.com/_dfierro</t>
  </si>
  <si>
    <t>https://twitter.com/dusti_summer</t>
  </si>
  <si>
    <t>https://twitter.com/ydianney</t>
  </si>
  <si>
    <t>https://twitter.com/larrystcroix</t>
  </si>
  <si>
    <t>https://twitter.com/awwwwcats</t>
  </si>
  <si>
    <t>https://twitter.com/keithcatman</t>
  </si>
  <si>
    <t>https://twitter.com/vcrwrestling</t>
  </si>
  <si>
    <t>https://twitter.com/istanbultelaviv</t>
  </si>
  <si>
    <t>https://twitter.com/matthewgbp</t>
  </si>
  <si>
    <t>https://twitter.com/loganhemberger1</t>
  </si>
  <si>
    <t>https://twitter.com/juliesdogs</t>
  </si>
  <si>
    <t>https://twitter.com/kngskeete</t>
  </si>
  <si>
    <t>https://twitter.com/biggamejames36</t>
  </si>
  <si>
    <t>https://twitter.com/snoop_minnis</t>
  </si>
  <si>
    <t>https://twitter.com/lonwabo__</t>
  </si>
  <si>
    <t>https://twitter.com/sdamico7</t>
  </si>
  <si>
    <t>https://twitter.com/scottpresler</t>
  </si>
  <si>
    <t>https://twitter.com/rayprojr</t>
  </si>
  <si>
    <t>https://twitter.com/henriq402</t>
  </si>
  <si>
    <t>https://twitter.com/marcelabsz</t>
  </si>
  <si>
    <t>https://twitter.com/alexthomasdc</t>
  </si>
  <si>
    <t>https://twitter.com/lenadarlene2</t>
  </si>
  <si>
    <t>https://twitter.com/breidenfehoko4</t>
  </si>
  <si>
    <t>https://twitter.com/kainemcknight</t>
  </si>
  <si>
    <t>https://twitter.com/4life2b</t>
  </si>
  <si>
    <t>https://twitter.com/amawolftwitch</t>
  </si>
  <si>
    <t>https://twitter.com/youtube</t>
  </si>
  <si>
    <t>https://twitter.com/noellekelly7</t>
  </si>
  <si>
    <t>https://twitter.com/spoodyque1</t>
  </si>
  <si>
    <t>https://twitter.com/oldbaybiggie</t>
  </si>
  <si>
    <t>https://twitter.com/brendo_c3</t>
  </si>
  <si>
    <t>https://twitter.com/ricardokkj</t>
  </si>
  <si>
    <t>https://twitter.com/soph_pup</t>
  </si>
  <si>
    <t>https://twitter.com/elfonashelf9</t>
  </si>
  <si>
    <t>https://twitter.com/joshuua47</t>
  </si>
  <si>
    <t>https://twitter.com/intensebagpipes</t>
  </si>
  <si>
    <t>https://twitter.com/jacey62965483</t>
  </si>
  <si>
    <t>https://twitter.com/thicj00n</t>
  </si>
  <si>
    <t>https://twitter.com/kaelynkastle</t>
  </si>
  <si>
    <t>https://twitter.com/leehsliee28</t>
  </si>
  <si>
    <t>https://twitter.com/darth</t>
  </si>
  <si>
    <t>https://twitter.com/patchesandbo</t>
  </si>
  <si>
    <t>https://twitter.com/seemaghir</t>
  </si>
  <si>
    <t>https://twitter.com/hopsin_is_cool</t>
  </si>
  <si>
    <t>https://twitter.com/punishedatque</t>
  </si>
  <si>
    <t>https://twitter.com/actionrspca</t>
  </si>
  <si>
    <t>https://twitter.com/katlego_sean</t>
  </si>
  <si>
    <t>https://twitter.com/borowskynicole</t>
  </si>
  <si>
    <t>https://twitter.com/godoi_h</t>
  </si>
  <si>
    <t>https://twitter.com/awesomedogtips</t>
  </si>
  <si>
    <t>https://twitter.com/jsunshines</t>
  </si>
  <si>
    <t>https://twitter.com/ivepetthatdog</t>
  </si>
  <si>
    <t>https://twitter.com/stevereedmp</t>
  </si>
  <si>
    <t>https://twitter.com/hamidaali76</t>
  </si>
  <si>
    <t>https://twitter.com/croydonlabour</t>
  </si>
  <si>
    <t>https://twitter.com/laboursj</t>
  </si>
  <si>
    <t>https://twitter.com/cllrtony</t>
  </si>
  <si>
    <t>https://twitter.com/johnloony</t>
  </si>
  <si>
    <t>https://twitter.com/lephantomdennis</t>
  </si>
  <si>
    <t>https://twitter.com/tradegently</t>
  </si>
  <si>
    <t>https://twitter.com/dodo</t>
  </si>
  <si>
    <t>https://twitter.com/ross10tv</t>
  </si>
  <si>
    <t>https://twitter.com/10tv</t>
  </si>
  <si>
    <t>https://twitter.com/_brookealexis_</t>
  </si>
  <si>
    <t>https://twitter.com/tonyc3399</t>
  </si>
  <si>
    <t>https://twitter.com/amkigo0iirqgg6d</t>
  </si>
  <si>
    <t>https://twitter.com/asrarshaik85</t>
  </si>
  <si>
    <t>https://twitter.com/chuck_finney</t>
  </si>
  <si>
    <t>https://twitter.com/fpc_tville</t>
  </si>
  <si>
    <t>https://twitter.com/threegirldad</t>
  </si>
  <si>
    <t>https://twitter.com/basilleaves5</t>
  </si>
  <si>
    <t>https://twitter.com/caratheduck</t>
  </si>
  <si>
    <t>https://twitter.com/stleprechaunpat</t>
  </si>
  <si>
    <t>https://twitter.com/rubbie_the_rat</t>
  </si>
  <si>
    <t>https://twitter.com/ffschloerose</t>
  </si>
  <si>
    <t>https://twitter.com/summerbenson021</t>
  </si>
  <si>
    <t>https://twitter.com/shitposterbot</t>
  </si>
  <si>
    <t>https://twitter.com/quiannatoe</t>
  </si>
  <si>
    <t>https://twitter.com/1tough_sheltie</t>
  </si>
  <si>
    <t>https://twitter.com/dogcelebration</t>
  </si>
  <si>
    <t>https://twitter.com/0_fcksgiven</t>
  </si>
  <si>
    <t>https://twitter.com/otgcamps</t>
  </si>
  <si>
    <t>https://twitter.com/parkdaerin</t>
  </si>
  <si>
    <t>https://twitter.com/wavy_webb</t>
  </si>
  <si>
    <t>https://twitter.com/ethansmithh_</t>
  </si>
  <si>
    <t>https://twitter.com/jeffstudleysr</t>
  </si>
  <si>
    <t>https://twitter.com/thatericalper</t>
  </si>
  <si>
    <t>https://twitter.com/themultifandoms</t>
  </si>
  <si>
    <t>https://twitter.com/horreswithluv</t>
  </si>
  <si>
    <t>https://twitter.com/seanfletchertv</t>
  </si>
  <si>
    <t>https://twitter.com/bbcone</t>
  </si>
  <si>
    <t>https://twitter.com/bbccountryfile</t>
  </si>
  <si>
    <t>https://twitter.com/lani_fieldsxo</t>
  </si>
  <si>
    <t>https://twitter.com/bookendsvinyl</t>
  </si>
  <si>
    <t>https://twitter.com/stinttv</t>
  </si>
  <si>
    <t>https://twitter.com/kingbaewolf</t>
  </si>
  <si>
    <t>https://twitter.com/petnetworkhs</t>
  </si>
  <si>
    <t>https://twitter.com/douthitkenzie</t>
  </si>
  <si>
    <t>https://twitter.com/teerico_linman</t>
  </si>
  <si>
    <t>https://twitter.com/lin_manuel</t>
  </si>
  <si>
    <t>https://twitter.com/brixtonrose1</t>
  </si>
  <si>
    <t>https://twitter.com/juujsanches</t>
  </si>
  <si>
    <t>https://twitter.com/anahjuh4</t>
  </si>
  <si>
    <t>https://twitter.com/bigoui</t>
  </si>
  <si>
    <t>https://twitter.com/yikes1954peter</t>
  </si>
  <si>
    <t>https://twitter.com/stephreinish</t>
  </si>
  <si>
    <t>https://twitter.com/pup_doggy_dog</t>
  </si>
  <si>
    <t>https://twitter.com/dog_feelings</t>
  </si>
  <si>
    <t>https://twitter.com/cocacolaco</t>
  </si>
  <si>
    <t>https://twitter.com/cocacola</t>
  </si>
  <si>
    <t>https://twitter.com/mh_collider</t>
  </si>
  <si>
    <t>https://twitter.com/ilandi8</t>
  </si>
  <si>
    <t>https://twitter.com/ohen39</t>
  </si>
  <si>
    <t>https://twitter.com/evalinablue</t>
  </si>
  <si>
    <t>https://twitter.com/fuccmoon</t>
  </si>
  <si>
    <t>https://twitter.com/evansjrichard</t>
  </si>
  <si>
    <t>https://twitter.com/_aimaaannn</t>
  </si>
  <si>
    <t>https://twitter.com/_dog______</t>
  </si>
  <si>
    <t>https://twitter.com/gofobo</t>
  </si>
  <si>
    <t>https://twitter.com/sansambme</t>
  </si>
  <si>
    <t>https://twitter.com/radiocaitlin</t>
  </si>
  <si>
    <t>https://twitter.com/rootedwithsoul</t>
  </si>
  <si>
    <t>https://twitter.com/its_shakey_jake</t>
  </si>
  <si>
    <t>https://twitter.com/xbox</t>
  </si>
  <si>
    <t>https://twitter.com/nyxi117</t>
  </si>
  <si>
    <t>https://twitter.com/hannah__lillian</t>
  </si>
  <si>
    <t>https://twitter.com/jlevares</t>
  </si>
  <si>
    <t>https://twitter.com/birdyboo</t>
  </si>
  <si>
    <t>https://twitter.com/madison94882854</t>
  </si>
  <si>
    <t>https://twitter.com/relentlssoptmst</t>
  </si>
  <si>
    <t>https://twitter.com/keithboykin</t>
  </si>
  <si>
    <t>https://twitter.com/fauxcin</t>
  </si>
  <si>
    <t>https://twitter.com/notthebeary</t>
  </si>
  <si>
    <t>https://twitter.com/botpuzzle</t>
  </si>
  <si>
    <t>https://twitter.com/frostystumph</t>
  </si>
  <si>
    <t>https://twitter.com/unfathomablecat</t>
  </si>
  <si>
    <t>https://twitter.com/jayayzle</t>
  </si>
  <si>
    <t>https://twitter.com/talixsin</t>
  </si>
  <si>
    <t>https://twitter.com/guezsofi</t>
  </si>
  <si>
    <t>https://twitter.com/3purplesquirrel</t>
  </si>
  <si>
    <t>https://twitter.com/ebay</t>
  </si>
  <si>
    <t>https://twitter.com/skynews</t>
  </si>
  <si>
    <t>https://twitter.com/symplegee</t>
  </si>
  <si>
    <t>https://twitter.com/chaser_dog_bot</t>
  </si>
  <si>
    <t>https://twitter.com/tmhall9999</t>
  </si>
  <si>
    <t>https://twitter.com/vs_coko</t>
  </si>
  <si>
    <t>https://twitter.com/_oseitutu</t>
  </si>
  <si>
    <t>https://twitter.com/asap_nisky</t>
  </si>
  <si>
    <t>https://twitter.com/mar__b</t>
  </si>
  <si>
    <t>https://twitter.com/marreana</t>
  </si>
  <si>
    <t>https://twitter.com/anticruelty</t>
  </si>
  <si>
    <t>https://twitter.com/thephelansix</t>
  </si>
  <si>
    <t>https://twitter.com/itskcheyenne</t>
  </si>
  <si>
    <t>https://twitter.com/cherdav25</t>
  </si>
  <si>
    <t>https://twitter.com/tmz</t>
  </si>
  <si>
    <t>https://twitter.com/chrisrush22</t>
  </si>
  <si>
    <t>https://twitter.com/ianc13085</t>
  </si>
  <si>
    <t>https://twitter.com/thisisdavina</t>
  </si>
  <si>
    <t>https://twitter.com/aldabrv</t>
  </si>
  <si>
    <t>https://twitter.com/ayami1357</t>
  </si>
  <si>
    <t>https://twitter.com/lkremmel</t>
  </si>
  <si>
    <t>https://twitter.com/keo_leader</t>
  </si>
  <si>
    <t>https://twitter.com/lkingsley7</t>
  </si>
  <si>
    <t>https://twitter.com/whitefeather10</t>
  </si>
  <si>
    <t>https://twitter.com/shelsy36682282</t>
  </si>
  <si>
    <t>https://twitter.com/danielsturridge</t>
  </si>
  <si>
    <t>https://twitter.com/killafame</t>
  </si>
  <si>
    <t>https://twitter.com/rayhan371</t>
  </si>
  <si>
    <t>https://twitter.com/thecurran73</t>
  </si>
  <si>
    <t>https://twitter.com/ftbllrswanimals</t>
  </si>
  <si>
    <t>https://twitter.com/fijiandave</t>
  </si>
  <si>
    <t>https://twitter.com/petit_the_dog</t>
  </si>
  <si>
    <t>https://twitter.com/wezzy_fields</t>
  </si>
  <si>
    <t>https://twitter.com/newfamilymember</t>
  </si>
  <si>
    <t>https://twitter.com/bek863</t>
  </si>
  <si>
    <t>https://twitter.com/thealexnevil</t>
  </si>
  <si>
    <t>https://twitter.com/mobydick_sa</t>
  </si>
  <si>
    <t>https://twitter.com/knowehlani_</t>
  </si>
  <si>
    <t>https://twitter.com/jackie_sabba</t>
  </si>
  <si>
    <t>https://twitter.com/zantheus93</t>
  </si>
  <si>
    <t>https://twitter.com/annafunk</t>
  </si>
  <si>
    <t>https://twitter.com/victoriousramos</t>
  </si>
  <si>
    <t>https://twitter.com/softveggie</t>
  </si>
  <si>
    <t>https://twitter.com/etsysocial</t>
  </si>
  <si>
    <t>https://twitter.com/boygirlboygirl</t>
  </si>
  <si>
    <t>https://twitter.com/richardson_olly</t>
  </si>
  <si>
    <t>https://twitter.com/roosbeachbabe</t>
  </si>
  <si>
    <t>https://twitter.com/cynthiachirise3</t>
  </si>
  <si>
    <t>https://twitter.com/littledude3658</t>
  </si>
  <si>
    <t>https://twitter.com/taoseto</t>
  </si>
  <si>
    <t>https://twitter.com/tearinmylipp</t>
  </si>
  <si>
    <t>https://twitter.com/trashhycany</t>
  </si>
  <si>
    <t>https://twitter.com/padilla77s</t>
  </si>
  <si>
    <t>https://twitter.com/peeweeherman</t>
  </si>
  <si>
    <t>https://twitter.com/leightougas</t>
  </si>
  <si>
    <t>https://twitter.com/mckenzie_havlik</t>
  </si>
  <si>
    <t>https://twitter.com/1800petmeds</t>
  </si>
  <si>
    <t>https://twitter.com/raneybilly</t>
  </si>
  <si>
    <t>https://twitter.com/nycbreakfast</t>
  </si>
  <si>
    <t>https://twitter.com/truthte56146706</t>
  </si>
  <si>
    <t>https://twitter.com/goth_dog_</t>
  </si>
  <si>
    <t>https://twitter.com/americanair</t>
  </si>
  <si>
    <t>https://twitter.com/refasays</t>
  </si>
  <si>
    <t>https://twitter.com/__royalty</t>
  </si>
  <si>
    <t>https://twitter.com/dog_face92</t>
  </si>
  <si>
    <t>https://twitter.com/theotherjoecole</t>
  </si>
  <si>
    <t>https://twitter.com/jaytheedoll</t>
  </si>
  <si>
    <t>https://twitter.com/alismvc</t>
  </si>
  <si>
    <t>https://twitter.com/amanijannah1</t>
  </si>
  <si>
    <t>https://twitter.com/kaateboard</t>
  </si>
  <si>
    <t>https://twitter.com/landoe216</t>
  </si>
  <si>
    <t>https://twitter.com/beloveit</t>
  </si>
  <si>
    <t>https://twitter.com/emeralddiviner</t>
  </si>
  <si>
    <t>https://twitter.com/reeziebby</t>
  </si>
  <si>
    <t>https://twitter.com/cherie_dimaline</t>
  </si>
  <si>
    <t>https://twitter.com/marcydev</t>
  </si>
  <si>
    <t>https://twitter.com/5hisiconic</t>
  </si>
  <si>
    <t>https://twitter.com/attaliakenway</t>
  </si>
  <si>
    <t>https://twitter.com/ethanshalpern</t>
  </si>
  <si>
    <t>https://twitter.com/emd_39</t>
  </si>
  <si>
    <t>https://twitter.com/jeremiahda4th</t>
  </si>
  <si>
    <t>https://twitter.com/eriinaffj</t>
  </si>
  <si>
    <t>https://twitter.com/macflanagan8</t>
  </si>
  <si>
    <t>https://twitter.com/mmavancouver1</t>
  </si>
  <si>
    <t>https://twitter.com/cdnchange</t>
  </si>
  <si>
    <t>https://twitter.com/shahzad_sheikh</t>
  </si>
  <si>
    <t>https://twitter.com/sanaka2525</t>
  </si>
  <si>
    <t>https://twitter.com/ryukyu_dog</t>
  </si>
  <si>
    <t>https://twitter.com/natebargatze</t>
  </si>
  <si>
    <t>https://twitter.com/max_nesbit</t>
  </si>
  <si>
    <t>https://twitter.com/thwifo</t>
  </si>
  <si>
    <t>https://twitter.com/vohtage</t>
  </si>
  <si>
    <t>https://twitter.com/henkegrant</t>
  </si>
  <si>
    <t>https://twitter.com/wilholmom</t>
  </si>
  <si>
    <t>https://twitter.com/peabea22</t>
  </si>
  <si>
    <t>https://twitter.com/lareaubadabing</t>
  </si>
  <si>
    <t>https://twitter.com/etnow</t>
  </si>
  <si>
    <t>https://twitter.com/mind_research</t>
  </si>
  <si>
    <t>https://twitter.com/jolenehaley</t>
  </si>
  <si>
    <t>https://twitter.com/calliwrights</t>
  </si>
  <si>
    <t>https://twitter.com/frenchietrekker</t>
  </si>
  <si>
    <t>https://twitter.com/fresnohumane</t>
  </si>
  <si>
    <t>https://twitter.com/lillbaskern</t>
  </si>
  <si>
    <t>https://twitter.com/deerobi31628176</t>
  </si>
  <si>
    <t>https://twitter.com/nashvillebrew</t>
  </si>
  <si>
    <t>https://twitter.com/winstarart</t>
  </si>
  <si>
    <t>https://twitter.com/servalsketch</t>
  </si>
  <si>
    <t>https://twitter.com/artoferin</t>
  </si>
  <si>
    <t>https://twitter.com/classicyou1</t>
  </si>
  <si>
    <t>https://twitter.com/sirpatstew</t>
  </si>
  <si>
    <t>https://twitter.com/nekap</t>
  </si>
  <si>
    <t>https://twitter.com/msoliviacupcake</t>
  </si>
  <si>
    <t>https://twitter.com/m_p_b_gabriela</t>
  </si>
  <si>
    <t>https://twitter.com/vitor_lunardi_</t>
  </si>
  <si>
    <t>https://twitter.com/hxi</t>
  </si>
  <si>
    <t>https://twitter.com/senatorshoshana</t>
  </si>
  <si>
    <t>https://twitter.com/hpburkett</t>
  </si>
  <si>
    <t>https://twitter.com/raccoon_dog_ask</t>
  </si>
  <si>
    <t>https://twitter.com/yerlocalhobo</t>
  </si>
  <si>
    <t>https://twitter.com/bllliam</t>
  </si>
  <si>
    <t>https://twitter.com/janice_adams3</t>
  </si>
  <si>
    <t>https://twitter.com/thedogfinder</t>
  </si>
  <si>
    <t>https://twitter.com/finestworkbooks</t>
  </si>
  <si>
    <t>https://twitter.com/todayshow</t>
  </si>
  <si>
    <t>https://twitter.com/jwpsr</t>
  </si>
  <si>
    <t>https://twitter.com/mikesahm</t>
  </si>
  <si>
    <t>https://twitter.com/genepark</t>
  </si>
  <si>
    <t>https://twitter.com/nataliadiaz1998</t>
  </si>
  <si>
    <t>https://twitter.com/halifromcali</t>
  </si>
  <si>
    <t>https://twitter.com/dj_dunkirk</t>
  </si>
  <si>
    <t>https://twitter.com/misskrys16</t>
  </si>
  <si>
    <t>https://twitter.com/andyb_11</t>
  </si>
  <si>
    <t>https://twitter.com/adie_efc</t>
  </si>
  <si>
    <t>https://twitter.com/eldaifo</t>
  </si>
  <si>
    <t>https://twitter.com/1smartapple</t>
  </si>
  <si>
    <t>https://twitter.com/the_shitface</t>
  </si>
  <si>
    <t>https://twitter.com/crockgthe</t>
  </si>
  <si>
    <t>https://twitter.com/kenzsoshy</t>
  </si>
  <si>
    <t>https://twitter.com/consequence</t>
  </si>
  <si>
    <t>https://twitter.com/darlingymoi</t>
  </si>
  <si>
    <t>https://twitter.com/footyhumour</t>
  </si>
  <si>
    <t>https://twitter.com/m_aliadi</t>
  </si>
  <si>
    <t>https://twitter.com/itstrutho</t>
  </si>
  <si>
    <t>https://twitter.com/mariahe32044503</t>
  </si>
  <si>
    <t>https://twitter.com/4jess14</t>
  </si>
  <si>
    <t>https://twitter.com/peterskeagan</t>
  </si>
  <si>
    <t>https://twitter.com/steve_jones1978</t>
  </si>
  <si>
    <t>https://twitter.com/kaycrowlie</t>
  </si>
  <si>
    <t>https://twitter.com/bebo_bde</t>
  </si>
  <si>
    <t>https://twitter.com/gypsymama34me</t>
  </si>
  <si>
    <t>https://twitter.com/usweekly</t>
  </si>
  <si>
    <t>https://twitter.com/ruby10675401</t>
  </si>
  <si>
    <t>https://twitter.com/micahlifa</t>
  </si>
  <si>
    <t>https://twitter.com/delta</t>
  </si>
  <si>
    <t>https://twitter.com/an_abstract_dog</t>
  </si>
  <si>
    <t>https://twitter.com/jvreissss</t>
  </si>
  <si>
    <t>https://twitter.com/wagswetnoses</t>
  </si>
  <si>
    <t>https://twitter.com/saradannerdukic</t>
  </si>
  <si>
    <t>https://twitter.com/ideagov</t>
  </si>
  <si>
    <t>https://twitter.com/ulht_news</t>
  </si>
  <si>
    <t>https://twitter.com/melvinwar2004</t>
  </si>
  <si>
    <t>https://twitter.com/funnydrugs</t>
  </si>
  <si>
    <t>https://twitter.com/estenv</t>
  </si>
  <si>
    <t>https://twitter.com/oxley264</t>
  </si>
  <si>
    <t>https://twitter.com/barbaravitali2</t>
  </si>
  <si>
    <t>https://twitter.com/rich1982miller</t>
  </si>
  <si>
    <t>https://twitter.com/patton_the_fluf</t>
  </si>
  <si>
    <t>https://twitter.com/claudiialykke2</t>
  </si>
  <si>
    <t>https://twitter.com/jessica60455781</t>
  </si>
  <si>
    <t>https://twitter.com/kuriosity21</t>
  </si>
  <si>
    <t>https://twitter.com/jbitar11</t>
  </si>
  <si>
    <t>https://twitter.com/jonesy_donkey</t>
  </si>
  <si>
    <t>https://twitter.com/johnjohndonald1</t>
  </si>
  <si>
    <t>https://twitter.com/juliacouto123</t>
  </si>
  <si>
    <t>https://twitter.com/lornareith</t>
  </si>
  <si>
    <t>https://twitter.com/sjanebernal</t>
  </si>
  <si>
    <t>https://twitter.com/bionewsservices</t>
  </si>
  <si>
    <t>https://twitter.com/reddpups</t>
  </si>
  <si>
    <t>https://twitter.com/jporter_2014</t>
  </si>
  <si>
    <t>https://twitter.com/hunicke</t>
  </si>
  <si>
    <t>https://twitter.com/suryasach</t>
  </si>
  <si>
    <t>https://twitter.com/saffy1112</t>
  </si>
  <si>
    <t>https://twitter.com/itaiyolala</t>
  </si>
  <si>
    <t>https://twitter.com/lvstnfound</t>
  </si>
  <si>
    <t>https://twitter.com/suspicious_dog</t>
  </si>
  <si>
    <t>https://twitter.com/ellie_hepburn</t>
  </si>
  <si>
    <t>https://twitter.com/muzzaapple</t>
  </si>
  <si>
    <t>https://twitter.com/strollercow</t>
  </si>
  <si>
    <t>https://twitter.com/xborntodiexd</t>
  </si>
  <si>
    <t>https://twitter.com/cibanip</t>
  </si>
  <si>
    <t>https://twitter.com/moneyisspeech</t>
  </si>
  <si>
    <t>https://twitter.com/thehillopinion</t>
  </si>
  <si>
    <t>https://twitter.com/thehill</t>
  </si>
  <si>
    <t>https://twitter.com/kevin37472399</t>
  </si>
  <si>
    <t>https://twitter.com/jadefranks95</t>
  </si>
  <si>
    <t>https://twitter.com/sunnydelavega</t>
  </si>
  <si>
    <t>https://twitter.com/houdogtrainer</t>
  </si>
  <si>
    <t>https://twitter.com/shirleyscurry</t>
  </si>
  <si>
    <t>https://twitter.com/exoticxwolf9</t>
  </si>
  <si>
    <t>https://twitter.com/__jjessi</t>
  </si>
  <si>
    <t>https://twitter.com/looking4mali1</t>
  </si>
  <si>
    <t>https://twitter.com/prettyassdri</t>
  </si>
  <si>
    <t>https://twitter.com/christo44974851</t>
  </si>
  <si>
    <t>https://twitter.com/egoraptor</t>
  </si>
  <si>
    <t>https://twitter.com/aeshusband</t>
  </si>
  <si>
    <t>https://twitter.com/stevesm84470008</t>
  </si>
  <si>
    <t>https://twitter.com/lessamorim_</t>
  </si>
  <si>
    <t>https://twitter.com/byunaein</t>
  </si>
  <si>
    <t>https://twitter.com/thomasdkeiser</t>
  </si>
  <si>
    <t>https://twitter.com/itzzeazye</t>
  </si>
  <si>
    <t>https://twitter.com/marlonwayans</t>
  </si>
  <si>
    <t>https://twitter.com/whatshername_b</t>
  </si>
  <si>
    <t>https://twitter.com/teamgorsuch</t>
  </si>
  <si>
    <t>https://twitter.com/us_fda</t>
  </si>
  <si>
    <t>https://twitter.com/beaudful_money</t>
  </si>
  <si>
    <t>https://twitter.com/zionsoccer</t>
  </si>
  <si>
    <t>https://twitter.com/thekjohnston</t>
  </si>
  <si>
    <t>https://twitter.com/karleeeannnn</t>
  </si>
  <si>
    <t>https://twitter.com/marissaalter</t>
  </si>
  <si>
    <t>https://twitter.com/news12ct</t>
  </si>
  <si>
    <t>https://twitter.com/_kimdum</t>
  </si>
  <si>
    <t>https://twitter.com/izabellapmendes</t>
  </si>
  <si>
    <t>https://twitter.com/katiezmcmahon</t>
  </si>
  <si>
    <t>https://twitter.com/rockydm92</t>
  </si>
  <si>
    <t>https://twitter.com/uberfacts</t>
  </si>
  <si>
    <t>https://twitter.com/lorchhhh_</t>
  </si>
  <si>
    <t>https://twitter.com/hatpinwoman</t>
  </si>
  <si>
    <t>https://twitter.com/drawnoutofshape</t>
  </si>
  <si>
    <t>https://twitter.com/blarestew</t>
  </si>
  <si>
    <t>https://twitter.com/bbone_dog</t>
  </si>
  <si>
    <t>https://twitter.com/reitaena</t>
  </si>
  <si>
    <t>https://twitter.com/caesium239</t>
  </si>
  <si>
    <t>https://twitter.com/lopesthekid</t>
  </si>
  <si>
    <t>https://twitter.com/irunnia2</t>
  </si>
  <si>
    <t>https://twitter.com/meifes_05</t>
  </si>
  <si>
    <t>https://twitter.com/mrrunitup7</t>
  </si>
  <si>
    <t>https://twitter.com/upperpeninsula</t>
  </si>
  <si>
    <t>https://twitter.com/mountaindew</t>
  </si>
  <si>
    <t>https://twitter.com/robertahaneyjo1</t>
  </si>
  <si>
    <t>https://twitter.com/samuelzhr</t>
  </si>
  <si>
    <t>https://twitter.com/kaysolly1</t>
  </si>
  <si>
    <t>https://twitter.com/georrrgiaaa_</t>
  </si>
  <si>
    <t>https://twitter.com/shanleyharding5</t>
  </si>
  <si>
    <t>https://twitter.com/joe_skilling</t>
  </si>
  <si>
    <t>https://twitter.com/cindyloh0</t>
  </si>
  <si>
    <t>https://twitter.com/stphaniethebest</t>
  </si>
  <si>
    <t>https://twitter.com/andrewchamings</t>
  </si>
  <si>
    <t>https://twitter.com/101wat</t>
  </si>
  <si>
    <t>https://twitter.com/stevenbgroen</t>
  </si>
  <si>
    <t>https://twitter.com/sethmacfarlane</t>
  </si>
  <si>
    <t>https://twitter.com/dearrkaylaa</t>
  </si>
  <si>
    <t>https://twitter.com/stugraham581</t>
  </si>
  <si>
    <t>https://twitter.com/bettybuckley</t>
  </si>
  <si>
    <t>https://twitter.com/scorpiosrf</t>
  </si>
  <si>
    <t>https://twitter.com/durancevile</t>
  </si>
  <si>
    <t>https://twitter.com/ingle360</t>
  </si>
  <si>
    <t>https://twitter.com/goodvetpetguide</t>
  </si>
  <si>
    <t>https://twitter.com/elliotspetware</t>
  </si>
  <si>
    <t>https://twitter.com/winkthegoddess</t>
  </si>
  <si>
    <t>https://twitter.com/tpwdparks</t>
  </si>
  <si>
    <t>https://twitter.com/geartogetout</t>
  </si>
  <si>
    <t>https://twitter.com/pinkypromisekis</t>
  </si>
  <si>
    <t>https://twitter.com/nialler_in_blue</t>
  </si>
  <si>
    <t>https://twitter.com/lucasarriola7</t>
  </si>
  <si>
    <t>https://twitter.com/marynelle1944</t>
  </si>
  <si>
    <t>https://twitter.com/johnny_joey</t>
  </si>
  <si>
    <t>https://twitter.com/raminsphantom</t>
  </si>
  <si>
    <t>https://twitter.com/luiis_rivass</t>
  </si>
  <si>
    <t>https://twitter.com/pkayexpress</t>
  </si>
  <si>
    <t>https://twitter.com/ups</t>
  </si>
  <si>
    <t>https://twitter.com/wizspgasia</t>
  </si>
  <si>
    <t>https://twitter.com/byrongray6</t>
  </si>
  <si>
    <t>https://twitter.com/gaywehodogs4u</t>
  </si>
  <si>
    <t>https://twitter.com/belindagray20</t>
  </si>
  <si>
    <t>https://twitter.com/makiriajanae</t>
  </si>
  <si>
    <t>https://twitter.com/shadhen47in</t>
  </si>
  <si>
    <t>https://twitter.com/leee1113</t>
  </si>
  <si>
    <t>https://twitter.com/strictlystephen</t>
  </si>
  <si>
    <t>https://twitter.com/cheap_mangos</t>
  </si>
  <si>
    <t>https://twitter.com/leanne_morley97</t>
  </si>
  <si>
    <t>https://twitter.com/goodohzi</t>
  </si>
  <si>
    <t>https://twitter.com/dog_goodomens</t>
  </si>
  <si>
    <t>https://twitter.com/jashleyslc</t>
  </si>
  <si>
    <t>https://twitter.com/twitter</t>
  </si>
  <si>
    <t>https://twitter.com/seanmharper</t>
  </si>
  <si>
    <t>https://twitter.com/tequilascnrise</t>
  </si>
  <si>
    <t>https://twitter.com/safepolitics</t>
  </si>
  <si>
    <t>https://twitter.com/greenpartyus</t>
  </si>
  <si>
    <t>https://twitter.com/newdemcoalition</t>
  </si>
  <si>
    <t>https://twitter.com/usprogressives</t>
  </si>
  <si>
    <t>https://twitter.com/taylartaylor13</t>
  </si>
  <si>
    <t>https://twitter.com/krishsunday</t>
  </si>
  <si>
    <t>https://twitter.com/welcomet0nature</t>
  </si>
  <si>
    <t>https://twitter.com/silentb247</t>
  </si>
  <si>
    <t>https://twitter.com/eeliabahsas</t>
  </si>
  <si>
    <t>https://twitter.com/horticarter34</t>
  </si>
  <si>
    <t>https://twitter.com/gofundme</t>
  </si>
  <si>
    <t>https://twitter.com/polskhora</t>
  </si>
  <si>
    <t>https://twitter.com/studebaker</t>
  </si>
  <si>
    <t>https://twitter.com/doggodating</t>
  </si>
  <si>
    <t>https://twitter.com/sam11101120</t>
  </si>
  <si>
    <t>https://twitter.com/indianodoidao</t>
  </si>
  <si>
    <t>https://twitter.com/koaa</t>
  </si>
  <si>
    <t>https://twitter.com/official_jonnye</t>
  </si>
  <si>
    <t>https://twitter.com/makda24</t>
  </si>
  <si>
    <t>https://twitter.com/jaynoyessk</t>
  </si>
  <si>
    <t>https://twitter.com/mark22taylor</t>
  </si>
  <si>
    <t>https://twitter.com/mphilop</t>
  </si>
  <si>
    <t>https://twitter.com/valalex_</t>
  </si>
  <si>
    <t>https://twitter.com/_dejhotlife</t>
  </si>
  <si>
    <t>https://twitter.com/dastonerdouglas</t>
  </si>
  <si>
    <t>https://twitter.com/rin_dog_</t>
  </si>
  <si>
    <t>https://twitter.com/cianmaddock1</t>
  </si>
  <si>
    <t>https://twitter.com/robertsrf3</t>
  </si>
  <si>
    <t>https://twitter.com/astro_dog_</t>
  </si>
  <si>
    <t>https://twitter.com/mohmd_ok12</t>
  </si>
  <si>
    <t>https://twitter.com/private082</t>
  </si>
  <si>
    <t>https://twitter.com/nabilashaly</t>
  </si>
  <si>
    <t>https://twitter.com/biancapivetta</t>
  </si>
  <si>
    <t>https://twitter.com/aerifia</t>
  </si>
  <si>
    <t>https://twitter.com/bangtanbab3</t>
  </si>
  <si>
    <t>https://twitter.com/haydelacruz</t>
  </si>
  <si>
    <t>https://twitter.com/_guif1</t>
  </si>
  <si>
    <t>https://twitter.com/dalgitaehyun</t>
  </si>
  <si>
    <t>https://twitter.com/thaunxpected</t>
  </si>
  <si>
    <t>https://twitter.com/m5_n11</t>
  </si>
  <si>
    <t>https://twitter.com/ccigaro</t>
  </si>
  <si>
    <t>https://twitter.com/liquidlunchtx</t>
  </si>
  <si>
    <t>https://twitter.com/abc7ny</t>
  </si>
  <si>
    <t>https://twitter.com/meegeeboard</t>
  </si>
  <si>
    <t>https://twitter.com/mirandamel00</t>
  </si>
  <si>
    <t>https://twitter.com/thetweeds</t>
  </si>
  <si>
    <t>https://twitter.com/beaneyellie</t>
  </si>
  <si>
    <t>https://twitter.com/dezilorna</t>
  </si>
  <si>
    <t>https://twitter.com/deoxgi</t>
  </si>
  <si>
    <t>https://twitter.com/okc_span</t>
  </si>
  <si>
    <t>https://twitter.com/rotrujo</t>
  </si>
  <si>
    <t>https://twitter.com/johnston_becca</t>
  </si>
  <si>
    <t>https://twitter.com/caroll_souzaa_</t>
  </si>
  <si>
    <t>https://twitter.com/brooksbenjamin</t>
  </si>
  <si>
    <t>https://twitter.com/lc4a</t>
  </si>
  <si>
    <t>https://twitter.com/richieclem99</t>
  </si>
  <si>
    <t>https://twitter.com/elocinaryk</t>
  </si>
  <si>
    <t>https://twitter.com/avacadows</t>
  </si>
  <si>
    <t>https://twitter.com/dog_yeom</t>
  </si>
  <si>
    <t>https://twitter.com/trenathebean</t>
  </si>
  <si>
    <t>https://twitter.com/6abc</t>
  </si>
  <si>
    <t>https://twitter.com/kberry6155</t>
  </si>
  <si>
    <t>https://twitter.com/iamtheeminx</t>
  </si>
  <si>
    <t>https://twitter.com/eggsinmycrocs</t>
  </si>
  <si>
    <t>https://twitter.com/mailmansr</t>
  </si>
  <si>
    <t>https://twitter.com/triciacasper</t>
  </si>
  <si>
    <t>https://twitter.com/monayyshottt</t>
  </si>
  <si>
    <t>https://twitter.com/ambvrrr</t>
  </si>
  <si>
    <t>https://twitter.com/jacob_sheerin</t>
  </si>
  <si>
    <t>https://twitter.com/taken_ablack</t>
  </si>
  <si>
    <t>https://twitter.com/rachelslathar</t>
  </si>
  <si>
    <t>https://twitter.com/sarah_werksma</t>
  </si>
  <si>
    <t>https://twitter.com/nickpillow</t>
  </si>
  <si>
    <t>https://twitter.com/mbononi1</t>
  </si>
  <si>
    <t>https://twitter.com/anthemrespecter</t>
  </si>
  <si>
    <t>https://twitter.com/lilpastoo</t>
  </si>
  <si>
    <t>https://twitter.com/not_pc_rn</t>
  </si>
  <si>
    <t>https://twitter.com/tmmamadrama</t>
  </si>
  <si>
    <t>https://twitter.com/sports_fan65</t>
  </si>
  <si>
    <t>https://twitter.com/em_mnnr</t>
  </si>
  <si>
    <t>https://twitter.com/rumm_hamm</t>
  </si>
  <si>
    <t>https://twitter.com/colleen2301</t>
  </si>
  <si>
    <t>https://twitter.com/_liiddy</t>
  </si>
  <si>
    <t>https://twitter.com/ew</t>
  </si>
  <si>
    <t>https://twitter.com/blairlodge</t>
  </si>
  <si>
    <t>https://twitter.com/freidadcaldwell</t>
  </si>
  <si>
    <t>https://twitter.com/not_taryn</t>
  </si>
  <si>
    <t>https://twitter.com/__aniko</t>
  </si>
  <si>
    <t>https://twitter.com/claresiobhan</t>
  </si>
  <si>
    <t>https://twitter.com/omgitsalia</t>
  </si>
  <si>
    <t>https://twitter.com/ochavity1</t>
  </si>
  <si>
    <t>https://twitter.com/galescheelar</t>
  </si>
  <si>
    <t>https://twitter.com/maximebernier</t>
  </si>
  <si>
    <t>https://twitter.com/drbrownoff</t>
  </si>
  <si>
    <t>https://twitter.com/barkingmadeworc</t>
  </si>
  <si>
    <t>https://twitter.com/pwincessdiana</t>
  </si>
  <si>
    <t>https://twitter.com/maritrindadezz</t>
  </si>
  <si>
    <t>https://twitter.com/cluelesserica</t>
  </si>
  <si>
    <t>https://twitter.com/nicolefaknule</t>
  </si>
  <si>
    <t>https://twitter.com/cbsbigbrother</t>
  </si>
  <si>
    <t>https://twitter.com/realfriscokid</t>
  </si>
  <si>
    <t>https://twitter.com/bigsexhaver69</t>
  </si>
  <si>
    <t>https://twitter.com/aureliinfini</t>
  </si>
  <si>
    <t>https://twitter.com/ron92211</t>
  </si>
  <si>
    <t>https://twitter.com/edroso</t>
  </si>
  <si>
    <t>https://twitter.com/shoeflyin</t>
  </si>
  <si>
    <t>https://twitter.com/jkertis18</t>
  </si>
  <si>
    <t>https://twitter.com/kyle_kelly22</t>
  </si>
  <si>
    <t>https://twitter.com/nick_vasquez99</t>
  </si>
  <si>
    <t>https://twitter.com/chelssadrienne</t>
  </si>
  <si>
    <t>https://twitter.com/konachu_dog</t>
  </si>
  <si>
    <t>https://twitter.com/wyffnews4</t>
  </si>
  <si>
    <t>https://twitter.com/_elizabeth_k</t>
  </si>
  <si>
    <t>https://twitter.com/themouseking</t>
  </si>
  <si>
    <t>https://twitter.com/notgappy</t>
  </si>
  <si>
    <t>https://twitter.com/indyahg</t>
  </si>
  <si>
    <t>https://twitter.com/buzzfeed</t>
  </si>
  <si>
    <t>https://twitter.com/riverdaughta</t>
  </si>
  <si>
    <t>https://twitter.com/tom_orsborn</t>
  </si>
  <si>
    <t>https://twitter.com/jackfrank_jjf</t>
  </si>
  <si>
    <t>https://twitter.com/_kingpear</t>
  </si>
  <si>
    <t>https://twitter.com/jamberee13</t>
  </si>
  <si>
    <t>https://twitter.com/khari___</t>
  </si>
  <si>
    <t>https://twitter.com/bangtanjem</t>
  </si>
  <si>
    <t>https://twitter.com/misterchipcgb</t>
  </si>
  <si>
    <t>https://twitter.com/zzthipaapaazz</t>
  </si>
  <si>
    <t>https://twitter.com/bradheath</t>
  </si>
  <si>
    <t>https://twitter.com/jefffrings</t>
  </si>
  <si>
    <t>https://twitter.com/the_cameraman_</t>
  </si>
  <si>
    <t>https://twitter.com/amyjuris</t>
  </si>
  <si>
    <t>https://twitter.com/nike</t>
  </si>
  <si>
    <t>https://twitter.com/wimbledon</t>
  </si>
  <si>
    <t>https://twitter.com/alexcapranor</t>
  </si>
  <si>
    <t>https://twitter.com/inspire_edit</t>
  </si>
  <si>
    <t>https://twitter.com/jojoko</t>
  </si>
  <si>
    <t>https://twitter.com/angelkingggg</t>
  </si>
  <si>
    <t>https://twitter.com/chelsealford4</t>
  </si>
  <si>
    <t>https://twitter.com/craigcalcaterra</t>
  </si>
  <si>
    <t>https://twitter.com/pete4ducks</t>
  </si>
  <si>
    <t>https://twitter.com/wayfaringhind</t>
  </si>
  <si>
    <t>https://twitter.com/malcolmnsgw</t>
  </si>
  <si>
    <t>https://twitter.com/jeffmacke</t>
  </si>
  <si>
    <t>https://twitter.com/kingcharlestra1</t>
  </si>
  <si>
    <t>https://twitter.com/maigo_pet_dog</t>
  </si>
  <si>
    <t>https://twitter.com/animalsosaki</t>
  </si>
  <si>
    <t>https://twitter.com/tiutin</t>
  </si>
  <si>
    <t>https://twitter.com/liambradley9</t>
  </si>
  <si>
    <t>https://twitter.com/disposable__fix</t>
  </si>
  <si>
    <t>https://twitter.com/shhh_ey</t>
  </si>
  <si>
    <t>https://twitter.com/56_diddy</t>
  </si>
  <si>
    <t>https://twitter.com/itsrated_r</t>
  </si>
  <si>
    <t>https://twitter.com/whnt</t>
  </si>
  <si>
    <t>https://twitter.com/shakespearefor</t>
  </si>
  <si>
    <t>https://twitter.com/change</t>
  </si>
  <si>
    <t>https://twitter.com/sammonphilly</t>
  </si>
  <si>
    <t>https://twitter.com/mrsbarfiej</t>
  </si>
  <si>
    <t>https://twitter.com/nevinellie</t>
  </si>
  <si>
    <t>https://twitter.com/tm416</t>
  </si>
  <si>
    <t>https://twitter.com/go4behrendt</t>
  </si>
  <si>
    <t>https://twitter.com/karamkell</t>
  </si>
  <si>
    <t>https://twitter.com/engrkebin</t>
  </si>
  <si>
    <t>https://twitter.com/amymaryrodgers</t>
  </si>
  <si>
    <t>https://twitter.com/fallenabyss92</t>
  </si>
  <si>
    <t>https://twitter.com/sherria_renaeee</t>
  </si>
  <si>
    <t>https://twitter.com/carlykaykayy</t>
  </si>
  <si>
    <t>https://twitter.com/thisismkt</t>
  </si>
  <si>
    <t>https://twitter.com/awkwardlyjessie</t>
  </si>
  <si>
    <t>https://twitter.com/ylandreneau</t>
  </si>
  <si>
    <t>https://twitter.com/etaylorl_</t>
  </si>
  <si>
    <t>https://twitter.com/lovelyboxerlilz</t>
  </si>
  <si>
    <t>https://twitter.com/whiteboxerlayla</t>
  </si>
  <si>
    <t>https://twitter.com/darth__lilium</t>
  </si>
  <si>
    <t>https://twitter.com/mrspigg09318173</t>
  </si>
  <si>
    <t>https://twitter.com/naomilorenzini</t>
  </si>
  <si>
    <t>https://twitter.com/nickashworth4</t>
  </si>
  <si>
    <t>https://twitter.com/sophb1d</t>
  </si>
  <si>
    <t>https://twitter.com/xxmkjxx</t>
  </si>
  <si>
    <t>https://twitter.com/zubichild</t>
  </si>
  <si>
    <t>https://twitter.com/connorlipke</t>
  </si>
  <si>
    <t>https://twitter.com/trevor14smith</t>
  </si>
  <si>
    <t>https://twitter.com/unrulybrewing</t>
  </si>
  <si>
    <t>https://twitter.com/pigeonhillbrew</t>
  </si>
  <si>
    <t>https://twitter.com/visitmuskegon</t>
  </si>
  <si>
    <t>https://twitter.com/caiobasc</t>
  </si>
  <si>
    <t>https://twitter.com/propersneakers</t>
  </si>
  <si>
    <t>https://twitter.com/wangenra</t>
  </si>
  <si>
    <t>https://twitter.com/grandmasterdiva</t>
  </si>
  <si>
    <t>https://twitter.com/trish_kendrick</t>
  </si>
  <si>
    <t>https://twitter.com/listia</t>
  </si>
  <si>
    <t>https://twitter.com/truxtt</t>
  </si>
  <si>
    <t>https://twitter.com/schauwecker79</t>
  </si>
  <si>
    <t>https://twitter.com/marblespictures</t>
  </si>
  <si>
    <t>https://twitter.com/zazzle</t>
  </si>
  <si>
    <t>https://twitter.com/itstinega</t>
  </si>
  <si>
    <t>hunnyjax
#Doncaster #Dog Walkers /#Groomers
/#DogSitters /#Vet #Kennels _xD83D__xDE4F__xD83D__xDE4F_
Lookout For Male #HUSKY X 'Bear'
who is STILL #Missing presumed
#Stolen in #ARMTHORPE area _xD83D__xDC94__xD83D__xDE20_
since 24 April '19 https://t.co/2S8DWGDJlB
#FindBear _xD83D__xDE4F__xD83D__xDC3E_ #ScanMe I AM 'chippsd
https://t.co/p65rNkr5lE</t>
  </si>
  <si>
    <t>dutchclocks
#Doncaster #Dog Walkers /#Groomers
/#DogSitters /#Vet #Kennels _xD83D__xDE4F__xD83D__xDE4F_
Lookout For Male #HUSKY X 'Bear'
who is STILL #Missing presumed
#Stolen in #ARMTHORPE area _xD83D__xDC94__xD83D__xDE20_
since 24 April '19 https://t.co/2S8DWGDJlB
#FindBear _xD83D__xDE4F__xD83D__xDC3E_ #ScanMe I AM 'chippsd
https://t.co/p65rNkr5lE</t>
  </si>
  <si>
    <t>stupid_puddin
@ssoffttyyauttie let me send you
a dog in the mail bb</t>
  </si>
  <si>
    <t xml:space="preserve">ssoffttyyauttie
</t>
  </si>
  <si>
    <t>perfectentropy_
*claps hands aggressively* walk
em like a dog!</t>
  </si>
  <si>
    <t>brivdoe
*claps hands aggressively* walk
em like a dog!</t>
  </si>
  <si>
    <t>archaeologymag
Two Viking boat burials, one of
which is intact and contains the
remains of a man, a horse, and
a dog, have been discovered on
a construction site near Sweden’s
eastern coast. https://t.co/4qtNfp7g4i
https://t.co/BnYzmJ2R6k</t>
  </si>
  <si>
    <t>gwynethyn
Two Viking boat burials, one of
which is intact and contains the
remains of a man, a horse, and
a dog, have been discovered on
a construction site near Sweden’s
eastern coast. https://t.co/4qtNfp7g4i
https://t.co/BnYzmJ2R6k</t>
  </si>
  <si>
    <t>kizzabass98
Daniel Sturridge offered £30k and
his missing dog was found in 48
hours. United pay £500k per week
and Alexis Sanchez is still missing.</t>
  </si>
  <si>
    <t>trollfootball
Daniel Sturridge offered £30k and
his missing dog was found in 48
hours. United pay £500k per week
and Alexis Sanchez is still missing.</t>
  </si>
  <si>
    <t>ericzapienn
Sooo I left the grilled cheese
sandwiches on the counter to see
what my dog was gone do and this
happened .. _xD83E__xDD23_ caught her ass slippin
https://t.co/rCAF8850WU</t>
  </si>
  <si>
    <t>feenforkay_
Sooo I left the grilled cheese
sandwiches on the counter to see
what my dog was gone do and this
happened .. _xD83E__xDD23_ caught her ass slippin
https://t.co/rCAF8850WU</t>
  </si>
  <si>
    <t>young_brizz17
@EricRenteria5 @queennnjayyy That’s
you when I dog you in FIFA and
UFC @yung_tony47</t>
  </si>
  <si>
    <t xml:space="preserve">yung_tony47
</t>
  </si>
  <si>
    <t xml:space="preserve">queennnjayyy
</t>
  </si>
  <si>
    <t xml:space="preserve">ericrenteria5
</t>
  </si>
  <si>
    <t>lostdogtx
Facebook link https://t.co/y5C2bcp5uY
#Bexar #LDOT FOUND DOG Unknown
06-10-2019 https://t.co/7bk6mRnbAU
Bexar Co., San Antonio (Rittiman
Rd &amp;amp; Gibbs Sprawl Rd), TX 78218.
Unknown/ Male *** Mix / Labrador
Retriever Mix *** Black / White/
Young/ Medium/ Hair Length is Short/.
CO… https://t.co/cTRK9ngD1P</t>
  </si>
  <si>
    <t>choochoothomas
Excellent #holidaygin find. dartmoordistillery
‘Black Dog Gin’. Very nice indeed.
I’ve decided not to hashtag the
name of the gin. Some weird suggestions
came up! #shoplocal #holiday2019
#devon #dartmoordistillery https://t.co/GIXhaKfx4p</t>
  </si>
  <si>
    <t>_laleeee
I’m not the mail lady who gonna
argue with yu about ur dog or moving
ur mailbox lmao simple 10 day hold
have a nice one _xD83D__xDE0A_</t>
  </si>
  <si>
    <t>xzagalo
Daniel Sturridge offered £30k and
his missing dog was found in 48
hours. United pay £500k per week
and Alexis Sanchez is still missing.</t>
  </si>
  <si>
    <t>greenxxnotes
@BuzzPatterson On point @BuzzPatterson
! I enjoy reading the call outs
on such garbage phrasing. Liberal
phraseology: "The human domiciled
next door allows his canine to
misplace feces in my yard." What?_xD83E__xDD14_
Universal translation: "The @$$hole
next door allows his dog to $#!t
in my yard."</t>
  </si>
  <si>
    <t xml:space="preserve">buzzpatterson
</t>
  </si>
  <si>
    <t>codybfan87
So damn pissed. Like what low level
of scum do you have to be to not
only lie for and defend a dog killer
but tell police you lied about
a dog dying for a publicity stunt?
Jenelle deserves every bit of ugliness
towards her. It’s just too sad
to be around anymore.</t>
  </si>
  <si>
    <t>channel_mars
☵Dog Ear -Killed me- on dミュージック
https://t.co/zZf27EG17K #music
#musik #japan #INFORMATION</t>
  </si>
  <si>
    <t>thenatewolf
*Talking to our new rich friends*
ME: So I said, “I wish for a million
billion dollars,” and that was
it. *A purple dog walks into the
room* ME: We let our kids choose
the other two wishes. *A dog sized
spider walks into the room* ME:
[Head down] One of our kids is
goth.</t>
  </si>
  <si>
    <t>bridgecraft
*Talking to our new rich friends*
ME: So I said, “I wish for a million
billion dollars,” and that was
it. *A purple dog walks into the
room* ME: We let our kids choose
the other two wishes. *A dog sized
spider walks into the room* ME:
[Head down] One of our kids is
goth.</t>
  </si>
  <si>
    <t>billionaremade
Mal Hughes hands down u went crazy
dog _xD83D__xDCAA__xD83C__xDFFE__xD83D__xDCAA__xD83C__xDFFE__xD83D__xDCAA__xD83C__xDFFE__xD83D__xDCAA__xD83C__xDFFE__xD83E__xDD76_ https://t.co/jV7An9VbU1</t>
  </si>
  <si>
    <t>troovus
@Rachael_Swindon Those who were
shouting "bullying" about one rank
and file member's email asking
for a vonc against a pregnant MP
don't seem to be concerned about
the onslaught by many senior party
nembers against Jennie Formby when
she's undergoing chemotherapy for
cancer</t>
  </si>
  <si>
    <t xml:space="preserve">rachael_swindon
</t>
  </si>
  <si>
    <t>myred_dog
@Rachael_Swindon Those who were
shouting "bullying" about one rank
and file member's email asking
for a vonc against a pregnant MP
don't seem to be concerned about
the onslaught by many senior party
nembers against Jennie Formby when
she's undergoing chemotherapy for
cancer</t>
  </si>
  <si>
    <t>chris6601946
My latest: With last night's Panorama
programme on supposed 'institutional
anti-semitism' in Labour, the BBC
demonstrated that it has become
a media attack dog in the hands
of the ruling Conservative party
https://t.co/dSDaaLBY0S</t>
  </si>
  <si>
    <t>jonathan_k_cook
My latest: With last night's Panorama
programme on supposed 'institutional
anti-semitism' in Labour, the BBC
demonstrated that it has become
a media attack dog in the hands
of the ruling Conservative party
https://t.co/dSDaaLBY0S</t>
  </si>
  <si>
    <t>alsthom
In the clip below, Mr #Corbyn talks
also about a Labour Govt. coming
under pressure from "very dark
powerful forces". This while talking
about criticism he got last summer.
If you are a "dog", you can hear
that whistle a mile off. https://t.co/HOHGlzijWd</t>
  </si>
  <si>
    <t>sjrbsimon
In the clip below, Mr #Corbyn talks
also about a Labour Govt. coming
under pressure from "very dark
powerful forces". This while talking
about criticism he got last summer.
If you are a "dog", you can hear
that whistle a mile off. https://t.co/HOHGlzijWd</t>
  </si>
  <si>
    <t>prairie_dog_bot
ｺﾉ一言ﾃﾞ世界ﾊ破滅ﾍﾉ道ｦ歩ﾑｺﾄﾄﾅﾙ 　　　　████
　　　　████ 　　　　████ 　　　　████ 　　◥██████◤
　　　◥████◤ 　　　　◥██◤ 　　　　　◥◤</t>
  </si>
  <si>
    <t>miniiuvr
the dog who played cheddar in b99
really died im heartbroken no one
t alk to me rn ..</t>
  </si>
  <si>
    <t>shasharinuuuh
trust me your childhood wasn't
complete if a dog didn't chase
you</t>
  </si>
  <si>
    <t>stfuglyyy
trust me your childhood wasn't
complete if a dog didn't chase
you</t>
  </si>
  <si>
    <t>kamyrie88248368
@gina_pacifico Sis what color your
dog sis</t>
  </si>
  <si>
    <t xml:space="preserve">gina_pacifico
</t>
  </si>
  <si>
    <t>ferratorr1
I’m sick of this dog. I’m studying
here and he’s here on my lap farting
so hard even I can smell</t>
  </si>
  <si>
    <t>nikoxavvy
trust me your childhood wasn't
complete if a dog didn't chase
you</t>
  </si>
  <si>
    <t>officiallyreba
I need one foot long corn dog pls</t>
  </si>
  <si>
    <t>desde1885
This stray dog protected a woman
from a potential mugger. What did
we ever do to deserve dogs? _xD83D__xDC4F__xD83C__xDFFB__xD83D__xDC36_
https://t.co/VFnQ5VfrGn</t>
  </si>
  <si>
    <t>ladbible
This stray dog protected a woman
from a potential mugger. What did
we ever do to deserve dogs? _xD83D__xDC4F__xD83C__xDFFB__xD83D__xDC36_
https://t.co/VFnQ5VfrGn</t>
  </si>
  <si>
    <t>camsell59
The dog needs to go out. But if
I take him I'm worried it will
make a wicket will fall. Going
to just dangle him out the window
for a bit.</t>
  </si>
  <si>
    <t>eames_kiwi
The dog needs to go out. But if
I take him I'm worried it will
make a wicket will fall. Going
to just dangle him out the window
for a bit.</t>
  </si>
  <si>
    <t>suffolkpantry
_xD83D__xDC15_ SANDY is a #missing rescue dog
&amp;amp; was with her family for two
weeks. On 10 July she just out
of the blue bolted when dad opened
the car door. Sandy still had her
lead attached so could possibly
be caught on something. Clarks
Timber Yard #Stowmarket #suffolk
#IP14 #missingSandy https://t.co/iIerwhupAG</t>
  </si>
  <si>
    <t>missingpetsgb
_xD83D__xDC15_ #elderly dog still #missing
TYLER BENNETT Last seen 11 Feb
in #bingley #WestYorkshire #BD16
He has bad back legs and he is
friendly with people. It's especially
worrying when elderly dogs go missing
_xD83D__xDE14__xD83D__xDE14_ pls share #ScanMe #LostDog
https://t.co/2rYPgQOxI9</t>
  </si>
  <si>
    <t>clairemlodge
My latest: With last night's Panorama
programme on supposed 'institutional
anti-semitism' in Labour, the BBC
demonstrated that it has become
a media attack dog in the hands
of the ruling Conservative party
https://t.co/dSDaaLBY0S</t>
  </si>
  <si>
    <t>fleurdemaviejjk
Taehyung entra assim no seu quarto
. O último meme salvo na sua galeria
foi sua reação (se flopar foi minh
dog) https://t.co/Qh5WlhWo0e</t>
  </si>
  <si>
    <t>maisa_taekook
Taehyung entra assim no seu quarto
. O último meme salvo na sua galeria
foi sua reação (se flopar foi minh
dog) https://t.co/Qh5WlhWo0e</t>
  </si>
  <si>
    <t>radtke327
Ron is my favorite dog ever featured
on @dog_rates. I needed you to
know that. https://t.co/p0qP4VItm4</t>
  </si>
  <si>
    <t>dog_rates
do yourself a favor and support
the dog petting king https://t.co/TiKOlRNn5D</t>
  </si>
  <si>
    <t>ultraraay
Ron is my favorite dog ever featured
on @dog_rates. I needed you to
know that. https://t.co/p0qP4VItm4</t>
  </si>
  <si>
    <t>thereschristian
My dog out here just being on every
pole in sight smh</t>
  </si>
  <si>
    <t>moshwithtyler
If you're ever considering suicide,
I want you to remember all of the
things that you'll miss - the delightful
buzzing of bees - the excitement
of a dog seeing you - the beauty
of a sunrise - kittens - a hand
holding onto yours Stay here with
me We'll get through this Together.</t>
  </si>
  <si>
    <t>sleeepygurl
If you're ever considering suicide,
I want you to remember all of the
things that you'll miss - the delightful
buzzing of bees - the excitement
of a dog seeing you - the beauty
of a sunrise - kittens - a hand
holding onto yours Stay here with
me We'll get through this Together.</t>
  </si>
  <si>
    <t>crazykukkad
Daniel Sturridge offered £30k and
his missing dog was found in 48
hours. United pay £500k per week
and Alexis Sanchez is still missing.</t>
  </si>
  <si>
    <t>daily_star
Daniel Sturridge poses for last
pic with kidnapped dog – that's
even got an Insta account https://t.co/YNBOhhirih
https://t.co/F8gHs2Evtb</t>
  </si>
  <si>
    <t>sindhura_mvnp
Daniel Sturridge poses for last
pic with kidnapped dog – that's
even got an Insta account https://t.co/YNBOhhirih
https://t.co/F8gHs2Evtb</t>
  </si>
  <si>
    <t>sumisune
@holodrom I figured! I’m just imagining
the sword dog now with a massive
long zucchini instead of a sword
now</t>
  </si>
  <si>
    <t xml:space="preserve">holodrom
</t>
  </si>
  <si>
    <t>yviemattel
just found out that the dog who
played cheddar on b99 died this
is the worst day of my life https://t.co/LQMDFpbpu2</t>
  </si>
  <si>
    <t>pipzt3r
just found out that the dog who
played cheddar on b99 died this
is the worst day of my life https://t.co/LQMDFpbpu2</t>
  </si>
  <si>
    <t>ladbonnie
“It is difficult to imagine how
violence could be any more gratuitous
than when meted out to an 11-week-old
pup by the use of a claw hammer
to stove its skull in,” “There
is little can be said that would
express the horror of this small
dog’s death at your hands.”</t>
  </si>
  <si>
    <t>kelly26756792
“It is difficult to imagine how
violence could be any more gratuitous
than when meted out to an 11-week-old
pup by the use of a claw hammer
to stove its skull in,” “There
is little can be said that would
express the horror of this small
dog’s death at your hands.”</t>
  </si>
  <si>
    <t>garza16lisa
Sooo I left the grilled cheese
sandwiches on the counter to see
what my dog was gone do and this
happened .. _xD83E__xDD23_ caught her ass slippin
https://t.co/rCAF8850WU</t>
  </si>
  <si>
    <t>pakilatte
trust me your childhood wasn't
complete if a dog didn't chase
you</t>
  </si>
  <si>
    <t>pickled_ginger_
@moi_cheree Yuppers a woman I worked
with about 20 yrs ago had her dog
thrown on a bonfire... you’d kill.</t>
  </si>
  <si>
    <t xml:space="preserve">moi_cheree
</t>
  </si>
  <si>
    <t>ha_dog_00
엇...어쩌지 빼먹은 부분 생각남... 에뮤사 카드하고
안화 조준점....</t>
  </si>
  <si>
    <t>_dfierro
I sent Alyssa a picture of a dog
and told her to get it....y’all
she went and got it. I’m such a
bad influence _xD83D__xDE02_</t>
  </si>
  <si>
    <t>dusti_summer
“That’s the night I went tasting
moonshine in gatlingburg and ended
up high and shaved the dog”....
wait what ?</t>
  </si>
  <si>
    <t>ydianney
trust me your childhood wasn't
complete if a dog didn't chase
you</t>
  </si>
  <si>
    <t>larrystcroix
When your dog walks too fast https://t.co/lJtIFP2PAy</t>
  </si>
  <si>
    <t>awwwwcats
When your dog walks too fast https://t.co/lJtIFP2PAy</t>
  </si>
  <si>
    <t>keithcatman
@VcrWrestling I always thought
it was very disrespectful when
he called JYD the junk food dog
JYD worked hard for years traveling
all over the world making towns
and working territories and all
Meltzer does is sit on his ass
criticising people</t>
  </si>
  <si>
    <t xml:space="preserve">vcrwrestling
</t>
  </si>
  <si>
    <t>istanbultelaviv
Kavuşmak ne guzel! What a reunion!
Every trip to Istanbul I meet my
puppy dog I raised years ago! Six
years later he still remembers
me like yesterday! Ahhh i miss
him!:) https://t.co/LuK6vQWm4c</t>
  </si>
  <si>
    <t>matthewgbp
@LoganHemberger1 YES I STEP IN
POOP LIKE ONCE A GOD DAMN WEEK
WHEN IM PLAYING WITH MY DOG ITS
FUCKING BULLSHIT</t>
  </si>
  <si>
    <t xml:space="preserve">loganhemberger1
</t>
  </si>
  <si>
    <t>juliesdogs
Paw Car Sticker / 3D Animal Dog
/ Cat Bear Foot Prints Footprint
3M Decal Car Stickers Silver Gold
Red Bla https://t.co/br248uak0S</t>
  </si>
  <si>
    <t>kngskeete
Off of twitter for a couple hours,
come back and see everybody tweeting
bout some fucking a dog... _xD83E__xDD23__xD83E__xDD23__xD83E__xDD23_</t>
  </si>
  <si>
    <t>biggamejames36
Listening to my dog @Snoop_Minnis
and Guy on the radio right now.
Radio playing some emotional ass
music right now.</t>
  </si>
  <si>
    <t xml:space="preserve">snoop_minnis
</t>
  </si>
  <si>
    <t>lonwabo__
I neeeeeeeed this dog in my life
https://t.co/Af834GnoKH</t>
  </si>
  <si>
    <t>sdamico7
I'm going to the White House. I
was the kid who was bullied in
school. I've walked dogs for a
living, pushed shopping carts at
Safeway, &amp;amp; even worked at an
elementary school. I went from
the dog house to the White House.
This is the best day of my life.</t>
  </si>
  <si>
    <t>scottpresler
I'm going to the White House. I
was the kid who was bullied in
school. I've walked dogs for a
living, pushed shopping carts at
Safeway, &amp;amp; even worked at an
elementary school. I went from
the dog house to the White House.
This is the best day of my life.</t>
  </si>
  <si>
    <t>rayprojr
This stray dog protected a woman
from a potential mugger. What did
we ever do to deserve dogs? _xD83D__xDC4F__xD83C__xDFFB__xD83D__xDC36_
https://t.co/VFnQ5VfrGn</t>
  </si>
  <si>
    <t>henriq402
Dog mal _xD83E__xDD2A__xD83E__xDD2A__xD83E__xDD2A__xD83D__xDE0E__xD83D__xDC4C__xD83C__xDFFB_ https://t.co/dmLtEIrWYU</t>
  </si>
  <si>
    <t>marcelabsz
Dog mal _xD83E__xDD2A__xD83E__xDD2A__xD83E__xDD2A__xD83D__xDE0E__xD83D__xDC4C__xD83C__xDFFB_ https://t.co/dmLtEIrWYU</t>
  </si>
  <si>
    <t>alexthomasdc
in honor of Bernie’s rollout, my
anti-endorsements include -my cousin’s
satan dog -most of the doctors
I’ve ever seen -the Proud Boys
-the cafe in college where I routinely
bought one cup of coffee and read
for hours -the bouncer at a bar
in a certain town in the Outer
Banks https://t.co/IUpKbKRiiA</t>
  </si>
  <si>
    <t>lenadarlene2
in honor of Bernie’s rollout, my
anti-endorsements include -my cousin’s
satan dog -most of the doctors
I’ve ever seen -the Proud Boys
-the cafe in college where I routinely
bought one cup of coffee and read
for hours -the bouncer at a bar
in a certain town in the Outer
Banks https://t.co/IUpKbKRiiA</t>
  </si>
  <si>
    <t>breidenfehoko4
If Susie wasn’t self centered my
dog hopper would still be alive
_xD83D__xDC40_ https://t.co/MJgwLEqCSj</t>
  </si>
  <si>
    <t>kainemcknight
If Susie wasn’t self centered my
dog hopper would still be alive
_xD83D__xDC40_ https://t.co/MJgwLEqCSj</t>
  </si>
  <si>
    <t>4life2b
Something here! . #dogs #dog #puppy
#pets #dogoftheday #doglover #love
#puppies #of #pet #cute #doglovers
#puppylove #doggy #doggo #doglife
#adoptdontshop #animals #4life2b
https://t.co/ulqCoFFhrZ</t>
  </si>
  <si>
    <t>amawolftwitch
1:15 Sum Of Best, Fug insta-kill
&amp;amp; stealing my mom's dog - Amawolf
Twitc... https://t.co/PjFt0u4dOt
via @YouTube</t>
  </si>
  <si>
    <t xml:space="preserve">youtube
</t>
  </si>
  <si>
    <t>noellekelly7
do yourself a favor and support
the dog petting king https://t.co/TiKOlRNn5D</t>
  </si>
  <si>
    <t>spoodyque1
I had one for 12 years, best dog
ever https://t.co/uNDG1FqTJg</t>
  </si>
  <si>
    <t>oldbaybiggie
I had one for 12 years, best dog
ever https://t.co/uNDG1FqTJg</t>
  </si>
  <si>
    <t>brendo_c3
@Ricardokkj vc é cuzão, o dog é
gente boa, então tá tudo tudo certo</t>
  </si>
  <si>
    <t xml:space="preserve">ricardokkj
</t>
  </si>
  <si>
    <t>soph_pup
Green Bow Tie Dog Collar - Green-
Teal and White Bow Tie Dog Collar
- Green Trellis Bow Tie Dog Collar
- Teal Bow Tie Dog Collar https://t.co/yoPyMctjsd
#chicago #dogs</t>
  </si>
  <si>
    <t>elfonashelf9
Me when I sit next to my dog and
he moves away https://t.co/Yt9dS6mjM4</t>
  </si>
  <si>
    <t>joshuua47
Me when I sit next to my dog and
he moves away https://t.co/Yt9dS6mjM4</t>
  </si>
  <si>
    <t>intensebagpipes
This stray dog protected a woman
from a potential mugger. What did
we ever do to deserve dogs? _xD83D__xDC4F__xD83C__xDFFB__xD83D__xDC36_
https://t.co/VFnQ5VfrGn</t>
  </si>
  <si>
    <t>jacey62965483
WAIT APPARENTLY IN THAT TXT X BTS
EPISODE THEY ARE GONNA BE TEACHING
EACH OTHER CHOREO??? TXT BETTER
TEACH BTS CAT &amp;amp; DOG BECAUSE
IM TRYNA SEE SOMETHING_xD83D__xDC40_ https://t.co/ghqcuWmJB5</t>
  </si>
  <si>
    <t>thicj00n
WAIT APPARENTLY IN THAT TXT X BTS
EPISODE THEY ARE GONNA BE TEACHING
EACH OTHER CHOREO??? TXT BETTER
TEACH BTS CAT &amp;amp; DOG BECAUSE
IM TRYNA SEE SOMETHING_xD83D__xDC40_ https://t.co/ghqcuWmJB5</t>
  </si>
  <si>
    <t>kaelynkastle
Him: It’s either me or the dog
... Me : https://t.co/ybHB2rKlZl</t>
  </si>
  <si>
    <t>leehsliee28
I just wanna roll my joint, I really
can't take much more I brought
this whole sack with me dog. So
please don't blow my high</t>
  </si>
  <si>
    <t>darth
how can that new star trek spinoff
show possibly be g....IS THAT A
SPACE DOG https://t.co/fF5qr4Jpl7</t>
  </si>
  <si>
    <t>patchesandbo
how can that new star trek spinoff
show possibly be g....IS THAT A
SPACE DOG https://t.co/fF5qr4Jpl7</t>
  </si>
  <si>
    <t>seemaghir
Me when I sit next to my dog and
he moves away https://t.co/Yt9dS6mjM4</t>
  </si>
  <si>
    <t>hopsin_is_cool
@PunishedAtque i don’t even have
a dog</t>
  </si>
  <si>
    <t xml:space="preserve">punishedatque
</t>
  </si>
  <si>
    <t>actionrspca
Watch: 3 days for #RSPCA to turn
up &amp;amp; turn its back on poor
#dog trapped in a cage unable to
stand https://t.co/CiMMMAb5Hk Almost
certainly dead now. Imagine the
suffering, Please share w/someone
who supports RSPCA. What £2 per
month pays for. #CharityCommission
#ReformRSPCA</t>
  </si>
  <si>
    <t>katlego_sean
I was chased by a dog and the owner
watched yelling “ Don’t run it
won’t bite you” that dog ran to
me like it was our for blood Btw
it was two dogs _xD83E__xDD15_ https://t.co/PhnFiJJMu4</t>
  </si>
  <si>
    <t>borowskynicole
Não importa onde você more ou para
onde você vá. Sempre existirá esse
dog lá. Um vira lata caramelo gente
finíssima. https://t.co/sYht5EhLbP</t>
  </si>
  <si>
    <t>godoi_h
Não importa onde você more ou para
onde você vá. Sempre existirá esse
dog lá. Um vira lata caramelo gente
finíssima. https://t.co/sYht5EhLbP</t>
  </si>
  <si>
    <t>awesomedogtips
Training a Hyperactive Dog to Calm
Down https://t.co/pi9sba7WSt https://t.co/z6T8JEJBlK</t>
  </si>
  <si>
    <t>jsunshines
Hi everyone! I’m really excited
to show you this. I finally have
merch and a brand new logo of my
dog Walter! I hope you like them
_xD83D__xDC36__xD83D__xDE0A_ https://t.co/Q5QSMxmHds https://t.co/BlOzGG4jU8</t>
  </si>
  <si>
    <t>ivepetthatdog
Hi everyone! I’m really excited
to show you this. I finally have
merch and a brand new logo of my
dog Walter! I hope you like them
_xD83D__xDC36__xD83D__xDE0A_ https://t.co/Q5QSMxmHds https://t.co/BlOzGG4jU8</t>
  </si>
  <si>
    <t>stevereedmp
@JohnLoony @CllrTony @LabourSJ
@CroydonLabour @HamidaAli76 They
haven’t come far enough - a majority
of Tory MPs voted against equal
marriage with Boris Johnson suggesting
that if 2 men can marry why not
3 men and a dog</t>
  </si>
  <si>
    <t xml:space="preserve">hamidaali76
</t>
  </si>
  <si>
    <t xml:space="preserve">croydonlabour
</t>
  </si>
  <si>
    <t xml:space="preserve">laboursj
</t>
  </si>
  <si>
    <t xml:space="preserve">cllrtony
</t>
  </si>
  <si>
    <t xml:space="preserve">johnloony
</t>
  </si>
  <si>
    <t>lephantomdennis
@JohnLoony @CllrTony @LabourSJ
@CroydonLabour @HamidaAli76 They
haven’t come far enough - a majority
of Tory MPs voted against equal
marriage with Boris Johnson suggesting
that if 2 men can marry why not
3 men and a dog</t>
  </si>
  <si>
    <t>tradegently
All the days this woman spent trying
to catch a scared, stray dog were
SO worth it _xD83D__xDE2D__xD83D__xDE2D__xD83D__xDE2D_ https://t.co/vP0xEJgrKt</t>
  </si>
  <si>
    <t>dodo
All the days this woman spent trying
to catch a scared, stray dog were
SO worth it _xD83D__xDE2D__xD83D__xDE2D__xD83D__xDE2D_ https://t.co/vP0xEJgrKt</t>
  </si>
  <si>
    <t>ross10tv
Time to take your dog for a walk?
Think again. The ground is HOT
and your pet can get skin damage
on their paws within 60 seconds.
Stick to the shaded, grassy surfaces
if they need to go out. @10TV #petsafety
https://t.co/oXsAM0GXl7</t>
  </si>
  <si>
    <t>10tv
Time to take your dog for a walk?
Think again. The ground is HOT
and your pet can get skin damage
on their paws within 60 seconds.
Stick to the shaded, grassy surfaces
if they need to go out. @10TV #petsafety
https://t.co/oXsAM0GXl7</t>
  </si>
  <si>
    <t>_brookealexis_
Time to take your dog for a walk?
Think again. The ground is HOT
and your pet can get skin damage
on their paws within 60 seconds.
Stick to the shaded, grassy surfaces
if they need to go out. @10TV #petsafety
https://t.co/oXsAM0GXl7</t>
  </si>
  <si>
    <t>tonyc3399
Sooo I left the grilled cheese
sandwiches on the counter to see
what my dog was gone do and this
happened .. _xD83E__xDD23_ caught her ass slippin
https://t.co/rCAF8850WU</t>
  </si>
  <si>
    <t>amkigo0iirqgg6d
Check out this! https://t.co/LGJVuAj7Hk
#alien #american #anal #anime #asian
#dog #game #germany #horse #japanese
#lolita via @BritishPornTube</t>
  </si>
  <si>
    <t>asrarshaik85
Check out this! https://t.co/LGJVuAj7Hk
#alien #american #anal #anime #asian
#dog #game #germany #horse #japanese
#lolita via @BritishPornTube</t>
  </si>
  <si>
    <t>chuck_finney
@threegirldad @FPC_Tville They
also have a dog show!</t>
  </si>
  <si>
    <t xml:space="preserve">fpc_tville
</t>
  </si>
  <si>
    <t xml:space="preserve">threegirldad
</t>
  </si>
  <si>
    <t>basilleaves5
I was working on my next attack
while my dog was laying beside
me and she farted in secret,, https://t.co/JxjE8uhYuI</t>
  </si>
  <si>
    <t>caratheduck
I want a job where I can bring
my dog to work with me.</t>
  </si>
  <si>
    <t>stleprechaunpat
My heart hurts. Stewart, the dog
who played Cheddar on Brooklyn
Nine-Nine, just passed away yesterday.
RIP to the goodest boy there ever
was. You were never just some common
bitch &amp;lt;3 https://t.co/i4bWzYUGVT
https://t.co/jWfuX16xOI</t>
  </si>
  <si>
    <t>rubbie_the_rat
My heart hurts. Stewart, the dog
who played Cheddar on Brooklyn
Nine-Nine, just passed away yesterday.
RIP to the goodest boy there ever
was. You were never just some common
bitch &amp;lt;3 https://t.co/i4bWzYUGVT
https://t.co/jWfuX16xOI</t>
  </si>
  <si>
    <t>ffschloerose
the dog who played Cheddar on B99
passed away and I am SAD RIP Stewart
you’re the goodest boi https://t.co/hTEWM5XTFW</t>
  </si>
  <si>
    <t>summerbenson021
I do this thing with my dog where
I ask him what his name is and
I do all these ridiculous names
until I get to his name and he
FREAKS but today I got to his name
and he didn’t do anything so I
went “No? Is your name wittle baby
boy?” &amp;amp; he FREAKED so y’all
better respect his name</t>
  </si>
  <si>
    <t>shitposterbot
I spanked my dog because it sneezed
at my dog.</t>
  </si>
  <si>
    <t>quiannatoe
trust me your childhood wasn't
complete if a dog didn't chase
you</t>
  </si>
  <si>
    <t>1tough_sheltie
@dogcelebration I actually knew
this. I have a Dog Breed Encyclopedia
that lists most uncommon facts
about every AKC Recognozed breed.</t>
  </si>
  <si>
    <t xml:space="preserve">dogcelebration
</t>
  </si>
  <si>
    <t>0_fcksgiven
Jah reddis was right when he said
“you should mind who you child
mudda fucking” .. it could just
be a dog</t>
  </si>
  <si>
    <t>otgcamps
Protect snoop dog at all costs
https://t.co/gnroQ1qDxi</t>
  </si>
  <si>
    <t>parkdaerin
WAIT APPARENTLY IN THAT TXT X BTS
EPISODE THEY ARE GONNA BE TEACHING
EACH OTHER CHOREO??? TXT BETTER
TEACH BTS CAT &amp;amp; DOG BECAUSE
IM TRYNA SEE SOMETHING_xD83D__xDC40_ https://t.co/ghqcuWmJB5</t>
  </si>
  <si>
    <t>wavy_webb
Daniel Sturridge offered £30k and
his missing dog was found in 48
hours. United pay £500k per week
and Alexis Sanchez is still missing.</t>
  </si>
  <si>
    <t>ethansmithh_
Last time a dog chased me and try
to bite me it caught a steel toe
to the face https://t.co/ajBk2uKpDg</t>
  </si>
  <si>
    <t>jeffstudleysr
@ThatEricAlper Hogan, our dog.</t>
  </si>
  <si>
    <t xml:space="preserve">thatericalper
</t>
  </si>
  <si>
    <t>themultifandoms
“[She] carried the dinosaur all
the way around the store and to
the register.” https://t.co/5IQwjEHJlA</t>
  </si>
  <si>
    <t>horreswithluv
WAIT APPARENTLY IN THAT TXT X BTS
EPISODE THEY ARE GONNA BE TEACHING
EACH OTHER CHOREO??? TXT BETTER
TEACH BTS CAT &amp;amp; DOG BECAUSE
IM TRYNA SEE SOMETHING_xD83D__xDC40_ https://t.co/ghqcuWmJB5</t>
  </si>
  <si>
    <t>seanfletchertv
I had doubts to start with, but
it turns out a canoe made out of
plants does float. The flax plant
is pretty special, + could be part
of the answer to replacing plastic.
I met a couple (+their dog) from
Stoud who are doing wonderful things
with flax, for @BBCCountryfile.
@BBCOne https://t.co/o5PshwYNr5</t>
  </si>
  <si>
    <t xml:space="preserve">bbcone
</t>
  </si>
  <si>
    <t xml:space="preserve">bbccountryfile
</t>
  </si>
  <si>
    <t>lani_fieldsxo
My yorkie is such a good guard
dog, she's currently growling at
a fly. #dogmom #yorkie</t>
  </si>
  <si>
    <t>bookendsvinyl
_xD83E__xDD7A_my dog is so cute she’s just
minding her business scratching
her ear with her foot but it’s
so cute</t>
  </si>
  <si>
    <t>stinttv
@KingBaeWolf Hell no it looks like
dog shit</t>
  </si>
  <si>
    <t xml:space="preserve">kingbaewolf
</t>
  </si>
  <si>
    <t>petnetworkhs
Amy is now available for adoption!
This female Dachshund is 2yrs 1mth
old. Learn more at https://t.co/75a1hly2sJ</t>
  </si>
  <si>
    <t>douthitkenzie
https://t.co/PU17A5qIOc https://t.co/kVuYkMhhjA</t>
  </si>
  <si>
    <t>teerico_linman
"Some honest to god free time?
Grabbing pen &amp;amp; pad &amp;amp; dog—
Cmon, Tobi, let’s go write BYYYYYYE"
- @Lin_Manuel ❤️_xD83D__xDC3E_ #AllAmericanPetPhotoDay
#PetPhoto #PetPhotoDay https://t.co/jDIt3zUWxH</t>
  </si>
  <si>
    <t xml:space="preserve">lin_manuel
</t>
  </si>
  <si>
    <t>brixtonrose1
"Some honest to god free time?
Grabbing pen &amp;amp; pad &amp;amp; dog—
Cmon, Tobi, let’s go write BYYYYYYE"
- @Lin_Manuel ❤️_xD83D__xDC3E_ #AllAmericanPetPhotoDay
#PetPhoto #PetPhotoDay https://t.co/jDIt3zUWxH</t>
  </si>
  <si>
    <t>juujsanches
@anahjuh4 18 anos, 1 namoro, 0
rolo, 2 tatto, 1 piercing, 1 dog,
1 irmão, 0 cirurgias</t>
  </si>
  <si>
    <t xml:space="preserve">anahjuh4
</t>
  </si>
  <si>
    <t>bigoui
you can tell a dog anything It
won’t tell a soul</t>
  </si>
  <si>
    <t>yikes1954peter
Trumps watch dog Smart they blend
in ! Smell a gun bomb on you Pick
you up bury you in the woods 1
of TRUMPS Secret security tactics
_xD83E__xDD3A__xD83E__xDD3A__xD83E__xDD3A__xD83E__xDD3A__xD83E__xDD3A__xD83E__xDD3A_ https://t.co/7PqQp9o6mz</t>
  </si>
  <si>
    <t>stephreinish
Red, White &amp;amp; You! @CocaCola
@CocaColaCo @dog_rates @dog_feelings
My Louie loves Coke! I don’t let
him have much but the minute he
hears a bottle or can open, he
gives me “the eyes” _xD83D__xDC40_ &amp;amp; waits
patiently until he can sip up the
very last drops! _xD83D__xDC45_ Have a coke
&amp;amp; a smile! #dogslife https://t.co/O0RsqrKqWu</t>
  </si>
  <si>
    <t xml:space="preserve">pup_doggy_dog
</t>
  </si>
  <si>
    <t xml:space="preserve">dog_feelings
</t>
  </si>
  <si>
    <t xml:space="preserve">cocacolaco
</t>
  </si>
  <si>
    <t xml:space="preserve">cocacola
</t>
  </si>
  <si>
    <t>mh_collider
I stayed home from work today because
I thought my dog had another UTI.
Nope. She’s fine. Just mad at us.</t>
  </si>
  <si>
    <t>ilandi8
friend: why are you upset? me:
I didn’t make my school’s basketball
team friend: aren't you homeschooled?
[our dog walks past me wearing
a jersey]</t>
  </si>
  <si>
    <t>ohen39
friend: why are you upset? me:
I didn’t make my school’s basketball
team friend: aren't you homeschooled?
[our dog walks past me wearing
a jersey]</t>
  </si>
  <si>
    <t>evalinablue
I'm going to the White House. I
was the kid who was bullied in
school. I've walked dogs for a
living, pushed shopping carts at
Safeway, &amp;amp; even worked at an
elementary school. I went from
the dog house to the White House.
This is the best day of my life.</t>
  </si>
  <si>
    <t>fuccmoon
My dog running back inside 0.2
seconds after whining to go outside
https://t.co/45348CcpNZ</t>
  </si>
  <si>
    <t>evansjrichard
This stray dog protected a woman
from a potential mugger. What did
we ever do to deserve dogs? _xD83D__xDC4F__xD83C__xDFFB__xD83D__xDC36_
https://t.co/VFnQ5VfrGn</t>
  </si>
  <si>
    <t>_aimaaannn
trust me your childhood wasn't
complete if a dog didn't chase
you</t>
  </si>
  <si>
    <t>_dog______
으으..으아아아...극한의...심심함.... 할게없는게아닌데
하고싶지않지만 해야됨</t>
  </si>
  <si>
    <t>gofobo
RIP the adorable Corgi who played
Captain Holt's dog Cheddar on #Brooklyn99.
We salute you. https://t.co/xw2uucyYnk</t>
  </si>
  <si>
    <t>sansambme
RIP the adorable Corgi who played
Captain Holt's dog Cheddar on #Brooklyn99.
We salute you. https://t.co/xw2uucyYnk</t>
  </si>
  <si>
    <t>radiocaitlin
@rootedwithsoul Pit bulls don’t
deserve the judgement and hate
they get. I’ve never met a mean
one. I got attacked by a dog when
I was younger and it’s a breed
everyone loves. Breed doesn’t matter.</t>
  </si>
  <si>
    <t xml:space="preserve">rootedwithsoul
</t>
  </si>
  <si>
    <t>its_shakey_jake
@Nyxi117 @Xbox That dog....</t>
  </si>
  <si>
    <t xml:space="preserve">xbox
</t>
  </si>
  <si>
    <t xml:space="preserve">nyxi117
</t>
  </si>
  <si>
    <t>hannah__lillian
@jlevares We’re the best of friends.
And also I love your dog. It’s
not my fault that y’all both hate
humans / other dogs / anything
but napping. ¯\_(ツ)_/¯</t>
  </si>
  <si>
    <t xml:space="preserve">jlevares
</t>
  </si>
  <si>
    <t>birdyboo
If only my dogs could tell me when
the dog sitter was actually present
while we were overseas. Our front
porch camera shows he was not around
much _xD83D__xDE21_</t>
  </si>
  <si>
    <t>madison94882854
I'm going to the White House. I
was the kid who was bullied in
school. I've walked dogs for a
living, pushed shopping carts at
Safeway, &amp;amp; even worked at an
elementary school. I went from
the dog house to the White House.
This is the best day of my life.</t>
  </si>
  <si>
    <t>relentlssoptmst
@keithboykin This is kind of like
when my dog runs to the other side
of the street and THEN growls at
the Rottweiler ...</t>
  </si>
  <si>
    <t xml:space="preserve">keithboykin
</t>
  </si>
  <si>
    <t>fauxcin
@keithboykin This is kind of like
when my dog runs to the other side
of the street and THEN growls at
the Rottweiler ...</t>
  </si>
  <si>
    <t>notthebeary
I just want to know how my dog
turns 1 pound* of food into like
4 pounds* of poop? *Estimate. I
don't have a poop scale.</t>
  </si>
  <si>
    <t>botpuzzle
Check out this! https://t.co/LGJVuAj7Hk
#alien #american #anal #anime #asian
#dog #game #germany #horse #japanese
#lolita via @BritishPornTube</t>
  </si>
  <si>
    <t>frostystumph
I’ve said it once and I’ll say
it again but, Alpha Dog is just
pure perfection.</t>
  </si>
  <si>
    <t>unfathomablecat
I’ve said it once and I’ll say
it again but, Alpha Dog is just
pure perfection.</t>
  </si>
  <si>
    <t>jayayzle
All the days this woman spent trying
to catch a scared, stray dog were
SO worth it _xD83D__xDE2D__xD83D__xDE2D__xD83D__xDE2D_ https://t.co/vP0xEJgrKt</t>
  </si>
  <si>
    <t>talixsin
My dog loves a moon shaped pool
by Radiohead. She cuddled and fell
asleep after the first song. So
relatable...</t>
  </si>
  <si>
    <t>guezsofi
i already miss my dog n it’s only
been 24 hrs :’(</t>
  </si>
  <si>
    <t>3purplesquirrel
Check out Dalmatian Dog Figurine
Salt and Pepper Shakers Fireman
Vintage Set of 2 Ceramic https://t.co/Fe1oksnFiW
via @eBay</t>
  </si>
  <si>
    <t xml:space="preserve">ebay
</t>
  </si>
  <si>
    <t>skynews
Stewart, the Pembroke Welsh corgi
that played the beloved dog Cheddar
in the hit US comedy Brooklyn Nine-Nine,
has died https://t.co/jXIa0iPv3A</t>
  </si>
  <si>
    <t>symplegee
Stewart, the Pembroke Welsh corgi
that played the beloved dog Cheddar
in the hit US comedy Brooklyn Nine-Nine,
has died https://t.co/jXIa0iPv3A</t>
  </si>
  <si>
    <t>chaser_dog_bot
目撃情報を手に入れたぜ。</t>
  </si>
  <si>
    <t>tmhall9999
Off-duty officer guns down black
man after children playing with
fireworks startle his dog https://t.co/yrglA0wxro</t>
  </si>
  <si>
    <t>vs_coko
I wanna dog _xD83D__xDC15_ so bad</t>
  </si>
  <si>
    <t>_oseitutu
Daniel Sturridge offered £30k and
his missing dog was found in 48
hours. United pay £500k per week
and Alexis Sanchez is still missing.</t>
  </si>
  <si>
    <t>asap_nisky
Daniel Sturridge offered £30k and
his missing dog was found in 48
hours. United pay £500k per week
and Alexis Sanchez is still missing.</t>
  </si>
  <si>
    <t>mar__b
[referring to my dog] "Sometimes
I just calle him 'Boner'" - Deb
#shitmymomsays</t>
  </si>
  <si>
    <t>marreana
fui caçar uma foto do meu dog achei
uma foto eu primeiro de janeiro
andando de moto dentro de uma plantação
de milho</t>
  </si>
  <si>
    <t>anticruelty
Rocky is now available for adoption!
This male Pit Bull Terrier is 2yrs
old. Learn more at https://t.co/mM8bEJlKLO</t>
  </si>
  <si>
    <t>thephelansix
I'm going to the White House. I
was the kid who was bullied in
school. I've walked dogs for a
living, pushed shopping carts at
Safeway, &amp;amp; even worked at an
elementary school. I went from
the dog house to the White House.
This is the best day of my life.</t>
  </si>
  <si>
    <t>itskcheyenne
https://t.co/k6fXAjFTAY https://t.co/vVravCmOeK</t>
  </si>
  <si>
    <t>cherdav25
Big,big,BIG pieces of shit No Charges
for Jenelle Evans' Husband David
Eason in Dog Killing https://t.co/CI0s3nKBGl
via @TMZ</t>
  </si>
  <si>
    <t xml:space="preserve">tmz
</t>
  </si>
  <si>
    <t>chrisrush22
This stray dog protected a woman
from a potential mugger. What did
we ever do to deserve dogs? _xD83D__xDC4F__xD83C__xDFFB__xD83D__xDC36_
https://t.co/VFnQ5VfrGn</t>
  </si>
  <si>
    <t>ianc13085
@ThisisDavina We crossed a shiatsu
with a sheep dog and all we ended
up with was a shit dog.</t>
  </si>
  <si>
    <t xml:space="preserve">thisisdavina
</t>
  </si>
  <si>
    <t>aldabrv
Hi everyone! I’m really excited
to show you this. I finally have
merch and a brand new logo of my
dog Walter! I hope you like them
_xD83D__xDC36__xD83D__xDE0A_ https://t.co/Q5QSMxmHds https://t.co/BlOzGG4jU8</t>
  </si>
  <si>
    <t>ayami1357
When your dog walks too fast https://t.co/lJtIFP2PAy</t>
  </si>
  <si>
    <t>lkremmel
Dog sitting this little one. If
you're home alone with a dog and
you claim you don't sing to them,
I don't believe you. https://t.co/rto7014QCT</t>
  </si>
  <si>
    <t>keo_leader
I'm going to the White House. I
was the kid who was bullied in
school. I've walked dogs for a
living, pushed shopping carts at
Safeway, &amp;amp; even worked at an
elementary school. I went from
the dog house to the White House.
This is the best day of my life.</t>
  </si>
  <si>
    <t>lkingsley7
***PLEASE READ &amp;amp; REPOST***
As most of you know Zara was my
absolute favorite dog @AHWFoundation
Center and I had hoped to adopt
her one day. As of yesterday morning,
baby Zara has gone missing. She
was with a foster… https://t.co/OfJavVmD8y</t>
  </si>
  <si>
    <t>whitefeather10
‘Her name is Ava and she’s scared’:
Dog missing after double-fatal
Pa. crash https://t.co/LAfespNrYU</t>
  </si>
  <si>
    <t>shelsy36682282
@KILLAFAME @DanielSturridge Daniel
is sending out a message to the
world. Basicly saying if you find
a celebs lost dog dont return it
because you will be accused of
robbery</t>
  </si>
  <si>
    <t xml:space="preserve">danielsturridge
</t>
  </si>
  <si>
    <t xml:space="preserve">killafame
</t>
  </si>
  <si>
    <t>rayhan371
Daniel Sturridge offered £30k and
his missing dog was found in 48
hours. United pay £500k per week
and Alexis Sanchez is still missing.</t>
  </si>
  <si>
    <t>thecurran73
My latest: With last night's Panorama
programme on supposed 'institutional
anti-semitism' in Labour, the BBC
demonstrated that it has become
a media attack dog in the hands
of the ruling Conservative party
https://t.co/dSDaaLBY0S</t>
  </si>
  <si>
    <t>ftbllrswanimals
DeAndre Yedlin hanging out with
his dog https://t.co/goMjqPglsx</t>
  </si>
  <si>
    <t>fijiandave
DeAndre Yedlin hanging out with
his dog https://t.co/goMjqPglsx</t>
  </si>
  <si>
    <t>petit_the_dog
....ｸｰﾝ</t>
  </si>
  <si>
    <t>wezzy_fields
Ok, apply the alcohol, spray ya
formula, dust the shoulders. I
grew out that watery eyes phase.
I’m big dog now _xD83D__xDC15_ yea stiff chip
now you feel me</t>
  </si>
  <si>
    <t>newfamilymember
ポメラニアン最高！ https://t.co/2ehDzk3KzS
#ペット #子犬 #ポメラニアン #かわいい #nfm</t>
  </si>
  <si>
    <t>bek863
Me when I sit next to my dog and
he moves away https://t.co/Yt9dS6mjM4</t>
  </si>
  <si>
    <t>thealexnevil
Magician: Do I have any volunteers?
Me: [looks around] I do a little
work down at the dog shelter.</t>
  </si>
  <si>
    <t>mobydick_sa
Magician: Do I have any volunteers?
Me: [looks around] I do a little
work down at the dog shelter.</t>
  </si>
  <si>
    <t>knowehlani_
God I wish I was a missing dog.
The attention..</t>
  </si>
  <si>
    <t>jackie_sabba
God I wish I was a missing dog.
The attention..</t>
  </si>
  <si>
    <t>zantheus93
@annafunk Met a guy in Barnes and
Noble who randomly came up and
asked about my alliance dog tag.
30 minutes of talking about chronicle</t>
  </si>
  <si>
    <t xml:space="preserve">annafunk
</t>
  </si>
  <si>
    <t>victoriousramos
Check your buns people. Check your
buns. https://t.co/WCy1UKpWso</t>
  </si>
  <si>
    <t>softveggie
a vizinha da pulie tem um dog que
fica gemendo que nem gente às vezes
eu esqueço e acho que é alguém
transando</t>
  </si>
  <si>
    <t>etsysocial
High End Wooden Dog https://t.co/Z3LovvXhEs
via @EtsySocial #EtsySocial https://t.co/OOEyK07vV4</t>
  </si>
  <si>
    <t>boygirlboygirl
High End Wooden Dog https://t.co/Z3LovvXhEs
via @EtsySocial #EtsySocial https://t.co/OOEyK07vV4</t>
  </si>
  <si>
    <t>richardson_olly
Me when I sit next to my dog and
he moves away _xD83D__xDE02_ #LoveIsland #loveisland2019
https://t.co/zw4iEHX8j0</t>
  </si>
  <si>
    <t>roosbeachbabe
Me when I sit next to my dog and
he moves away _xD83D__xDE02_ #LoveIsland #loveisland2019
https://t.co/zw4iEHX8j0</t>
  </si>
  <si>
    <t>cynthiachirise3
The big Dog is ready to take over
his yard and makes Shane and drew
REST IN PEACE https://t.co/WoxRqz3Mij</t>
  </si>
  <si>
    <t>littledude3658
These are so not the Dog's Bollocks.
And before anyone thinks I'm being
rude, I've done what POTUS can't
seem to do himself, and fact checked
it with ref so you know that this
is a 'good / thumbs up' https://t.co/jTXnEpLr7f
https://t.co/X3WaCX79Lx</t>
  </si>
  <si>
    <t>taoseto
This stray dog protected a woman
from a potential mugger. What did
we ever do to deserve dogs? _xD83D__xDC4F__xD83C__xDFFB__xD83D__xDC36_
https://t.co/VFnQ5VfrGn</t>
  </si>
  <si>
    <t>tearinmylipp
If I get 8000 likes, 9000 comments
and 7000 rts my dad has to reconsider
his decision of not letting me
get a dog I know this is never
going to happen but I can hope</t>
  </si>
  <si>
    <t>trashhycany
If I get 8000 likes, 9000 comments
and 7000 rts my dad has to reconsider
his decision of not letting me
get a dog I know this is never
going to happen but I can hope</t>
  </si>
  <si>
    <t>padilla77s
I'm going to the White House. I
was the kid who was bullied in
school. I've walked dogs for a
living, pushed shopping carts at
Safeway, &amp;amp; even worked at an
elementary school. I went from
the dog house to the White House.
This is the best day of my life.</t>
  </si>
  <si>
    <t>peeweeherman
MAD DOG! #throwbackthursday https://t.co/tbniwQYPcP</t>
  </si>
  <si>
    <t>leightougas
MAD DOG! #throwbackthursday https://t.co/tbniwQYPcP</t>
  </si>
  <si>
    <t>mckenzie_havlik
In today’s news, my dog caused
me to fall off of an 8 foot rock
wall into the grass &amp;amp; then
he proceeded to shit out a WHOLE
Arby’s curly fry. God bless.</t>
  </si>
  <si>
    <t>1800petmeds
@RaneyBilly I am still convinced
that Frankie will guide the right
dog to you at the right time ❤
^Abby</t>
  </si>
  <si>
    <t>raneybilly
@RaneyBilly I am still convinced
that Frankie will guide the right
dog to you at the right time ❤
^Abby</t>
  </si>
  <si>
    <t>nycbreakfast
my parents went on a bike trip
and put my dog in one of those
carts that rides behind _xD83D__xDE02__xD83D__xDE02__xD83D__xDE02_
snapped mid-bike https://t.co/GanXyCluNu</t>
  </si>
  <si>
    <t>truthte56146706
PSA: THE "SOB" NEEDS 2 GO! HIS
"CONDUCT/BEHAVIOR" 4 The OFFICE
HE HOLDS IS BEING "TRASHED"! HE
IS THE MOST "EMBARRASSING" PERSON
IN THE WORLD! CLASSLESS! TOTAL
CLASSLESS! HE MAKES THIS COUNTRY
LOOK BAD!! #WorseAmongCaucasians
NOT A GOOD LOOK AT ALL! He's a
Bile of Dog_xD83D__xDCA9_!!</t>
  </si>
  <si>
    <t>goth_dog_
@AmericanAir I received a plane
voucher for taking a later flight,
just tried to get it confirmed
only to be told they printed not
my name on it,I am calling the
help line now, but can I receive
compasation for this mix up? Thank
you</t>
  </si>
  <si>
    <t xml:space="preserve">americanair
</t>
  </si>
  <si>
    <t>refasays
the dog who played Cheddar on B99
passed away and I am SAD RIP Stewart
you’re the goodest boi https://t.co/hTEWM5XTFW</t>
  </si>
  <si>
    <t>__royalty
Walk’em like a dog _xD83D__xDC15_</t>
  </si>
  <si>
    <t>dog_face92
My new header _xD83D__xDE0D__xD83D__xDE0D_@theotherJoeCole</t>
  </si>
  <si>
    <t xml:space="preserve">theotherjoecole
</t>
  </si>
  <si>
    <t>jaytheedoll
Walk him like a dog sus, walk him
like a dog</t>
  </si>
  <si>
    <t>alismvc
Me when I sit next to my dog and
he moves away https://t.co/Yt9dS6mjM4</t>
  </si>
  <si>
    <t>amanijannah1
trust me your childhood wasn't
complete if a dog didn't chase
you</t>
  </si>
  <si>
    <t>kaateboard
Me when I sit next to my dog and
he moves away https://t.co/Yt9dS6mjM4</t>
  </si>
  <si>
    <t>landoe216
Even a dog knows who treats them
well</t>
  </si>
  <si>
    <t>beloveit
Even a dog knows who treats them
well</t>
  </si>
  <si>
    <t>emeralddiviner
When your dog walks too fast https://t.co/lJtIFP2PAy</t>
  </si>
  <si>
    <t>reeziebby
trust me your childhood wasn't
complete if a dog didn't chase
you</t>
  </si>
  <si>
    <t>cherie_dimaline
Umm, did I just watch an action
movie where a hot man in a tailored
suit who loves his wife starts
a war over a puppy, is excellent
at his job, does not objectify
women AND takes home a rescue dog
at the end?? #johnwick #keanureeves
#latetotthechurch https://t.co/GmUbsonXSH</t>
  </si>
  <si>
    <t>marcydev
Umm, did I just watch an action
movie where a hot man in a tailored
suit who loves his wife starts
a war over a puppy, is excellent
at his job, does not objectify
women AND takes home a rescue dog
at the end?? #johnwick #keanureeves
#latetotthechurch https://t.co/GmUbsonXSH</t>
  </si>
  <si>
    <t>5hisiconic
This vet locked himself in a hot
car for 30 minutes to show what
it’s like for a dog — here’s what
happened. https://t.co/hYKQjRQy2b</t>
  </si>
  <si>
    <t>attaliakenway
I just want to be home and take
a nap and pet my dog. Today has
been a terrible mental health day
for me</t>
  </si>
  <si>
    <t>ethanshalpern
i wish there was a grey dog on
the upper west side</t>
  </si>
  <si>
    <t>emd_39
Daniel Sturridge offered £30k and
his missing dog was found in 48
hours. United pay £500k per week
and Alexis Sanchez is still missing.</t>
  </si>
  <si>
    <t>jeremiahda4th
God I wish I was a missing dog.
The attention..</t>
  </si>
  <si>
    <t>eriinaffj
When your dog walks too fast https://t.co/lJtIFP2PAy</t>
  </si>
  <si>
    <t>macflanagan8
A random ass dog from nowhere*
chased you https://t.co/2YgYy86uon</t>
  </si>
  <si>
    <t>mmavancouver1
To the Prime minister of Kosova
Ramush Haradinaj: Ban the cruel
dog fighting blood “sport” in Kosovo
and close all the dog fighting
breeders - Sign the Petition! https://t.co/zz1hOECViG
via @CdnChange</t>
  </si>
  <si>
    <t xml:space="preserve">cdnchange
</t>
  </si>
  <si>
    <t>shahzad_sheikh
Dog Trek _xD83D__xDC36__xD83D__xDD96__xD83C__xDFFE_ https://t.co/yrpzbiKbv2</t>
  </si>
  <si>
    <t>sanaka2525
@Ryukyu_Dog あららー 美味しいもの食べすぎたか？w
ご飯ちゃんと食べてそうなら大丈夫だけど もし、高齢猫さんで 食欲無くて水よく飲むようなら
腎臓病の疑いだから ご飯と水の量チェックですよ▽・ω・▽b</t>
  </si>
  <si>
    <t xml:space="preserve">ryukyu_dog
</t>
  </si>
  <si>
    <t>natebargatze
Not the dog toys... https://t.co/MrjplLWzV2</t>
  </si>
  <si>
    <t>max_nesbit
Not the dog toys... https://t.co/MrjplLWzV2</t>
  </si>
  <si>
    <t>thwifo
drum shotgun is the most dog shit
weapon to ever grace this game.
it makes up half the loot of every
building in this fucking game right
now</t>
  </si>
  <si>
    <t>vohtage
drum shotgun is the most dog shit
weapon to ever grace this game.
it makes up half the loot of every
building in this fucking game right
now</t>
  </si>
  <si>
    <t>henkegrant
Jamal was the best ranch dog. You
will be missed bud. https://t.co/jWJu8KSnru</t>
  </si>
  <si>
    <t>wilholmom
@PeaBea22 Husband threw me &amp;amp;
our dog in the trunk once. When
he finally opened it he was surprised
only one of us was happy to see
him. _xD83E__xDD74__xD83D__xDE02__xD83D__xDE43_</t>
  </si>
  <si>
    <t xml:space="preserve">peabea22
</t>
  </si>
  <si>
    <t>lareaubadabing
@etnow God bless u dog hang in
there</t>
  </si>
  <si>
    <t xml:space="preserve">etnow
</t>
  </si>
  <si>
    <t>mind_research
"In my eighteen years of being
a member of the workforce, this
is the first time that a CEO has
cooked me a veggie hot dog." Come
read about new colleague, @JoleneHaley's,
first summer BBQ at MIND. How'd
you celebrate the 4th this year?
https://t.co/UZ4la1dSYl #LifeatMIND
https://t.co/hejGDvr98a</t>
  </si>
  <si>
    <t xml:space="preserve">jolenehaley
</t>
  </si>
  <si>
    <t>calliwrights
"In my eighteen years of being
a member of the workforce, this
is the first time that a CEO has
cooked me a veggie hot dog." Come
read about new colleague, @JoleneHaley's,
first summer BBQ at MIND. How'd
you celebrate the 4th this year?
https://t.co/UZ4la1dSYl #LifeatMIND
https://t.co/hejGDvr98a</t>
  </si>
  <si>
    <t>frenchietrekker
French Bulldog Explores Third Street
Promenade &amp;gt;&amp;gt;&amp;gt; https://t.co/gnXjJmgub5
&amp;lt;&amp;lt;&amp;lt; #YouTube #TheFrenchieTrekker
#FrenchBulldog #Frenchie #Bulldog
#Travel #Dog #FrenchieTrekkerTV
#SantaMonica #DogsOfTwitter #FrenchieLife
#DogVideos #CuteDog #ThursdayThoughts
#Puppy #PuppyVideos https://t.co/p5UixdGh7A</t>
  </si>
  <si>
    <t>fresnohumane
FOUND: A Cattle Dog on Jul 11,
2019 at Watercress &amp;amp; Quartz.
Please contact us for more information.</t>
  </si>
  <si>
    <t>lillbaskern
I swear to god white people talk
about dogs like theyre people more
than minorities lmao. Theyll call
a random ass dog "casper" to describe
his appearance but say "uhm uhm
hes uhm a n-" to describe their
next door neighbour fuckin hell</t>
  </si>
  <si>
    <t>deerobi31628176
I'm going to the White House. I
was the kid who was bullied in
school. I've walked dogs for a
living, pushed shopping carts at
Safeway, &amp;amp; even worked at an
elementary school. I went from
the dog house to the White House.
This is the best day of my life.</t>
  </si>
  <si>
    <t>nashvillebrew
_xD83C__xDF2D_National Hot Dog Day is coming
up soon (July 17). Nothingis more
American than a hot fog and a cold
beer! Therefore, we toast to Sonic
and their Classic American Hot
Dog. . _xD83C__xDF2D_ Beef dog with katchup,
yellow… https://t.co/JF4lITlXPP</t>
  </si>
  <si>
    <t>winstarart
@artoferin @ServalSketch I think
my biggest deal with this film
and its for me personally. I love
big, exaggerated expressive stylized
facial features, especially In
the eyes. Give me them big puppy
dog eyes so I can see into their
souls. _xD83D__xDE04_</t>
  </si>
  <si>
    <t xml:space="preserve">servalsketch
</t>
  </si>
  <si>
    <t xml:space="preserve">artoferin
</t>
  </si>
  <si>
    <t>classicyou1
@MsOliviaCupcake @NeKap @SirPatStew
Also Sulu held a dog that was in
costume as an alien animal in one
episode for TOS.</t>
  </si>
  <si>
    <t xml:space="preserve">sirpatstew
</t>
  </si>
  <si>
    <t xml:space="preserve">nekap
</t>
  </si>
  <si>
    <t xml:space="preserve">msoliviacupcake
</t>
  </si>
  <si>
    <t>m_p_b_gabriela
Não importa onde você more ou para
onde você vá. Sempre existirá esse
dog lá. Um vira lata caramelo gente
finíssima. https://t.co/sYht5EhLbP</t>
  </si>
  <si>
    <t>vitor_lunardi_
Não importa onde você more ou para
onde você vá. Sempre existirá esse
dog lá. Um vira lata caramelo gente
finíssima. https://t.co/sYht5EhLbP</t>
  </si>
  <si>
    <t>hxi
@rootedwithsoul I always have kids
run up to my dog on our walks,
it’s insane how many of them neve
ask. And my dog doesn’t like that,
he’s 120lbs. Like yeah he’s beautiful
and tempting to pet but they need
to learn to ask first _xD83E__xDD74_</t>
  </si>
  <si>
    <t>senatorshoshana
Kids are playing in their yard
when a fugitive ends up on their
property. Police come over, hold
the kids at gunpoint and make them
all get down on the ground. The
family dog comes out, and an officer
tries to shoot it. He misses.</t>
  </si>
  <si>
    <t>hpburkett
Kids are playing in their yard
when a fugitive ends up on their
property. Police come over, hold
the kids at gunpoint and make them
all get down on the ground. The
family dog comes out, and an officer
tries to shoot it. He misses.</t>
  </si>
  <si>
    <t>raccoon_dog_ask
絵を描く度に下手になってくつらい</t>
  </si>
  <si>
    <t>yerlocalhobo
friend: why are you upset? me:
I didn’t make my school’s basketball
team friend: aren't you homeschooled?
[our dog walks past me wearing
a jersey]</t>
  </si>
  <si>
    <t>bllliam
Me when I sit next to my dog and
he moves away https://t.co/Yt9dS6mjM4</t>
  </si>
  <si>
    <t>janice_adams3
_xD83D__xDD37_ Do you recognise this FOUND
DOG? Male x-Breed - Found in Harrogate
on Dragon Rd, HG1 - now with Vets
For Pets, microchip not up to date
- could b frm anywhere - PLS SHARE!
#lostdog #founddog #harrogate #HG1
#tagthedogteam https://t.co/DgublmPGY6</t>
  </si>
  <si>
    <t>thedogfinder
_xD83D__xDD37_ PLS RT this FOUND DOG - North
Lanarkshire _xD83D__xDC15_ - a Male Spaniel
- FOUND Strathclyde Country Park,
#Motherwell ML1 on 04 July - now
been handed in at Bandeath Stray
Dog Shelter (finder says Police
were unable to find a microchip)
☎️ 0178681290 #founddog #spaniel
#strathclyde #ML1 https://t.co/9DdvJohjEM</t>
  </si>
  <si>
    <t>finestworkbooks
Man-O-Dog #dog #romanianshepherd
#iphone8 https://t.co/5TSoG70lv8</t>
  </si>
  <si>
    <t>todayshow
Duane 'Dog' Chapman recalls late
wife Beth telling him, 'Let me
go' https://t.co/ECGaS0JblB</t>
  </si>
  <si>
    <t>jwpsr
Duane 'Dog' Chapman recalls late
wife Beth telling him, 'Let me
go' https://t.co/ECGaS0JblB</t>
  </si>
  <si>
    <t>mikesahm
When your dog walks too fast https://t.co/lJtIFP2PAy</t>
  </si>
  <si>
    <t>genepark
My friend’s dog in her happy place,
Papohaku Beach, Molokai. https://t.co/DN4U9iFNvV</t>
  </si>
  <si>
    <t>nataliadiaz1998
My friend’s dog in her happy place,
Papohaku Beach, Molokai. https://t.co/DN4U9iFNvV</t>
  </si>
  <si>
    <t>halifromcali
trust me your childhood wasn't
complete if a dog didn't chase
you</t>
  </si>
  <si>
    <t>dj_dunkirk
RIP Cheddar. A dog that was far
from being a common bitch</t>
  </si>
  <si>
    <t>misskrys16
Kim the dog.. #bbnaija</t>
  </si>
  <si>
    <t>andyb_11
@eldaifo @adie_efc A dog shit kebab
would have been an improvement
_xD83E__xDD2E_</t>
  </si>
  <si>
    <t xml:space="preserve">adie_efc
</t>
  </si>
  <si>
    <t xml:space="preserve">eldaifo
</t>
  </si>
  <si>
    <t>1smartapple
@THE_shitface Whoa I was just trying
to make an appointment for my dog
to get a bath...</t>
  </si>
  <si>
    <t xml:space="preserve">the_shitface
</t>
  </si>
  <si>
    <t>crockgthe
My latest: With last night's Panorama
programme on supposed 'institutional
anti-semitism' in Labour, the BBC
demonstrated that it has become
a media attack dog in the hands
of the ruling Conservative party
https://t.co/dSDaaLBY0S</t>
  </si>
  <si>
    <t>kenzsoshy
Walk him like a dog bitch !!!</t>
  </si>
  <si>
    <t>consequence
R.I.P. Stewart, the corgi who played
Cheddar on Brooklyn Nine-Nine,
has died: https://t.co/0C75GU8NNf
https://t.co/kS2GdL2t6y</t>
  </si>
  <si>
    <t>darlingymoi
R.I.P. Stewart, the corgi who played
Cheddar on Brooklyn Nine-Nine,
has died: https://t.co/0C75GU8NNf
https://t.co/kS2GdL2t6y</t>
  </si>
  <si>
    <t>footyhumour
Why does Daniel Sturridge's dog
look like the kid from Stranger
Things? _xD83D__xDE2D__xD83D__xDE02__xD83D__xDE02_ https://t.co/OqUdwpthux</t>
  </si>
  <si>
    <t>m_aliadi
Why does Daniel Sturridge's dog
look like the kid from Stranger
Things? _xD83D__xDE2D__xD83D__xDE02__xD83D__xDE02_ https://t.co/OqUdwpthux</t>
  </si>
  <si>
    <t>itstrutho
When your dog walks too fast https://t.co/lJtIFP2PAy</t>
  </si>
  <si>
    <t>mariahe32044503
I'm going to the White House. I
was the kid who was bullied in
school. I've walked dogs for a
living, pushed shopping carts at
Safeway, &amp;amp; even worked at an
elementary school. I went from
the dog house to the White House.
This is the best day of my life.</t>
  </si>
  <si>
    <t>4jess14
Sooo I left the grilled cheese
sandwiches on the counter to see
what my dog was gone do and this
happened .. _xD83E__xDD23_ caught her ass slippin
https://t.co/rCAF8850WU</t>
  </si>
  <si>
    <t>peterskeagan
Daniel Sturridge offered £30k and
his missing dog was found in 48
hours. United pay £500k per week
and Alexis Sanchez is still missing.</t>
  </si>
  <si>
    <t>steve_jones1978
Daniel Sturridge offered £30k and
his missing dog was found in 48
hours. United pay £500k per week
and Alexis Sanchez is still missing.</t>
  </si>
  <si>
    <t>kaycrowlie
Anyone tryna co-parent a dog with
me???</t>
  </si>
  <si>
    <t>bebo_bde
When your dog walks too fast https://t.co/lJtIFP2PAy</t>
  </si>
  <si>
    <t>gypsymama34me
@usweekly You must be paying her
for updates on her life! I’m done
reading your magazine you condone
dog killers and terrible parents!</t>
  </si>
  <si>
    <t xml:space="preserve">usweekly
</t>
  </si>
  <si>
    <t>ruby10675401
@usweekly You must be paying her
for updates on her life! I’m done
reading your magazine you condone
dog killers and terrible parents!</t>
  </si>
  <si>
    <t>micahlifa
Video I took from my seat on my
flight from Atlanta to Baltimore
yesterday! Thanks @Delta for the
silly smooth emergency landing!
#perfect #execution To use this
video in a commercial player or
in broadcasts, please email licensing@storyful.com
https://t.co/TUFzREl0Lc</t>
  </si>
  <si>
    <t xml:space="preserve">delta
</t>
  </si>
  <si>
    <t>an_abstract_dog
Video I took from my seat on my
flight from Atlanta to Baltimore
yesterday! Thanks @Delta for the
silly smooth emergency landing!
#perfect #execution To use this
video in a commercial player or
in broadcasts, please email licensing@storyful.com
https://t.co/TUFzREl0Lc</t>
  </si>
  <si>
    <t>jvreissss
Não importa onde você more ou para
onde você vá. Sempre existirá esse
dog lá. Um vira lata caramelo gente
finíssima. https://t.co/sYht5EhLbP</t>
  </si>
  <si>
    <t>wagswetnoses
https://t.co/Z1Y6g1xR1u</t>
  </si>
  <si>
    <t>saradannerdukic
And besides that, know that highly
targeted efforts are running support
behind the scenes. So if he tweets
out something insane, the chances
that it’s a dog whistle to some
highly personalized email, FB post,
or dark chat room fodder that *WE*
can’t see are high. https://t.co/8S6ngugoo6</t>
  </si>
  <si>
    <t>ideagov
And besides that, know that highly
targeted efforts are running support
behind the scenes. So if he tweets
out something insane, the chances
that it’s a dog whistle to some
highly personalized email, FB post,
or dark chat room fodder that *WE*
can’t see are high. https://t.co/8S6ngugoo6</t>
  </si>
  <si>
    <t>ulht_news
Meet Brendan, a staff nurse on
our Carlton Coleby Ward at Lincoln
County Hospital. Brendan, a former
dog trainer, spoke to us recently
as part of our career pathway development
project about his decision to train
as a nurse and his career so far
at ULHT. https://t.co/f0WdA0PkSo</t>
  </si>
  <si>
    <t>melvinwar2004
Meet Brendan, a staff nurse on
our Carlton Coleby Ward at Lincoln
County Hospital. Brendan, a former
dog trainer, spoke to us recently
as part of our career pathway development
project about his decision to train
as a nurse and his career so far
at ULHT. https://t.co/f0WdA0PkSo</t>
  </si>
  <si>
    <t>funnydrugs
A husband gets love bite on neck
from his secretary. He goes home
worried, allows his pet dog to
jump on him and shouts, "He bit
my neck". The wife removes bra
and says, "See what he did to me_xD83D__xDE38__xD83D__xDE02__xD83D__xDE02__xD83D__xDE02__xD83D__xDE1C_</t>
  </si>
  <si>
    <t>estenv
A husband gets love bite on neck
from his secretary. He goes home
worried, allows his pet dog to
jump on him and shouts, "He bit
my neck". The wife removes bra
and says, "See what he did to me_xD83D__xDE38__xD83D__xDE02__xD83D__xDE02__xD83D__xDE02__xD83D__xDE1C_</t>
  </si>
  <si>
    <t>oxley264
OMAR SHARIF #DOTD 2015 (83) Lawrence
of Arabia • Dr Zhivago Mackennas
Gold • The Last Valley More than
a Miracle • Funny Girl Che • The
Night of the Generals The Tamarind
Seed • Funny Lady Oh Heavenly Dog
• Genghis Khan The Mayerling •
The Burglars The Yellow Rolls Royce
https://t.co/uh3UmckNIL</t>
  </si>
  <si>
    <t>barbaravitali2
OMAR SHARIF #DOTD 2015 (83) Lawrence
of Arabia • Dr Zhivago Mackennas
Gold • The Last Valley More than
a Miracle • Funny Girl Che • The
Night of the Generals The Tamarind
Seed • Funny Lady Oh Heavenly Dog
• Genghis Khan The Mayerling •
The Burglars The Yellow Rolls Royce
https://t.co/uh3UmckNIL</t>
  </si>
  <si>
    <t>rich1982miller
Daniel Sturridge offered £30k and
his missing dog was found in 48
hours. United pay £500k per week
and Alexis Sanchez is still missing.</t>
  </si>
  <si>
    <t>patton_the_fluf
@kuriosity21 @Jessica60455781 @claudiialykke2
I already had one! I'm father of
a goose for gods sake! I just want
a dog.... but i won't get it okay?!</t>
  </si>
  <si>
    <t xml:space="preserve">claudiialykke2
</t>
  </si>
  <si>
    <t xml:space="preserve">jessica60455781
</t>
  </si>
  <si>
    <t xml:space="preserve">kuriosity21
</t>
  </si>
  <si>
    <t>jbitar11
When your dog walks too fast https://t.co/lJtIFP2PAy</t>
  </si>
  <si>
    <t>jonesy_donkey
3 days ago my best friend texted
me that his dog is sick and he
paid a ton of money for surgery
and the dog might survive. I replied
“I hope it does”, but autocorrect
changed it to “I hope it dies”
and I just noticed now.</t>
  </si>
  <si>
    <t>johnjohndonald1
3 days ago my best friend texted
me that his dog is sick and he
paid a ton of money for surgery
and the dog might survive. I replied
“I hope it does”, but autocorrect
changed it to “I hope it dies”
and I just noticed now.</t>
  </si>
  <si>
    <t>juliacouto123
Não importa onde você more ou para
onde você vá. Sempre existirá esse
dog lá. Um vira lata caramelo gente
finíssima. https://t.co/sYht5EhLbP</t>
  </si>
  <si>
    <t>lornareith
@SJaneBernal Got my Sea Dog badge.
Good fun and good results for the
kids</t>
  </si>
  <si>
    <t>sjanebernal
@SJaneBernal Got my Sea Dog badge.
Good fun and good results for the
kids</t>
  </si>
  <si>
    <t>bionewsservices
The Zeego Tales: Earning the Trust
of My Service Dog https://t.co/XJaF0dwE1W</t>
  </si>
  <si>
    <t>reddpups
FEATURED DOG OF THE DAY_xD83D__xDC3E_ SENIOR
WEEK- TERRIFIC DOG THURSDAY Hera
is a lovely and somewhat shy senior
who just needs a loving home for
her golden years. Won't you give
this terriffic girl a special place
in your home&amp;gt; https://t.co/WtyL6lkIdD</t>
  </si>
  <si>
    <t>jporter_2014
That dog went flying _xD83D__xDC80_</t>
  </si>
  <si>
    <t>hunicke
Google "dog". Scroll down to "View
in 3d".... then choose AR. Congrats!!
You now live in the future! https://t.co/6xqqbCXP4w</t>
  </si>
  <si>
    <t>suryasach
Google "dog". Scroll down to "View
in 3d".... then choose AR. Congrats!!
You now live in the future! https://t.co/6xqqbCXP4w</t>
  </si>
  <si>
    <t>saffy1112
Me when I sit next to my dog and
he moves away https://t.co/Yt9dS6mjM4</t>
  </si>
  <si>
    <t>itaiyolala
my dog looks so old that i wanna
cry</t>
  </si>
  <si>
    <t>lvstnfound
@Suspicious_Dog acabas de descubrir
la única utilidad de twitter wow</t>
  </si>
  <si>
    <t>suspicious_dog
@lvstnfound chapala ariadna</t>
  </si>
  <si>
    <t>ellie_hepburn
Me when I sit next to my dog and
he moves away https://t.co/Yt9dS6mjM4</t>
  </si>
  <si>
    <t>muzzaapple
Me when I sit next to my dog and
he moves away https://t.co/Yt9dS6mjM4</t>
  </si>
  <si>
    <t>strollercow
Watch out for the hot dog buns
_xD83D__xDE44_</t>
  </si>
  <si>
    <t>xborntodiexd
When your dog walks too fast https://t.co/lJtIFP2PAy</t>
  </si>
  <si>
    <t>cibanip
When your dog walks too fast https://t.co/lJtIFP2PAy</t>
  </si>
  <si>
    <t>moneyisspeech
@Kevin37472399 @thehill @TheHillOpinion
IRL is the legal arm of FAIR -
an anti-immigration group labeled
as a Hate Group by the Southern
Poverty Law Center. FAIR seeks
a moratorium on immigration. Screaming
about “Anti-Borders Politicians”
is a dog whistle for a fanatic
extremist who has no interest in
listening.</t>
  </si>
  <si>
    <t xml:space="preserve">thehillopinion
</t>
  </si>
  <si>
    <t xml:space="preserve">thehill
</t>
  </si>
  <si>
    <t xml:space="preserve">kevin37472399
</t>
  </si>
  <si>
    <t>jadefranks95
Me when I sit next to my dog and
he moves away https://t.co/Yt9dS6mjM4</t>
  </si>
  <si>
    <t>sunnydelavega
Wheres me fuckin dog</t>
  </si>
  <si>
    <t>houdogtrainer
Delta in training The Houston Dog
Trainer HDT 832-845-4680 #dogtraining
#houstondogtraining #PositiveDogTraining
#PuppyTraining #dogtrainers #dogsofinstagram
https://t.co/GLPJEOkklV</t>
  </si>
  <si>
    <t>shirleyscurry
@ExoticxWolf9 No! Keep the dog
away! lol</t>
  </si>
  <si>
    <t xml:space="preserve">exoticxwolf9
</t>
  </si>
  <si>
    <t>__jjessi
listen i love my dog.. but today
when he was sprinting through the
house while i was trying to get
poop off of his butt i really questioned
that</t>
  </si>
  <si>
    <t>looking4mali1
sometimes I’ll just be chilling
and suddenly I’ll be like amazed
and curious about being a human...
I wonder if dogs are ever like
“woah I’m a DOG” #thingsthatkeepmeupatnight</t>
  </si>
  <si>
    <t>prettyassdri
it’s so bad i really been waiting
on a bitch to try me so i can dog
walk they ass _xD83D__xDE2D__xD83D__xDE2D_</t>
  </si>
  <si>
    <t>christo44974851
I'm going to the White House. I
was the kid who was bullied in
school. I've walked dogs for a
living, pushed shopping carts at
Safeway, &amp;amp; even worked at an
elementary school. I went from
the dog house to the White House.
This is the best day of my life.</t>
  </si>
  <si>
    <t>egoraptor
Dog soundin like I’m chopping down
a tree in stardew https://t.co/cXTFq4xhGH</t>
  </si>
  <si>
    <t>aeshusband
Dog soundin like I’m chopping down
a tree in stardew https://t.co/cXTFq4xhGH</t>
  </si>
  <si>
    <t>stevesm84470008
Daniel Sturridge offered £30k and
his missing dog was found in 48
hours. United pay £500k per week
and Alexis Sanchez is still missing.</t>
  </si>
  <si>
    <t>lessamorim_
saudades de iron dog</t>
  </si>
  <si>
    <t>byunaein
vcs comeriam hot dog com purê quase
todo dia? pq meu meow meow sim</t>
  </si>
  <si>
    <t>thomasdkeiser
THE LION KING but entirely performed
by the CGI dog from SUMMER OF SAM</t>
  </si>
  <si>
    <t>itzzeazye
Lock Dog and Dashiki...:we should
do a #dontbeamenace 2 https://t.co/5LskAWRMD5</t>
  </si>
  <si>
    <t>marlonwayans
Lock Dog and Dashiki...:we should
do a #dontbeamenace 2 https://t.co/5LskAWRMD5</t>
  </si>
  <si>
    <t>whatshername_b
This stray dog protected a woman
from a potential mugger. What did
we ever do to deserve dogs? _xD83D__xDC4F__xD83C__xDFFB__xD83D__xDC36_
https://t.co/VFnQ5VfrGn</t>
  </si>
  <si>
    <t>teamgorsuch
Xylitol, a sugar substitute, can
be deadly if eaten by your dog.
Learn which products for humans
can have deadly consequences for
your dog. https://t.co/QHWRqHj56A
https://t.co/REVucVmwCw</t>
  </si>
  <si>
    <t>us_fda
Xylitol, a sugar substitute, can
be deadly if eaten by your dog.
Learn which products for humans
can have deadly consequences for
your dog. https://t.co/QHWRqHj56A
https://t.co/REVucVmwCw</t>
  </si>
  <si>
    <t>beaudful_money
Omg our dog died _xD83D__xDE29__xD83D__xDE2D_... my mama
is gonna go crazy as soon as her
husband tell her! Lucky was my
baby before I had Ryan _xD83D__xDE29_</t>
  </si>
  <si>
    <t>zionsoccer
@thekjohnston It's a long ways
to the end of those legs...lol...damn
dog would make a good possessed
looking dog in a horror movie</t>
  </si>
  <si>
    <t xml:space="preserve">thekjohnston
</t>
  </si>
  <si>
    <t>karleeeannnn
trust me your childhood wasn't
complete if a dog didn't chase
you</t>
  </si>
  <si>
    <t>marissaalter
UPDATE: the reward for information
that leads to the person who lit
a dog on fire in West Haven has
now increased to about $33,000.
That’s a combination of four separate
groups offering money in hopes
of helping police make an arrest.
@News12CT</t>
  </si>
  <si>
    <t xml:space="preserve">news12ct
</t>
  </si>
  <si>
    <t>_kimdum
This stray dog protected a woman
from a potential mugger. What did
we ever do to deserve dogs? _xD83D__xDC4F__xD83C__xDFFB__xD83D__xDC36_
https://t.co/VFnQ5VfrGn</t>
  </si>
  <si>
    <t>izabellapmendes
Não importa onde você more ou para
onde você vá. Sempre existirá esse
dog lá. Um vira lata caramelo gente
finíssima. https://t.co/sYht5EhLbP</t>
  </si>
  <si>
    <t>katiezmcmahon
immediately had to google if the
dog dies and now im sad</t>
  </si>
  <si>
    <t>rockydm92
This woman spent days trying to
catch a scared, stray dog and they
were all worth it _xD83D__xDE2D__xD83D__xDE2D__xD83D__xDE2D_ https://t.co/cSkbhltT97</t>
  </si>
  <si>
    <t>uberfacts
This woman spent days trying to
catch a scared, stray dog and they
were all worth it _xD83D__xDE2D__xD83D__xDE2D__xD83D__xDE2D_ https://t.co/cSkbhltT97</t>
  </si>
  <si>
    <t>lorchhhh_
Find yourself a person who loves
your dog as much as you do</t>
  </si>
  <si>
    <t>hatpinwoman
@drawnoutofshape you might like
this one, and the idea of a poetry
day sponsored by the dog from the
Phteven meme XD</t>
  </si>
  <si>
    <t xml:space="preserve">drawnoutofshape
</t>
  </si>
  <si>
    <t>blarestew
MAY DOG HAVE MERCY ON OUR DIRTY
LITTLE FARTS!!! https://t.co/v1aeRDpdVr</t>
  </si>
  <si>
    <t>bbone_dog
自分以外のツイートと通知が表示されないんだけどなんなん_xD83D__xDE2D_</t>
  </si>
  <si>
    <t xml:space="preserve">reitaena
</t>
  </si>
  <si>
    <t xml:space="preserve">caesium239
</t>
  </si>
  <si>
    <t>lopesthekid
This woman spent days trying to
catch a scared, stray dog and they
were all worth it _xD83D__xDE2D__xD83D__xDE2D__xD83D__xDE2D_ https://t.co/cSkbhltT97</t>
  </si>
  <si>
    <t>irunnia2
Man Was Having Sex With His Babe,
Her DOG Heard Screams &amp;amp; Thought
She Was In Danger, Rushed In To
See The Man's Dick Causing Her
To Scream. Dog Bit Off Man's Dick
To Stop Her From Screaming _xD83D__xDE05__xD83E__xDD23__xD83E__xDD23_</t>
  </si>
  <si>
    <t>meifes_05
Man Was Having Sex With His Babe,
Her DOG Heard Screams &amp;amp; Thought
She Was In Danger, Rushed In To
See The Man's Dick Causing Her
To Scream. Dog Bit Off Man's Dick
To Stop Her From Screaming _xD83D__xDE05__xD83E__xDD23__xD83E__xDD23_</t>
  </si>
  <si>
    <t>mrrunitup7
I’m too Deep get a Bugger shovel
dog a tunnel</t>
  </si>
  <si>
    <t>upperpeninsula
Change of plans... @MountainDew
do you want to gain a bunch of
fans? I triple dog dare you to
come out with an Upper Peninsula
edition for your #DEWnited campin.
https://t.co/nALHngIJWl</t>
  </si>
  <si>
    <t xml:space="preserve">mountaindew
</t>
  </si>
  <si>
    <t>robertahaneyjo1
Change of plans... @MountainDew
do you want to gain a bunch of
fans? I triple dog dare you to
come out with an Upper Peninsula
edition for your #DEWnited campin.
https://t.co/nALHngIJWl</t>
  </si>
  <si>
    <t>samuelzhr
Dog blood, Gud vibrations and seven
lions clash..... brooooooo https://t.co/6Yt56iR525</t>
  </si>
  <si>
    <t>kaysolly1
When you don't have self worth
your siblings, spouse, and even
your own dog will not respect you
#SelfWorth</t>
  </si>
  <si>
    <t>georrrgiaaa_
Me when I sit next to my dog and
he moves away https://t.co/Yt9dS6mjM4</t>
  </si>
  <si>
    <t>shanleyharding5
Bloke at work hasn’t said a full
sentence since I’ve been here,
he over heard talking about sex
then out of nowhere....”my ex girlfriend
used to be into kinky sex, so I
shat in her pillow and fucked her
dog” then walked out the room.</t>
  </si>
  <si>
    <t>joe_skilling
Bloke at work hasn’t said a full
sentence since I’ve been here,
he over heard talking about sex
then out of nowhere....”my ex girlfriend
used to be into kinky sex, so I
shat in her pillow and fucked her
dog” then walked out the room.</t>
  </si>
  <si>
    <t>cindyloh0
Não importa onde você more ou para
onde você vá. Sempre existirá esse
dog lá. Um vira lata caramelo gente
finíssima. https://t.co/sYht5EhLbP</t>
  </si>
  <si>
    <t>stphaniethebest
boss: can I see you in my office
me: [printing out every google
image search result for “dog wizard”]
busy</t>
  </si>
  <si>
    <t>andrewchamings
boss: can I see you in my office
me: [printing out every google
image search result for “dog wizard”]
busy</t>
  </si>
  <si>
    <t>101wat
I'm going to the White House. I
was the kid who was bullied in
school. I've walked dogs for a
living, pushed shopping carts at
Safeway, &amp;amp; even worked at an
elementary school. I went from
the dog house to the White House.
This is the best day of my life.</t>
  </si>
  <si>
    <t>stevenbgroen
@SethMacFarlane One can’t be a
blue dog and say he or she is on
tbe same side as the new left.
Your premise is flawed.</t>
  </si>
  <si>
    <t xml:space="preserve">sethmacfarlane
</t>
  </si>
  <si>
    <t>dearrkaylaa
Dog wtf now twitter on bullshit</t>
  </si>
  <si>
    <t>stugraham581
My latest: With last night's Panorama
programme on supposed 'institutional
anti-semitism' in Labour, the BBC
demonstrated that it has become
a media attack dog in the hands
of the ruling Conservative party
https://t.co/dSDaaLBY0S</t>
  </si>
  <si>
    <t>bettybuckley
Chubbs is a good guy! Someone?
Let's retweet and help Chubbs!
: )Sweet Dog Has Been Waiting 3
Years In Shelter For A Family @Dodo
https://t.co/wKV2LZaSFY</t>
  </si>
  <si>
    <t>scorpiosrf
Chubbs is a good guy! Someone?
Let's retweet and help Chubbs!
: )Sweet Dog Has Been Waiting 3
Years In Shelter For A Family @Dodo
https://t.co/wKV2LZaSFY</t>
  </si>
  <si>
    <t>durancevile
I thought Marijuana was legal now?
State seem confused as to what
legal means and I pay now huge
tax on pot for pain condition!
How did that occur? I now really
can't afford my medicine I use
a lot of CBD for me and service
dog and we don't get high! I am
pleasure taxed! https://t.co/jBV3BFXSCM</t>
  </si>
  <si>
    <t>ingle360
This woman spent days trying to
catch a scared, stray dog and they
were all worth it _xD83D__xDE2D__xD83D__xDE2D__xD83D__xDE2D_ https://t.co/cSkbhltT97</t>
  </si>
  <si>
    <t>goodvetpetguide
Roads &amp;amp; pavements heat up very
quickly in the sun &amp;amp; can burn
your #dogs pads A simple test Take
your own shoes off and stand on
the path. If you are unable to
keep your feet on the path for
five seconds, then it is not safe
to walk your dog. #summer #dogsoftwitter
#sunburn https://t.co/uVzlSP3AiI</t>
  </si>
  <si>
    <t>elliotspetware
Roads &amp;amp; pavements heat up very
quickly in the sun &amp;amp; can burn
your #dogs pads A simple test Take
your own shoes off and stand on
the path. If you are unable to
keep your feet on the path for
five seconds, then it is not safe
to walk your dog. #summer #dogsoftwitter
#sunburn https://t.co/uVzlSP3AiI</t>
  </si>
  <si>
    <t>winkthegoddess
I need a good dog groomer</t>
  </si>
  <si>
    <t>tpwdparks
Every year, dogs die after hiking
with their owners in State Parks.
Your dog will follow wherever you
lead. But remember, he or she is
wearing a fur coat and isn’t wearing
shoes. For more heat safety tips,
visit https://t.co/EeuH2lmloG #TXStateParks
#HikingDogs https://t.co/qja9n3ndzD</t>
  </si>
  <si>
    <t>geartogetout
Every year, dogs die after hiking
with their owners in State Parks.
Your dog will follow wherever you
lead. But remember, he or she is
wearing a fur coat and isn’t wearing
shoes. For more heat safety tips,
visit https://t.co/EeuH2lmloG #TXStateParks
#HikingDogs https://t.co/qja9n3ndzD</t>
  </si>
  <si>
    <t>pinkypromisekis
raising my baby sister like my
own child in hopes she finds and
adopts a strange blue dog</t>
  </si>
  <si>
    <t>nialler_in_blue
Kane's dog Sandy is so cute _xD83D__xDE0D__xD83D__xDE2D_</t>
  </si>
  <si>
    <t>lucasarriola7
When your dog walks too fast https://t.co/lJtIFP2PAy</t>
  </si>
  <si>
    <t>marynelle1944
@Johnny_Joey My puppy dog loves
peanut butter and I have to give
her medicine in peanut butter She
lets me know she too</t>
  </si>
  <si>
    <t xml:space="preserve">johnny_joey
</t>
  </si>
  <si>
    <t>raminsphantom
how much i’ve changed: age: 11
now: 18 country: belgium now: belgium
relationship then: nope now: nope
tattoos: 0 now: 1 pets: 1 cat now:
1 cat - 1 dog - 4 birds piercings:
2 now: 2 drop an emoji &amp;amp; i’ll
give you an age</t>
  </si>
  <si>
    <t>luiis_rivass
This stray dog protected a woman
from a potential mugger. What did
we ever do to deserve dogs? _xD83D__xDC4F__xD83C__xDFFB__xD83D__xDC36_
https://t.co/VFnQ5VfrGn</t>
  </si>
  <si>
    <t>pkayexpress
The @UPS guy that usually delivers
to my house had to put his dog
down after 17 years last month,
Whenever he comes by he always
gives my dog a milk bone _xD83E__xDD7A_♥️_xD83D__xDE2D_</t>
  </si>
  <si>
    <t xml:space="preserve">ups
</t>
  </si>
  <si>
    <t>wizspgasia
They asked what I liked about Living
in Thailand I replied You Just
answered your own question Creativity
of solitude in mindfulness bliss
your not compelled to polish your
Flip flops or straighten your Tie
just take the dog for a walk once
in awhile To be Free to love real
Life</t>
  </si>
  <si>
    <t>byrongray6
Dog Reaction to Magic Trick with
Blanket - Funny Dog Reaction to
Magic T... https://t.co/amjCE3K1iQ
via @YouTube</t>
  </si>
  <si>
    <t>gaywehodogs4u
I'm Ricky, an adult male #Chihuahua
mix in Los Angeles, CA. 45180146
https://t.co/nU5OGkVtlH https://t.co/VwNGDGpIK9</t>
  </si>
  <si>
    <t>belindagray20
I'm Princess, an adult female #YorkshireTerrier
in Downey, CA. 45179218 https://t.co/UOg2trbVqP
https://t.co/aqRzBnVhUt</t>
  </si>
  <si>
    <t>makiriajanae
walk em like a dog _xD83D__xDE02_</t>
  </si>
  <si>
    <t>shadhen47in
Top 5 Best Dog Doors in 2019: Reviews
&amp;amp; Buyer’s Guide https://t.co/Ahfs8MzPSW</t>
  </si>
  <si>
    <t>leee1113
Top 5 Best Dog Doors in 2019: Reviews
&amp;amp; Buyer’s Guide https://t.co/Ahfs8MzPSW</t>
  </si>
  <si>
    <t>strictlystephen
‘Brooklyn Nine-Nine’ Dog Who Played
Cheddar Dies At 13 – Deadline https://t.co/iTcXHfeM5E</t>
  </si>
  <si>
    <t>cheap_mangos
If I didn’t own a dog I would probably
be super lazy and never be active</t>
  </si>
  <si>
    <t>leanne_morley97
Me when I sit next to my dog and
he moves away https://t.co/Yt9dS6mjM4</t>
  </si>
  <si>
    <t>goodohzi
@dog_GoodOmens 요 타래에용... https://t.co/gskFBtFN6w</t>
  </si>
  <si>
    <t>dog_goodomens
@GoodOhzi 앗....아앗....전 당연히 조지아가
먼저 좋아했을줄 알았는데...오늘 많이 짜게 식네요,,_xD83D__xDE28_</t>
  </si>
  <si>
    <t>jashleyslc
@dog_rates can you take a look
at Parker's face and maybe mention
this when @twitter is back up and
running? Thanks Matt. Parkers Life
Matters! https://t.co/qlFGA9PWzM</t>
  </si>
  <si>
    <t xml:space="preserve">twitter
</t>
  </si>
  <si>
    <t>seanmharper
This woman spent days trying to
catch a scared, stray dog and they
were all worth it _xD83D__xDE2D__xD83D__xDE2D__xD83D__xDE2D_ https://t.co/cSkbhltT97</t>
  </si>
  <si>
    <t>tequilascnrise
i’m so nervous this is gonna be
my first time traveling without
my dog in like 2 years&amp;gt;:(</t>
  </si>
  <si>
    <t>safepolitics
There is a spectrum of respect
that @USProgressives may experience.
On one end, you have genuine collaboration
akin to how reps from the Blue
Dog caucus may experience from
@NewDemCoalition. On the other
end of the spectrum, the CPC mine
as well be @GreenPartyUS.</t>
  </si>
  <si>
    <t xml:space="preserve">greenpartyus
</t>
  </si>
  <si>
    <t xml:space="preserve">newdemcoalition
</t>
  </si>
  <si>
    <t xml:space="preserve">usprogressives
</t>
  </si>
  <si>
    <t>taylartaylor13
Me when I sit next to my dog and
he moves away https://t.co/Yt9dS6mjM4</t>
  </si>
  <si>
    <t>krishsunday
This woman spent days trying to
catch a scared, stray dog and they
were all worth it _xD83D__xDE2D__xD83D__xDE2D__xD83D__xDE2D_ https://t.co/cSkbhltT97</t>
  </si>
  <si>
    <t>welcomet0nature
Wao amazing dog voice "https://t.co/nxdVBClUgu"</t>
  </si>
  <si>
    <t>silentb247
Wao amazing dog voice "https://t.co/nxdVBClUgu"</t>
  </si>
  <si>
    <t>eeliabahsas
I’ve never been a venti coffee
type of person, I’m more of a tall
or grande girl but between my dog
having a seizure this morning and
motherhood in general and the male
species, I feel like a venti is
4 times too small. I need coffee
in an IV at this point _xD83E__xDD74_</t>
  </si>
  <si>
    <t>horticarter34
Someone tried to kill my sweet
girl Sitka. They threw a bag of
raw chicken breast covered in rat
poison over our fence and she had
already eaten 1 and was halfway
through a second 1 by the time
we got to her. Please help me save
her. https://t.co/ZmEhQfZ1KI via
@gofundme</t>
  </si>
  <si>
    <t xml:space="preserve">gofundme
</t>
  </si>
  <si>
    <t>polskhora
Someone tried to kill my sweet
girl Sitka. They threw a bag of
raw chicken breast covered in rat
poison over our fence and she had
already eaten 1 and was halfway
through a second 1 by the time
we got to her. Please help me save
her. https://t.co/ZmEhQfZ1KI via
@gofundme</t>
  </si>
  <si>
    <t>studebaker
Let's talk #GermanShepherd. Dear
#GilmerCounty: #WHAThappened to
one that attacked lady's face?
Am suddenly being threatened w/one
possible #dogFighting associated.
Classic Shep. EXTREMELY #AGGRESSIVE.
#mommieDearest klan has made it
clear #dog is threat to me &amp;amp;
my #dogs' #Life</t>
  </si>
  <si>
    <t>doggodating
Dog exe. Has stopped working https://t.co/KT9CSFetMy</t>
  </si>
  <si>
    <t>sam11101120
Dog exe. Has stopped working https://t.co/KT9CSFetMy</t>
  </si>
  <si>
    <t>indianodoidao
Não importa onde você more ou para
onde você vá. Sempre existirá esse
dog lá. Um vira lata caramelo gente
finíssima. https://t.co/sYht5EhLbP</t>
  </si>
  <si>
    <t>koaa
Owners looking for Bernese Mountain
Dog that disappeared while they
were camping on the Aspen side
of Independence Pass. https://t.co/ls2wRl8ZoU</t>
  </si>
  <si>
    <t>official_jonnye
Owners looking for Bernese Mountain
Dog that disappeared while they
were camping on the Aspen side
of Independence Pass. https://t.co/ls2wRl8ZoU</t>
  </si>
  <si>
    <t>makda24
trust me your childhood wasn't
complete if a dog didn't chase
you</t>
  </si>
  <si>
    <t>jaynoyessk
My little Jasper has still not
been found. However I received
a phone call where someone said
they may have seen him on Riverside
drive heading west, but did not
pick the dog up. Anyone in the
area please keep an eye out for
him and call me (306) 551-2124
if you’ve found him. https://t.co/8aueMpAhAu</t>
  </si>
  <si>
    <t>mark22taylor
My little Jasper has still not
been found. However I received
a phone call where someone said
they may have seen him on Riverside
drive heading west, but did not
pick the dog up. Anyone in the
area please keep an eye out for
him and call me (306) 551-2124
if you’ve found him. https://t.co/8aueMpAhAu</t>
  </si>
  <si>
    <t>mphilop
I want a dog that plays video games
with me</t>
  </si>
  <si>
    <t>valalex_
My cousins dog name is Candy and
I asked why Candy and they were
like cause Candy perreo _xD83E__xDD26__xD83C__xDFFB_‍♀️_xD83D__xDE02_</t>
  </si>
  <si>
    <t>_dejhotlife
Woman fucking a dog and pokey soak
loool what the fuck I seeing tho</t>
  </si>
  <si>
    <t>dastonerdouglas
Woman fucking a dog and pokey soak
loool what the fuck I seeing tho</t>
  </si>
  <si>
    <t>rin_dog_
犬なんて大丈夫…絶対に大丈夫よ…</t>
  </si>
  <si>
    <t>cianmaddock1
the dog who played Cheddar on B99
passed away and I am SAD RIP Stewart
you’re the goodest boi https://t.co/hTEWM5XTFW</t>
  </si>
  <si>
    <t>robertsrf3
I'm going to the White House. I
was the kid who was bullied in
school. I've walked dogs for a
living, pushed shopping carts at
Safeway, &amp;amp; even worked at an
elementary school. I went from
the dog house to the White House.
This is the best day of my life.</t>
  </si>
  <si>
    <t>astro_dog_
_xD83D__xDCFA_ Santuarios de animales: qué
son, cuál es su misión, listado
de santuarios en España... https://t.co/wP8R6ibBeM</t>
  </si>
  <si>
    <t>mohmd_ok12
@Private082 Oh..well that’s a great
fact about your dog ❗️❄️</t>
  </si>
  <si>
    <t xml:space="preserve">private082
</t>
  </si>
  <si>
    <t>nabilashaly
All the days this woman spent trying
to catch a scared, stray dog were
SO worth it _xD83D__xDE2D__xD83D__xDE2D__xD83D__xDE2D_ https://t.co/vP0xEJgrKt</t>
  </si>
  <si>
    <t>biancapivetta
Não importa onde você more ou para
onde você vá. Sempre existirá esse
dog lá. Um vira lata caramelo gente
finíssima. https://t.co/sYht5EhLbP</t>
  </si>
  <si>
    <t>aerifia
we have a dying 15 year old dog
who can’t handle more than 30 minute
drives, we literally don’t have
anywhere to go and it’s so buggy
and humid and supposed to rain
at any minute so we can’t just
like take them on a THREE HOUR
WALK or anything god I hate everyone</t>
  </si>
  <si>
    <t>bangtanbab3
Story time: The day before Christmas
my dad got mad at me because I
didn't put the dog away (to the
basement) so he brought the broom
and tried to scare me by "hitting"
me with it but I went left instead
of right so he broke the broom
with my back (it was a wooden broom)
The End</t>
  </si>
  <si>
    <t>haydelacruz
This woman spent days trying to
catch a scared, stray dog and they
were all worth it _xD83D__xDE2D__xD83D__xDE2D__xD83D__xDE2D_ https://t.co/cSkbhltT97</t>
  </si>
  <si>
    <t>_guif1
Não importa onde você more ou para
onde você vá. Sempre existirá esse
dog lá. Um vira lata caramelo gente
finíssima. https://t.co/sYht5EhLbP</t>
  </si>
  <si>
    <t>dalgitaehyun
WAIT APPARENTLY IN THAT TXT X BTS
EPISODE THEY ARE GONNA BE TEACHING
EACH OTHER CHOREO??? TXT BETTER
TEACH BTS CAT &amp;amp; DOG BECAUSE
IM TRYNA SEE SOMETHING_xD83D__xDC40_ https://t.co/ghqcuWmJB5</t>
  </si>
  <si>
    <t>thaunxpected
This woman spent days trying to
catch a scared, stray dog and they
were all worth it _xD83D__xDE2D__xD83D__xDE2D__xD83D__xDE2D_ https://t.co/cSkbhltT97</t>
  </si>
  <si>
    <t>m5_n11
trust me your childhood wasn't
complete if a dog didn't chase
you</t>
  </si>
  <si>
    <t>ccigaro
friend: why are you upset? me:
I didn’t make my school’s basketball
team friend: aren't you homeschooled?
[our dog walks past me wearing
a jersey]</t>
  </si>
  <si>
    <t>liquidlunchtx
This dog is the real hero, some
one buy him a beer! Video shows
dog scaring off backyard bear in
New Jersey https://t.co/lwAYyv49BR
via @ABC7NY</t>
  </si>
  <si>
    <t>abc7ny
GOOD BOY: A New Jersey man is promising
his neighbor's dog a steak dinner
after the fearless pooch scared
off a bear in his backyard! "He
is an awesome pup that comes to
check on the kids from time to
time," he said of the brave dog,
named Riley. https://t.co/lfsCMPL35g
https://t.co/nhzhbxFn9I</t>
  </si>
  <si>
    <t>meegeeboard
All the days this woman spent trying
to catch a scared, stray dog were
SO worth it _xD83D__xDE2D__xD83D__xDE2D__xD83D__xDE2D_ https://t.co/vP0xEJgrKt</t>
  </si>
  <si>
    <t>mirandamel00
Okay yesterday before taking my
dog to the dog wash some stray
pit bulls came up to me and they
were so sweet and then I never
saw them again. I hope they’re
okay after that nasty ass storm
last night ://</t>
  </si>
  <si>
    <t>thetweeds
God I wish I was a missing dog.
The attention..</t>
  </si>
  <si>
    <t>beaneyellie
Me when I sit next to my dog and
he moves away https://t.co/Yt9dS6mjM4</t>
  </si>
  <si>
    <t>dezilorna
we ran out of burger buns but we
had hot dog buns so I opened up
two of them shits and then cut
them in to circles ... and they
said Einstein was dead https://t.co/EWgrHICFdC</t>
  </si>
  <si>
    <t>deoxgi
WAIT APPARENTLY IN THAT TXT X BTS
EPISODE THEY ARE GONNA BE TEACHING
EACH OTHER CHOREO??? TXT BETTER
TEACH BTS CAT &amp;amp; DOG BECAUSE
IM TRYNA SEE SOMETHING_xD83D__xDC40_ https://t.co/ghqcuWmJB5</t>
  </si>
  <si>
    <t>okc_span
Mayor Holt mentions the First Dog
of OKC, Logan Holt, a rescue dog
himself.</t>
  </si>
  <si>
    <t>rotrujo
_xD83D__xDC15_ #elderly dog still #missing
TYLER BENNETT Last seen 11 Feb
in #bingley #WestYorkshire #BD16
He has bad back legs and he is
friendly with people. It's especially
worrying when elderly dogs go missing
_xD83D__xDE14__xD83D__xDE14_ pls share #ScanMe #LostDog
https://t.co/2rYPgQOxI9</t>
  </si>
  <si>
    <t>johnston_becca
Me when I sit next to my dog and
he moves away https://t.co/Yt9dS6mjM4</t>
  </si>
  <si>
    <t>caroll_souzaa_
Não importa onde você more ou para
onde você vá. Sempre existirá esse
dog lá. Um vira lata caramelo gente
finíssima. https://t.co/sYht5EhLbP</t>
  </si>
  <si>
    <t>brooksbenjamin
5 things from my WIP: - an imaginary
Friend - a boy who’s running from
something - a very faithful dog
- libraries along the way - monsters,
trains, and unicorns I cheated
there. But tag, you’re it! https://t.co/zgP1mV6tuk</t>
  </si>
  <si>
    <t>lc4a
LCA + ALW's #Boknal demonstration
in Seoul, #SouthKorea to protest
the brutal #dogmeattrade is just
hours away!!! _xD83D__xDC94__xD83D__xDC15_ #ThisCouldBeYourDog
#StopDogMeat #FriendsNotFood Learn
more: https://t.co/nW2qcBhUMW https://t.co/4YZN4ruX6i</t>
  </si>
  <si>
    <t>richieclem99
LCA + ALW's #Boknal demonstration
in Seoul, #SouthKorea to protest
the brutal #dogmeattrade is just
hours away!!! _xD83D__xDC94__xD83D__xDC15_ #ThisCouldBeYourDog
#StopDogMeat #FriendsNotFood Learn
more: https://t.co/nW2qcBhUMW https://t.co/4YZN4ruX6i</t>
  </si>
  <si>
    <t>elocinaryk
I love my dog so much.. I wish
she could talk :/</t>
  </si>
  <si>
    <t>avacadows
i love how i’m lip syncing the
lyrics to a song to my dog and
she looks like she wants to k*ll
me</t>
  </si>
  <si>
    <t>dog_yeom
TWITTER LET ME TWEET CHAN FANCAMS</t>
  </si>
  <si>
    <t>trenathebean
Trump tweeted he was a good looking
stable genius today...with a fraction
that doesn't make any sense. If
President Cheeto thinks he's good
looking with that piss wig on and
a mouth that looks like a dog's
puckering… https://t.co/CsrhSGt5Q4</t>
  </si>
  <si>
    <t>6abc
DOG SCARES OFF BEAR: A New Jersey
man is promising his neighbor's
dog a steak dinner after the pooch
scared off a bear in his backyard.
https://t.co/tSilbJN5Hx https://t.co/5fwLJWOcOJ</t>
  </si>
  <si>
    <t>kberry6155
DOG SCARES OFF BEAR: A New Jersey
man is promising his neighbor's
dog a steak dinner after the pooch
scared off a bear in his backyard.
https://t.co/tSilbJN5Hx https://t.co/5fwLJWOcOJ</t>
  </si>
  <si>
    <t>iamtheeminx
This stray dog protected a woman
from a potential mugger. What did
we ever do to deserve dogs? _xD83D__xDC4F__xD83C__xDFFB__xD83D__xDC36_
https://t.co/VFnQ5VfrGn</t>
  </si>
  <si>
    <t>eggsinmycrocs
God I wish I was a missing dog.
The attention..</t>
  </si>
  <si>
    <t>mailmansr
outhern Black Men..We Can't Trust
The Trumps,The Corporate Media
or The Blue Dog Democrats! https://t.co/2BwFw2LXoS</t>
  </si>
  <si>
    <t>triciacasper
Dog Arthritis: A Pain in the Joint
https://t.co/ZBNddopGCf #dog #dogs
#petcare #vetcare #dogarthritis
#arthritisindogs</t>
  </si>
  <si>
    <t>monayyshottt
The only thing that excited me
now are these festivals and my
dog. I dont need yall hoes anymore
_xD83D__xDDD1_ pussy wack.</t>
  </si>
  <si>
    <t>ambvrrr
why is that crackhead dog there
https://t.co/1aTp9ndXGm</t>
  </si>
  <si>
    <t>jacob_sheerin
why is that crackhead dog there
https://t.co/1aTp9ndXGm</t>
  </si>
  <si>
    <t>taken_ablack
So the protagonist goes on a rampage
because someone fucked with their
dog................. John Wick</t>
  </si>
  <si>
    <t>rachelslathar
everyone’s only insult about my
dog is that he doesn’t have a “job”
like a cattle dog well duh?? he’s
a wiener dog ??? with a mom that
works hard so that all he has to
do is look cute and ride in the
truck???? you don’t have a job
either but i don’t call you worthless</t>
  </si>
  <si>
    <t>sarah_werksma
everyone’s only insult about my
dog is that he doesn’t have a “job”
like a cattle dog well duh?? he’s
a wiener dog ??? with a mom that
works hard so that all he has to
do is look cute and ride in the
truck???? you don’t have a job
either but i don’t call you worthless</t>
  </si>
  <si>
    <t>nickpillow
do yourself a favor and support
the dog petting king https://t.co/TiKOlRNn5D</t>
  </si>
  <si>
    <t>mbononi1
Não importa onde você more ou para
onde você vá. Sempre existirá esse
dog lá. Um vira lata caramelo gente
finíssima. https://t.co/sYht5EhLbP</t>
  </si>
  <si>
    <t>anthemrespecter
i always think of that post “be
the person your dog thinks you
are” so i made a list of things
my dog may see me as: -guy who
feeds me -guy who gets the ball
from under the couch when i lose
it -guy who makes me give him a
high-five for no reason</t>
  </si>
  <si>
    <t>lilpastoo
like i won’t smack the dog shit
outta him _xD83D__xDE10__xD83D__xDE12_</t>
  </si>
  <si>
    <t>not_pc_rn
@TMMamaDrama Where is the dog?
Where were all the guns we know
they own? What about Maryssas account
of the dog being killed? Dave’s
admission and Jenelles posts that
he killed the dog? And why no charges
for a bogus police report? _xD83E__xDD37_‍♀️_xD83E__xDD37_‍♀️_xD83E__xDD37_‍♀️_xD83E__xDD37_‍♀️</t>
  </si>
  <si>
    <t xml:space="preserve">tmmamadrama
</t>
  </si>
  <si>
    <t>sports_fan65
https://t.co/Ux6qug7N6m</t>
  </si>
  <si>
    <t>em_mnnr
boss: can I see you in my office
me: [printing out every google
image search result for “dog wizard”]
busy</t>
  </si>
  <si>
    <t>rumm_hamm
I thought these were dog treats
https://t.co/Hw1F9RFWTi</t>
  </si>
  <si>
    <t>colleen2301
I'm going to the White House. I
was the kid who was bullied in
school. I've walked dogs for a
living, pushed shopping carts at
Safeway, &amp;amp; even worked at an
elementary school. I went from
the dog house to the White House.
This is the best day of my life.</t>
  </si>
  <si>
    <t>_liiddy
Marquei como visto Breaking Bad
- 4x7 - Problem Dog https://t.co/uRfRMXeQcN
#bancodeseries</t>
  </si>
  <si>
    <t>ew
The dog who played Cheddar on #Brooklyn99
has died https://t.co/W5Gq1q9Bx1</t>
  </si>
  <si>
    <t>blairlodge
The dog who played Cheddar on #Brooklyn99
has died https://t.co/W5Gq1q9Bx1</t>
  </si>
  <si>
    <t>freidadcaldwell
When your dog walks too fast https://t.co/lJtIFP2PAy</t>
  </si>
  <si>
    <t>not_taryn
when he’s a dog and you’re a bird
&amp;gt;&amp;gt; ❤️ https://t.co/6v8Z7XAUTY</t>
  </si>
  <si>
    <t>__aniko
when he’s a dog and you’re a bird
&amp;gt;&amp;gt; ❤️ https://t.co/6v8Z7XAUTY</t>
  </si>
  <si>
    <t>claresiobhan
Eevees side profile = actual supermodel
dog _xD83D__xDC36__xD83D__xDC4C__xD83C__xDFFB_ https://t.co/VwZB5yHBeS</t>
  </si>
  <si>
    <t xml:space="preserve">omgitsalia
</t>
  </si>
  <si>
    <t>ochavity1
Eevees side profile = actual supermodel
dog _xD83D__xDC36__xD83D__xDC4C__xD83C__xDFFB_ https://t.co/VwZB5yHBeS</t>
  </si>
  <si>
    <t>galescheelar
@MaximeBernier How dare you say
things like this? People have a
right to their own politics. We
don’t see Trudeau calling conservatives
haters of Canada. Are you dog whistling
to hate groups like son of Odin
you like to hang out with.</t>
  </si>
  <si>
    <t xml:space="preserve">maximebernier
</t>
  </si>
  <si>
    <t>drbrownoff
@MaximeBernier How dare you say
things like this? People have a
right to their own politics. We
don’t see Trudeau calling conservatives
haters of Canada. Are you dog whistling
to hate groups like son of Odin
you like to hang out with.</t>
  </si>
  <si>
    <t>barkingmadeworc
#EveshamHour Could you cuddle a
dog like this for a short holiday?
All food etc supplied. Dog suited
to you, brought direct to your
door on dates to suit you. 24/7
support. Call for a chat to see
if it’s right for you. 01905 700722
or message us. #evesham #pershore
https://t.co/UYoCmqbOqR</t>
  </si>
  <si>
    <t>pwincessdiana
When your dog walks too fast https://t.co/lJtIFP2PAy</t>
  </si>
  <si>
    <t>maritrindadezz
Não importa onde você more ou para
onde você vá. Sempre existirá esse
dog lá. Um vira lata caramelo gente
finíssima. https://t.co/sYht5EhLbP</t>
  </si>
  <si>
    <t>cluelesserica
THIS MANS DOG WEBSITE GET OUTT</t>
  </si>
  <si>
    <t>nicolefaknule
@CBSBigBrother i hope his dog runs
away</t>
  </si>
  <si>
    <t xml:space="preserve">cbsbigbrother
</t>
  </si>
  <si>
    <t>realfriscokid
@CBSBigBrother i hope his dog runs
away</t>
  </si>
  <si>
    <t>bigsexhaver69
why is it that my friends all lose
their minds over the fake incest
scene in pink flamingos but don't
even flinch at the real dog shit
eating scene at the end</t>
  </si>
  <si>
    <t>aureliinfini
why is it that my friends all lose
their minds over the fake incest
scene in pink flamingos but don't
even flinch at the real dog shit
eating scene at the end</t>
  </si>
  <si>
    <t>ron92211
I'm going to the White House. I
was the kid who was bullied in
school. I've walked dogs for a
living, pushed shopping carts at
Safeway, &amp;amp; even worked at an
elementary school. I went from
the dog house to the White House.
This is the best day of my life.</t>
  </si>
  <si>
    <t>edroso
My wife's dog never had much use
for me. I thought the feeling was
mutual. Then she got sick. https://t.co/9pgYz2VZgX</t>
  </si>
  <si>
    <t>shoeflyin
My wife's dog never had much use
for me. I thought the feeling was
mutual. Then she got sick. https://t.co/9pgYz2VZgX</t>
  </si>
  <si>
    <t>jkertis18
GOOD BOY: A New Jersey man is promising
his neighbor's dog a steak dinner
after the fearless pooch scared
off a bear in his backyard! "He
is an awesome pup that comes to
check on the kids from time to
time," he said of the brave dog,
named Riley. https://t.co/lfsCMPL35g
https://t.co/nhzhbxFn9I</t>
  </si>
  <si>
    <t>kyle_kelly22
Dog days for sure</t>
  </si>
  <si>
    <t>nick_vasquez99
LOST DOG ALERT‼️_xD83D__xDEA8_(White doggie)
FOUND NEAR ONTARIO CA ON FRANCIS
N MOUNTAIN PLS RTTTT https://t.co/SxfzQyA437</t>
  </si>
  <si>
    <t>chelssadrienne
LOST DOG ALERT‼️_xD83D__xDEA8_(White doggie)
FOUND NEAR ONTARIO CA ON FRANCIS
N MOUNTAIN PLS RTTTT https://t.co/SxfzQyA437</t>
  </si>
  <si>
    <t>konachu_dog
粉チーズ……</t>
  </si>
  <si>
    <t>wyffnews4
Family dog attacks, kills 3-week-old
girl, officials say https://t.co/YDtvG60evo
https://t.co/XIaZX6gSmU</t>
  </si>
  <si>
    <t>_elizabeth_k
Family dog attacks, kills 3-week-old
girl, officials say https://t.co/YDtvG60evo
https://t.co/XIaZX6gSmU</t>
  </si>
  <si>
    <t>themouseking
Xylitol, a sugar substitute, can
be deadly if eaten by your dog.
Learn which products for humans
can have deadly consequences for
your dog. https://t.co/QHWRqHj56A
https://t.co/REVucVmwCw</t>
  </si>
  <si>
    <t>notgappy
Me when I sit next to my dog and
he moves away https://t.co/Yt9dS6mjM4</t>
  </si>
  <si>
    <t>indyahg
Me when I sit next to my dog and
he moves away https://t.co/Yt9dS6mjM4</t>
  </si>
  <si>
    <t>buzzfeed
The Dog Who Played Cheddar On "Brooklyn
Nine-Nine" Has Passed Away https://t.co/7iNYb6V44n</t>
  </si>
  <si>
    <t>riverdaughta
The Dog Who Played Cheddar On "Brooklyn
Nine-Nine" Has Passed Away https://t.co/7iNYb6V44n</t>
  </si>
  <si>
    <t>tom_orsborn
The inside story of how animal
lover Lonnie Walker is teaming
up with PETA this summer to keep
dogs safe and the role his beloved
Zola played in their video. “That
dog is my best friend,” Lonnie
said. “We share almost every experience
together.” #Spurs https://t.co/Q6yL8wp1Up</t>
  </si>
  <si>
    <t>jackfrank_jjf
The inside story of how animal
lover Lonnie Walker is teaming
up with PETA this summer to keep
dogs safe and the role his beloved
Zola played in their video. “That
dog is my best friend,” Lonnie
said. “We share almost every experience
together.” #Spurs https://t.co/Q6yL8wp1Up</t>
  </si>
  <si>
    <t>_kingpear
All of my dogs is dog catchers
How many bullets ya dog catching
?</t>
  </si>
  <si>
    <t>jamberee13
A fat dog is a porky bork</t>
  </si>
  <si>
    <t>khari___
A fat dog is a porky bork</t>
  </si>
  <si>
    <t>bangtanjem
WAIT APPARENTLY IN THAT TXT X BTS
EPISODE THEY ARE GONNA BE TEACHING
EACH OTHER CHOREO??? TXT BETTER
TEACH BTS CAT &amp;amp; DOG BECAUSE
IM TRYNA SEE SOMETHING_xD83D__xDC40_ https://t.co/ghqcuWmJB5</t>
  </si>
  <si>
    <t>misterchipcgb
Daniel Sturridge offered £30k and
his missing dog was found in 48
hours. United pay £500k per week
and Alexis Sanchez is still missing.</t>
  </si>
  <si>
    <t>zzthipaapaazz
WAIT APPARENTLY IN THAT TXT X BTS
EPISODE THEY ARE GONNA BE TEACHING
EACH OTHER CHOREO??? TXT BETTER
TEACH BTS CAT &amp;amp; DOG BECAUSE
IM TRYNA SEE SOMETHING_xD83D__xDC40_ https://t.co/ghqcuWmJB5</t>
  </si>
  <si>
    <t>bradheath
11th Cir.: It's not clear that
a police officer holding a 10-year-old
bystander at gunpoint violates
the child's 4th Amendment rights
when he shoots the child in the
leg, if in fact the officer was
attempting to shoot a nearby dog.
https://t.co/RlZS5hfWn0</t>
  </si>
  <si>
    <t>jefffrings
11th Cir.: It's not clear that
a police officer holding a 10-year-old
bystander at gunpoint violates
the child's 4th Amendment rights
when he shoots the child in the
leg, if in fact the officer was
attempting to shoot a nearby dog.
https://t.co/RlZS5hfWn0</t>
  </si>
  <si>
    <t>the_cameraman_
Kicking into gear. As @wimbledon
winds down, thought I would share
another shot I created for the
@nike SP19 campaign. . Art Director
@amyjuris Design Director chriswillis
Producer girl_with_dog Project
Managers… https://t.co/AFut44Uacu</t>
  </si>
  <si>
    <t xml:space="preserve">amyjuris
</t>
  </si>
  <si>
    <t xml:space="preserve">nike
</t>
  </si>
  <si>
    <t xml:space="preserve">wimbledon
</t>
  </si>
  <si>
    <t>alexcapranor
Every time I gear up to go riding,
my dog just goes and lays in his
crate automatically. I am so blessed
to have such a sweet, smart, well-behaved
dog. _xD83D__xDE0D_</t>
  </si>
  <si>
    <t>inspire_edit
Bichon Frise Dog Craft https://t.co/8P10AGueHR
#Bichon #artsdandcrafts</t>
  </si>
  <si>
    <t>jojoko
God I wish I was a missing dog.
The attention..</t>
  </si>
  <si>
    <t>angelkingggg
Me when I sit next to my dog and
he moves away https://t.co/Yt9dS6mjM4</t>
  </si>
  <si>
    <t>chelsealford4
Me and my little pups being attacked
by a dog isn’t how I wanted my
Thursday to end _xD83D__xDE14_</t>
  </si>
  <si>
    <t>craigcalcaterra
I love it when it's breaking news
that the President is gonna follow
the law. It's man bites dog stuff.
https://t.co/8ySNqHNsiT</t>
  </si>
  <si>
    <t>pete4ducks
I love it when it's breaking news
that the President is gonna follow
the law. It's man bites dog stuff.
https://t.co/8ySNqHNsiT</t>
  </si>
  <si>
    <t>wayfaringhind
And this folks...is why you keep
your dog on a lead. _xD83D__xDE20_ https://t.co/QVb415QL7m</t>
  </si>
  <si>
    <t>malcolmnsgw
And this folks...is why you keep
your dog on a lead. _xD83D__xDE20_ https://t.co/QVb415QL7m</t>
  </si>
  <si>
    <t>jeffmacke
Dog days. https://t.co/MeR3DYHiUV</t>
  </si>
  <si>
    <t>kingcharlestra1
Dog days. https://t.co/MeR3DYHiUV</t>
  </si>
  <si>
    <t>maigo_pet_dog
【迷子犬の掲示板】高知県長岡群本山町七戸でトイプードルが迷子です。情報提供と拡散お願いします！
#迷子犬 #迷い犬 #高知県 https://t.co/xYZchbLfbz</t>
  </si>
  <si>
    <t>animalsosaki
【迷子犬の掲示板】高知県長岡群本山町七戸でトイプードルが迷子です。情報提供と拡散お願いします！
#迷子犬 #迷い犬 #高知県 https://t.co/xYZchbLfbz</t>
  </si>
  <si>
    <t>tiutin
Não importa onde você more ou para
onde você vá. Sempre existirá esse
dog lá. Um vira lata caramelo gente
finíssima. https://t.co/sYht5EhLbP</t>
  </si>
  <si>
    <t>liambradley9
Me when I sit next to my dog and
he moves away https://t.co/Yt9dS6mjM4</t>
  </si>
  <si>
    <t>disposable__fix
If CBD oil doesn’t chill out my
dog then idk man.</t>
  </si>
  <si>
    <t>shhh_ey
Amo o lanche do animal chef O prime
dog é mais perto O salad days eu
nunca fui mas tem umas sobremesas
top.... Dilemas de uma veganinha
q resolve ansiedade com comida</t>
  </si>
  <si>
    <t>56_diddy
Every good guy has his dog ways,
but it depends on the chick to
make him feel like he gotta change
those ways..</t>
  </si>
  <si>
    <t>itsrated_r
I rlly wanna be a dog mom _xD83E__xDD7A_</t>
  </si>
  <si>
    <t>whnt
A New Jersey man is offering his
neighbor's dog a steak dinner after
the pup scared off a bear in his
backyard.​ https://t.co/VqChPMuqIm</t>
  </si>
  <si>
    <t>shakespearefor
Animal support groups: Help save
Diamond a 4 year old dog - Sign
the Petition! https://t.co/NPPdOarvZ1
via @Change</t>
  </si>
  <si>
    <t xml:space="preserve">change
</t>
  </si>
  <si>
    <t>sammonphilly
@thekjohnston OH Man What a DOG!</t>
  </si>
  <si>
    <t>mrsbarfiej
THE GOODEST BOY! @dog_rates https://t.co/cPkPYuRSMz</t>
  </si>
  <si>
    <t>nevinellie
Me when I sit next to my dog and
he moves away https://t.co/Yt9dS6mjM4</t>
  </si>
  <si>
    <t>tm416
This woman spent days trying to
catch a scared, stray dog and they
were all worth it _xD83D__xDE2D__xD83D__xDE2D__xD83D__xDE2D_ https://t.co/cSkbhltT97</t>
  </si>
  <si>
    <t>go4behrendt
@UberFacts @karamkell why this
lady feeding the dog cheeseburgers?</t>
  </si>
  <si>
    <t xml:space="preserve">karamkell
</t>
  </si>
  <si>
    <t>engrkebin
This stray dog protected a woman
from a potential mugger. What did
we ever do to deserve dogs? _xD83D__xDC4F__xD83C__xDFFB__xD83D__xDC36_
https://t.co/VFnQ5VfrGn</t>
  </si>
  <si>
    <t>amymaryrodgers
The wee stray dog in Sauchiehall
Street I hope you’re safe</t>
  </si>
  <si>
    <t>fallenabyss92
Lock Dog and Dashiki...:we should
do a #dontbeamenace 2 https://t.co/5LskAWRMD5</t>
  </si>
  <si>
    <t>sherria_renaeee
Here I am thinking I’m cute af
with my tan and this nigga just
said Bitch you the same color as
a hot dog _xD83D__xDE22__xD83E__xDD26__xD83C__xDFFB_‍♀️_xD83D__xDE02__xD83D__xDE02__xD83D__xDE02__xD83D__xDE02_✌_xD83C__xDFFC_</t>
  </si>
  <si>
    <t>carlykaykayy
When your dad takes your dog out
when you’re in class&amp;gt;&amp;gt;&amp;gt;&amp;gt;_xD83D__xDE3B_</t>
  </si>
  <si>
    <t>thisismkt
@ThisisDavina my neighbours dog
is a bulldog and shagged my dog
which is a shitzu. They now have
a bullshit</t>
  </si>
  <si>
    <t>awkwardlyjessie
@ThisisDavina my neighbours dog
is a bulldog and shagged my dog
which is a shitzu. They now have
a bullshit</t>
  </si>
  <si>
    <t>ylandreneau
"When God opens your heart_You're
going to see yourself as God sees
you, A dog_Worthy of hell, wallowing
in your vomit ,.. Eating all kinds
of flesh, filthy and greedy and
loving to slumber, and it's a wonder
that God has mercy on us and deigns
to deal with us.~Peter Nortier</t>
  </si>
  <si>
    <t>etaylorl_
@MarlonWayans Fool dog mark ass
trick</t>
  </si>
  <si>
    <t>lovelyboxerlilz
If humans had one shred of the
love and loyalty that a dog has
it would would make the world a
much better place. Love your Dogs
with all your heart because they
love you with theirs. _xD83D__xDC3E_❤</t>
  </si>
  <si>
    <t>whiteboxerlayla
If humans had one shred of the
love and loyalty that a dog has
it would would make the world a
much better place. Love your Dogs
with all your heart because they
love you with theirs. _xD83D__xDC3E_❤</t>
  </si>
  <si>
    <t>darth__lilium
When your dog walks too fast https://t.co/lJtIFP2PAy</t>
  </si>
  <si>
    <t>mrspigg09318173
@NaomiLorenzini what do you want
for blue dog??</t>
  </si>
  <si>
    <t xml:space="preserve">naomilorenzini
</t>
  </si>
  <si>
    <t>nickashworth4
In the clip below, Mr #Corbyn talks
also about a Labour Govt. coming
under pressure from "very dark
powerful forces". This while talking
about criticism he got last summer.
If you are a "dog", you can hear
that whistle a mile off. https://t.co/HOHGlzijWd</t>
  </si>
  <si>
    <t>sophb1d
Me when I sit next to my dog and
he moves away https://t.co/Yt9dS6mjM4</t>
  </si>
  <si>
    <t>xxmkjxx
_xD83D__xDD37_ PLS RT this FOUND DOG - North
Lanarkshire _xD83D__xDC15_ - a Male Spaniel
- FOUND Strathclyde Country Park,
#Motherwell ML1 on 04 July - now
been handed in at Bandeath Stray
Dog Shelter (finder says Police
were unable to find a microchip)
☎️ 0178681290 #founddog #spaniel
#strathclyde #ML1 https://t.co/9DdvJohjEM</t>
  </si>
  <si>
    <t>zubichild
Daniel Sturridge offered £30k and
his missing dog was found in 48
hours. United pay £500k per week
and Alexis Sanchez is still missing.</t>
  </si>
  <si>
    <t>connorlipke
People who abandon their dogs should
be locked up. Absolutely insane
that there's no legislation for
something like this. You may not
plan to have a child and give it
up but you 100% CHOOSE to own a
dog. There should be repercussions.
At least bring it to a no-kill
shelter.</t>
  </si>
  <si>
    <t>trevor14smith
@VisitMuskegon @PigeonHillBrew
@UnrulyBrewing Pet friendly does
not mean your dog on the chair!</t>
  </si>
  <si>
    <t xml:space="preserve">unrulybrewing
</t>
  </si>
  <si>
    <t xml:space="preserve">pigeonhillbrew
</t>
  </si>
  <si>
    <t xml:space="preserve">visitmuskegon
</t>
  </si>
  <si>
    <t>caiobasc
Não importa onde você more ou para
onde você vá. Sempre existirá esse
dog lá. Um vira lata caramelo gente
finíssima. https://t.co/sYht5EhLbP</t>
  </si>
  <si>
    <t>propersneakers
@wangenra I had a dog that was
seen so often at Dove Lewis (chronic
❤️ problem) that she was like Norm
from Cheers when she walked in.
The receptionists &amp;amp; techs would
all shout, “Laila!” &amp;amp; come
around to love on her.</t>
  </si>
  <si>
    <t xml:space="preserve">wangenra
</t>
  </si>
  <si>
    <t>grandmasterdiva
Where is the fucking dog, bitch!!!!!!!!!!!!!!!!
https://t.co/jIM2mdk2qG</t>
  </si>
  <si>
    <t>trish_kendrick
Join me to get @Listia's new $XNK
#cryptocurrency for free! Use code
"BTWYDD" for an extra 100 XNK.
Just got this with my Ink, Cute
dog nice sticker sheet! Lowest
gins possible! No refunds! Selling
out! https://t.co/1Hib6jXhRq</t>
  </si>
  <si>
    <t xml:space="preserve">listia
</t>
  </si>
  <si>
    <t>truxtt
Oh _xD83D__xDE32_ so I’m a bitch? _xD83E__xDD2C__xD83D__xDE08_ Well
a bitch is a female dog _xD83D__xDC36__xD83D__xDC5B_ _xD83D__xDC85_
dogs bark _xD83D__xDCE3__xD83D__xDC29_ bark grows on trees
_xD83C__xDF32__xD83C__xDF3E_ trees are nature _xD83E__xDD8B__xD83C__xDF08_ and
nature is beautiful _xD83C__xDF38__xD83D__xDD25_✨ so thank
you for the compliment _xD83D__xDC81_‍♀️_xD83D__xDC9D__xD83D__xDCAB__xD83D__xDC90__xD83D__xDE18__xD83D__xDE39_⚡️_xD83D__xDC98__xD83C__xDF1F__xD83E__xDD37_‍♀️_xD83D__xDD95__xD83C__xDFFB__xD83D__xDC96__xD83C__xDF1A__xD83C__xDF39_
https://t.co/C2TquRa1yk</t>
  </si>
  <si>
    <t>schauwecker79
Oh _xD83D__xDE32_ so I’m a bitch? _xD83E__xDD2C__xD83D__xDE08_ Well
a bitch is a female dog _xD83D__xDC36__xD83D__xDC5B_ _xD83D__xDC85_
dogs bark _xD83D__xDCE3__xD83D__xDC29_ bark grows on trees
_xD83C__xDF32__xD83C__xDF3E_ trees are nature _xD83E__xDD8B__xD83C__xDF08_ and
nature is beautiful _xD83C__xDF38__xD83D__xDD25_✨ so thank
you for the compliment _xD83D__xDC81_‍♀️_xD83D__xDC9D__xD83D__xDCAB__xD83D__xDC90__xD83D__xDE18__xD83D__xDE39_⚡️_xD83D__xDC98__xD83C__xDF1F__xD83E__xDD37_‍♀️_xD83D__xDD95__xD83C__xDFFB__xD83D__xDC96__xD83C__xDF1A__xD83C__xDF39_
https://t.co/C2TquRa1yk</t>
  </si>
  <si>
    <t>marblespictures
Shaking Dog Jelly Belly Candy Tin
https://t.co/C8ZxTYOQ9M via @zazzle</t>
  </si>
  <si>
    <t xml:space="preserve">zazzle
</t>
  </si>
  <si>
    <t>itstinega
This woman spent days trying to
catch a scared, stray dog and they
were all worth it _xD83D__xDE2D__xD83D__xDE2D__xD83D__xDE2D_ https://t.co/cSkbhltT97</t>
  </si>
  <si>
    <t>Directed</t>
  </si>
  <si>
    <t>_</t>
  </si>
  <si>
    <t>Graph Type</t>
  </si>
  <si>
    <t>Modularity</t>
  </si>
  <si>
    <t>NodeXL Version</t>
  </si>
  <si>
    <t>Not Applicable</t>
  </si>
  <si>
    <t>1.0.1.413</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</si>
  <si>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</si>
  <si>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</si>
  <si>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</si>
  <si>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</si>
  <si>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</si>
  <si>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</si>
  <si>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</si>
  <si>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</si>
  <si>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</si>
  <si>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</si>
  <si>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</si>
  <si>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</si>
  <si>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</si>
  <si>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</si>
  <si>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</si>
  <si>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</si>
  <si>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</si>
  <si>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</si>
  <si>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</si>
  <si>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</si>
  <si>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</si>
  <si>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</si>
  <si>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</si>
  <si>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</si>
  <si>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</si>
  <si>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</si>
  <si>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</si>
  <si>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</si>
  <si>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</si>
  <si>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</si>
  <si>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</si>
  <si>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</si>
  <si>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</si>
  <si>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</si>
  <si>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</si>
  <si>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</si>
  <si>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</si>
  <si>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</si>
  <si>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</si>
  <si>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</si>
  <si>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</si>
  <si>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</si>
  <si>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</si>
  <si>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</si>
  <si>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</si>
  <si>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</si>
  <si>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</si>
  <si>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</si>
  <si>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</si>
  <si>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</si>
  <si>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</si>
  <si>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</si>
  <si>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</si>
  <si>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</si>
  <si>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</si>
  <si>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</si>
  <si>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</si>
  <si>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</si>
  <si>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</si>
  <si>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</si>
  <si>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</si>
  <si>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</si>
  <si>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</si>
  <si>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</si>
  <si>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</si>
  <si>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</si>
  <si>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</si>
  <si>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</si>
  <si>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</si>
  <si>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</si>
  <si>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</si>
  <si>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</si>
  <si>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</si>
  <si>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</si>
  <si>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</si>
  <si>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</si>
  <si>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</si>
  <si>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</si>
  <si>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</si>
  <si>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</si>
  <si>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</si>
  <si>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</si>
  <si>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</si>
  <si>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</si>
  <si>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</si>
  <si>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</si>
  <si>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</si>
  <si>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</si>
  <si>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</si>
  <si>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</si>
  <si>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</si>
  <si>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</si>
  <si>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</si>
  <si>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</si>
  <si>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</si>
  <si>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</si>
  <si>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</si>
  <si>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</si>
  <si>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</si>
  <si>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</si>
  <si>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</si>
  <si>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</si>
  <si>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</si>
  <si>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</si>
  <si>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</si>
  <si>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</si>
  <si>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</si>
  <si>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</si>
  <si>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</si>
  <si>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</si>
  <si>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</si>
  <si>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</si>
  <si>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</si>
  <si>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</si>
  <si>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</si>
  <si>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</si>
  <si>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</si>
  <si>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</si>
  <si>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</si>
  <si>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</si>
  <si>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</si>
  <si>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G122</t>
  </si>
  <si>
    <t>G123</t>
  </si>
  <si>
    <t>G124</t>
  </si>
  <si>
    <t>G125</t>
  </si>
  <si>
    <t>G126</t>
  </si>
  <si>
    <t>G127</t>
  </si>
  <si>
    <t>G128</t>
  </si>
  <si>
    <t>G129</t>
  </si>
  <si>
    <t>G130</t>
  </si>
  <si>
    <t>G131</t>
  </si>
  <si>
    <t>G132</t>
  </si>
  <si>
    <t>G133</t>
  </si>
  <si>
    <t>G134</t>
  </si>
  <si>
    <t>G135</t>
  </si>
  <si>
    <t>G136</t>
  </si>
  <si>
    <t>G137</t>
  </si>
  <si>
    <t>G138</t>
  </si>
  <si>
    <t>G139</t>
  </si>
  <si>
    <t>G140</t>
  </si>
  <si>
    <t>G141</t>
  </si>
  <si>
    <t>G142</t>
  </si>
  <si>
    <t>G143</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</si>
  <si>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</si>
  <si>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</si>
  <si>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</si>
  <si>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</si>
  <si>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</si>
  <si>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</si>
  <si>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</si>
  <si>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</si>
  <si>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</si>
  <si>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</si>
  <si>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</si>
  <si>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</si>
  <si>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</si>
  <si>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</si>
  <si>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</si>
  <si>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</si>
  <si>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</si>
  <si>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</si>
  <si>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</si>
  <si>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</si>
  <si>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</si>
  <si>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</si>
  <si>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</si>
  <si>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G167</t>
  </si>
  <si>
    <t>G168</t>
  </si>
  <si>
    <t>G169</t>
  </si>
  <si>
    <t>0, 12, 96</t>
  </si>
  <si>
    <t>0, 136, 227</t>
  </si>
  <si>
    <t>0, 100, 50</t>
  </si>
  <si>
    <t>0, 176, 22</t>
  </si>
  <si>
    <t>191, 0, 0</t>
  </si>
  <si>
    <t>230, 120, 0</t>
  </si>
  <si>
    <t>255, 191, 0</t>
  </si>
  <si>
    <t>150, 200, 0</t>
  </si>
  <si>
    <t>200, 0, 120</t>
  </si>
  <si>
    <t>77, 0, 96</t>
  </si>
  <si>
    <t>91, 0, 191</t>
  </si>
  <si>
    <t>0, 98, 130</t>
  </si>
  <si>
    <t>213, 218, 255</t>
  </si>
  <si>
    <t>213, 238, 255</t>
  </si>
  <si>
    <t>213, 255, 234</t>
  </si>
  <si>
    <t>213, 255, 218</t>
  </si>
  <si>
    <t>255, 213, 213</t>
  </si>
  <si>
    <t>255, 235, 213</t>
  </si>
  <si>
    <t>255, 244, 213</t>
  </si>
  <si>
    <t>244, 255, 213</t>
  </si>
  <si>
    <t>255, 213, 238</t>
  </si>
  <si>
    <t>247, 213, 255</t>
  </si>
  <si>
    <t>233, 213, 255</t>
  </si>
  <si>
    <t>213, 244, 255</t>
  </si>
  <si>
    <t>Vertex Group</t>
  </si>
  <si>
    <t>Vertex 1 Group</t>
  </si>
  <si>
    <t>Vertex 2 Group</t>
  </si>
  <si>
    <t>GraphSource░TwitterSearch▓GraphTerm░dog▓LayoutAlgorithm░The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</si>
  <si>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</si>
  <si>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</si>
  <si>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</si>
  <si>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Names</t>
  </si>
  <si>
    <t>People who retweeted joshuua47</t>
  </si>
  <si>
    <t>People who retweeted godoi_h</t>
  </si>
  <si>
    <t>Workbook Settings 2</t>
  </si>
  <si>
    <t>Workbook Settings 3</t>
  </si>
  <si>
    <t>▓0▓0▓0▓True▓Black▓Black▓▓▓0▓0▓0▓0▓0▓False▓▓0▓0▓0▓0▓0▓False▓▓0▓0▓0▓True▓Black▓Black▓▓In-Degree▓0▓22▓0▓1.5▓20▓False▓Betweenness Centrality▓0▓420▓3▓60▓90▓False▓▓0▓0▓0▓0▓0▓False▓▓0▓0▓0▓0▓0▓False</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</si>
  <si>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&lt;value&gt;joonpeterson&lt;/value&gt;
      &lt;/setting&gt;
      &lt;setting name="SpaceDelimitedTags" serializeAs="String"&gt;
        &lt;value /&gt;
      &lt;/setting&gt;
    &lt;/ExportToNodeXLGraphGalleryUserSettings&gt;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&lt;value&gt;In-Degree&lt;/value&gt;
      &lt;/setting&gt;
      &lt;setting name="VertexRadiusDetails" serializeAs="String"&gt;
        &lt;value&gt;False False 0 0 1.5 20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t>
  </si>
  <si>
    <t xml:space="preserve">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60 90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&lt;value&gt;BrandesFastCentralities, OverallMetrics, GroupMetrics&lt;/value&gt;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t>
  </si>
  <si>
    <t>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Aqua 80 BottomCenter Microsoft Sans Serif, 8.25pt Microsoft Sans Serif, 8.25pt&lt;/value&gt;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</si>
</sst>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0.00"/>
    <numFmt numFmtId="180" formatCode="@"/>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Fill="1" applyBorder="1" applyAlignment="1">
      <alignment/>
    </xf>
    <xf numFmtId="0" fontId="0" fillId="3" borderId="1" xfId="27"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1" fontId="0" fillId="4" borderId="1" xfId="24" applyNumberFormat="1" applyBorder="1" applyAlignment="1">
      <alignment/>
    </xf>
    <xf numFmtId="1" fontId="0" fillId="4" borderId="1" xfId="24"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70">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dxf>
    <dxf>
      <numFmt numFmtId="180" formatCode="@"/>
    </dxf>
    <dxf>
      <font>
        <b val="0"/>
        <i val="0"/>
        <u val="none"/>
        <strike val="0"/>
        <sz val="11"/>
        <name val="Calibri"/>
        <color theme="1"/>
        <condense val="0"/>
        <extend val="0"/>
      </font>
      <numFmt numFmtId="178" formatCode="General"/>
    </dxf>
    <dxf>
      <numFmt numFmtId="180"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80"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69"/>
      <tableStyleElement type="headerRow" dxfId="168"/>
    </tableStyle>
    <tableStyle name="NodeXL Table" pivot="0" count="1">
      <tableStyleElement type="headerRow" dxfId="1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408299"/>
        <c:axId val="62565828"/>
      </c:barChart>
      <c:catAx>
        <c:axId val="144082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65828"/>
        <c:crosses val="autoZero"/>
        <c:auto val="1"/>
        <c:lblOffset val="100"/>
        <c:noMultiLvlLbl val="0"/>
      </c:catAx>
      <c:valAx>
        <c:axId val="62565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8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221541"/>
        <c:axId val="34667278"/>
      </c:barChart>
      <c:catAx>
        <c:axId val="262215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67278"/>
        <c:crosses val="autoZero"/>
        <c:auto val="1"/>
        <c:lblOffset val="100"/>
        <c:noMultiLvlLbl val="0"/>
      </c:catAx>
      <c:valAx>
        <c:axId val="34667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570047"/>
        <c:axId val="56586104"/>
      </c:barChart>
      <c:catAx>
        <c:axId val="43570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86104"/>
        <c:crosses val="autoZero"/>
        <c:auto val="1"/>
        <c:lblOffset val="100"/>
        <c:noMultiLvlLbl val="0"/>
      </c:catAx>
      <c:valAx>
        <c:axId val="56586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512889"/>
        <c:axId val="20071682"/>
      </c:barChart>
      <c:catAx>
        <c:axId val="39512889"/>
        <c:scaling>
          <c:orientation val="minMax"/>
        </c:scaling>
        <c:axPos val="b"/>
        <c:delete val="1"/>
        <c:majorTickMark val="out"/>
        <c:minorTickMark val="none"/>
        <c:tickLblPos val="none"/>
        <c:crossAx val="20071682"/>
        <c:crosses val="autoZero"/>
        <c:auto val="1"/>
        <c:lblOffset val="100"/>
        <c:noMultiLvlLbl val="0"/>
      </c:catAx>
      <c:valAx>
        <c:axId val="20071682"/>
        <c:scaling>
          <c:orientation val="minMax"/>
        </c:scaling>
        <c:axPos val="l"/>
        <c:delete val="1"/>
        <c:majorTickMark val="out"/>
        <c:minorTickMark val="none"/>
        <c:tickLblPos val="none"/>
        <c:crossAx val="39512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682" totalsRowShown="0" headerRowDxfId="166" dataDxfId="165">
  <autoFilter ref="A2:BD682"/>
  <tableColumns count="56">
    <tableColumn id="1" name="Vertex 1" dataDxfId="164"/>
    <tableColumn id="2" name="Vertex 2" dataDxfId="163"/>
    <tableColumn id="3" name="Color" dataDxfId="162"/>
    <tableColumn id="4" name="Width" dataDxfId="161"/>
    <tableColumn id="11" name="Style" dataDxfId="160"/>
    <tableColumn id="5" name="Opacity" dataDxfId="159"/>
    <tableColumn id="6" name="Visibility" dataDxfId="158"/>
    <tableColumn id="10" name="Label" dataDxfId="157"/>
    <tableColumn id="12" name="Label Text Color" dataDxfId="156"/>
    <tableColumn id="13" name="Label Font Size" dataDxfId="155"/>
    <tableColumn id="14" name="Reciprocated?" dataDxfId="154"/>
    <tableColumn id="7" name="ID" dataDxfId="153"/>
    <tableColumn id="9" name="Dynamic Filter" dataDxfId="152"/>
    <tableColumn id="8" name="Add Your Own Columns Here" dataDxfId="151"/>
    <tableColumn id="15" name="Relationship" dataDxfId="150"/>
    <tableColumn id="16" name="Relationship Date (UTC)" dataDxfId="149"/>
    <tableColumn id="17" name="Tweet" dataDxfId="148"/>
    <tableColumn id="18" name="URLs in Tweet" dataDxfId="147"/>
    <tableColumn id="19" name="Domains in Tweet" dataDxfId="146"/>
    <tableColumn id="20" name="Hashtags in Tweet" dataDxfId="145"/>
    <tableColumn id="21" name="Media in Tweet" dataDxfId="144"/>
    <tableColumn id="22" name="Tweet Image File" dataDxfId="143"/>
    <tableColumn id="23" name="Tweet Date (UTC)" dataDxfId="142"/>
    <tableColumn id="24" name="Date" dataDxfId="141"/>
    <tableColumn id="25" name="Time" dataDxfId="140"/>
    <tableColumn id="26" name="Twitter Page for Tweet" dataDxfId="139"/>
    <tableColumn id="27" name="Latitude" dataDxfId="138"/>
    <tableColumn id="28" name="Longitude" dataDxfId="137"/>
    <tableColumn id="29" name="Imported ID" dataDxfId="136"/>
    <tableColumn id="30" name="In-Reply-To Tweet ID" dataDxfId="135"/>
    <tableColumn id="31" name="Favorited" dataDxfId="134"/>
    <tableColumn id="32" name="Favorite Count" dataDxfId="133"/>
    <tableColumn id="33" name="In-Reply-To User ID" dataDxfId="132"/>
    <tableColumn id="34" name="Is Quote Status" dataDxfId="131"/>
    <tableColumn id="35" name="Language" dataDxfId="130"/>
    <tableColumn id="36" name="Possibly Sensitive" dataDxfId="129"/>
    <tableColumn id="37" name="Quoted Status ID" dataDxfId="128"/>
    <tableColumn id="38" name="Retweeted" dataDxfId="127"/>
    <tableColumn id="39" name="Retweet Count" dataDxfId="126"/>
    <tableColumn id="40" name="Retweet ID" dataDxfId="125"/>
    <tableColumn id="41" name="Source" dataDxfId="124"/>
    <tableColumn id="42" name="Truncated" dataDxfId="123"/>
    <tableColumn id="43" name="Unified Twitter ID" dataDxfId="122"/>
    <tableColumn id="44" name="Imported Tweet Type" dataDxfId="121"/>
    <tableColumn id="45" name="Added By Extended Analysis" dataDxfId="120"/>
    <tableColumn id="46" name="Corrected By Extended Analysis" dataDxfId="119"/>
    <tableColumn id="47" name="Place Bounding Box" dataDxfId="118"/>
    <tableColumn id="48" name="Place Country" dataDxfId="117"/>
    <tableColumn id="49" name="Place Country Code" dataDxfId="116"/>
    <tableColumn id="50" name="Place Full Name" dataDxfId="115"/>
    <tableColumn id="51" name="Place ID" dataDxfId="114"/>
    <tableColumn id="52" name="Place Name" dataDxfId="113"/>
    <tableColumn id="53" name="Place Type" dataDxfId="112"/>
    <tableColumn id="54" name="Place URL" dataDxfId="111"/>
    <tableColumn id="55" name="Vertex 1 Group" dataDxfId="110">
      <calculatedColumnFormula>REPLACE(INDEX(GroupVertices[Group], MATCH(Edges[[#This Row],[Vertex 1]],GroupVertices[Vertex],0)),1,1,"")</calculatedColumnFormula>
    </tableColumn>
    <tableColumn id="56" name="Vertex 2 Group" dataDxfId="109">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1" totalsRowShown="0" headerRowDxfId="26" dataDxfId="25">
  <autoFilter ref="A2:C171"/>
  <tableColumns count="3">
    <tableColumn id="1" name="Group 1" dataDxfId="24"/>
    <tableColumn id="2" name="Group 2" dataDxfId="23"/>
    <tableColumn id="3" name="Edges" dataDxfId="2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695" totalsRowShown="0" headerRowDxfId="108" dataDxfId="107">
  <autoFilter ref="A2:AZ695"/>
  <sortState ref="A3:AZ695">
    <sortCondition descending="1" sortBy="value" ref="U3:U695"/>
  </sortState>
  <tableColumns count="52">
    <tableColumn id="1" name="Vertex" dataDxfId="106"/>
    <tableColumn id="2" name="Color" dataDxfId="105"/>
    <tableColumn id="5" name="Shape" dataDxfId="104"/>
    <tableColumn id="6" name="Size" dataDxfId="103"/>
    <tableColumn id="4" name="Opacity" dataDxfId="102"/>
    <tableColumn id="7" name="Image File" dataDxfId="101"/>
    <tableColumn id="3" name="Visibility" dataDxfId="100"/>
    <tableColumn id="10" name="Label" dataDxfId="99"/>
    <tableColumn id="16" name="Label Fill Color" dataDxfId="98"/>
    <tableColumn id="9" name="Label Position" dataDxfId="97"/>
    <tableColumn id="8" name="Tooltip" dataDxfId="96"/>
    <tableColumn id="18" name="Layout Order" dataDxfId="95"/>
    <tableColumn id="13" name="X" dataDxfId="94"/>
    <tableColumn id="14" name="Y" dataDxfId="93"/>
    <tableColumn id="12" name="Locked?" dataDxfId="92"/>
    <tableColumn id="19" name="Polar R" dataDxfId="91"/>
    <tableColumn id="20" name="Polar Angle" dataDxfId="90"/>
    <tableColumn id="21" name="Degree" dataDxfId="89"/>
    <tableColumn id="22" name="In-Degree" dataDxfId="88"/>
    <tableColumn id="23" name="Out-Degree" dataDxfId="3"/>
    <tableColumn id="24" name="Betweenness Centrality" dataDxfId="2"/>
    <tableColumn id="25" name="Closeness Centrality" dataDxfId="0"/>
    <tableColumn id="26" name="Eigenvector Centrality" dataDxfId="1"/>
    <tableColumn id="15" name="PageRank" dataDxfId="87"/>
    <tableColumn id="27" name="Clustering Coefficient" dataDxfId="86"/>
    <tableColumn id="29" name="Reciprocated Vertex Pair Ratio" dataDxfId="85"/>
    <tableColumn id="11" name="ID" dataDxfId="84"/>
    <tableColumn id="28" name="Dynamic Filter" dataDxfId="83"/>
    <tableColumn id="17" name="Add Your Own Columns Here" dataDxfId="82"/>
    <tableColumn id="30" name="Name" dataDxfId="81"/>
    <tableColumn id="31" name="Followed" dataDxfId="80"/>
    <tableColumn id="32" name="Followers" dataDxfId="79"/>
    <tableColumn id="33" name="Tweets" dataDxfId="78"/>
    <tableColumn id="34" name="Favorites" dataDxfId="77"/>
    <tableColumn id="35" name="Time Zone UTC Offset (Seconds)" dataDxfId="76"/>
    <tableColumn id="36" name="Description" dataDxfId="75"/>
    <tableColumn id="37" name="Location" dataDxfId="74"/>
    <tableColumn id="38" name="Web" dataDxfId="73"/>
    <tableColumn id="39" name="Time Zone" dataDxfId="72"/>
    <tableColumn id="40" name="Joined Twitter Date (UTC)" dataDxfId="71"/>
    <tableColumn id="41" name="Profile Banner Url" dataDxfId="70"/>
    <tableColumn id="42" name="Default Profile" dataDxfId="69"/>
    <tableColumn id="43" name="Default Profile Image" dataDxfId="68"/>
    <tableColumn id="44" name="Geo Enabled" dataDxfId="67"/>
    <tableColumn id="45" name="Language" dataDxfId="66"/>
    <tableColumn id="46" name="Listed Count" dataDxfId="65"/>
    <tableColumn id="47" name="Profile Background Image Url" dataDxfId="64"/>
    <tableColumn id="48" name="Verified" dataDxfId="63"/>
    <tableColumn id="49" name="Custom Menu Item Text" dataDxfId="62"/>
    <tableColumn id="50" name="Custom Menu Item Action" dataDxfId="61"/>
    <tableColumn id="51" name="Tweeted Search Term?" dataDxfId="60"/>
    <tableColumn id="52" name="Vertex Group" dataDxfId="59">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71" totalsRowShown="0" headerRowDxfId="58">
  <autoFilter ref="A2:Y171"/>
  <tableColumns count="25">
    <tableColumn id="1" name="Group" dataDxfId="57"/>
    <tableColumn id="2" name="Vertex Color" dataDxfId="56"/>
    <tableColumn id="3" name="Vertex Shape" dataDxfId="55"/>
    <tableColumn id="22" name="Visibility" dataDxfId="54"/>
    <tableColumn id="4" name="Collapsed?"/>
    <tableColumn id="18" name="Label" dataDxfId="53"/>
    <tableColumn id="20" name="Collapsed X"/>
    <tableColumn id="21" name="Collapsed Y"/>
    <tableColumn id="6" name="ID" dataDxfId="52"/>
    <tableColumn id="19" name="Collapsed Properties" dataDxfId="19"/>
    <tableColumn id="5" name="Vertices" dataDxfId="18"/>
    <tableColumn id="7" name="Unique Edges" dataDxfId="17"/>
    <tableColumn id="8" name="Edges With Duplicates" dataDxfId="16"/>
    <tableColumn id="9" name="Total Edges" dataDxfId="15"/>
    <tableColumn id="10" name="Self-Loops" dataDxfId="14"/>
    <tableColumn id="24" name="Reciprocated Vertex Pair Ratio" dataDxfId="13"/>
    <tableColumn id="25" name="Reciprocated Edge Ratio" dataDxfId="12"/>
    <tableColumn id="11" name="Connected Components" dataDxfId="11"/>
    <tableColumn id="12" name="Single-Vertex Connected Components" dataDxfId="10"/>
    <tableColumn id="13" name="Maximum Vertices in a Connected Component" dataDxfId="9"/>
    <tableColumn id="14" name="Maximum Edges in a Connected Component" dataDxfId="8"/>
    <tableColumn id="15" name="Maximum Geodesic Distance (Diameter)" dataDxfId="7"/>
    <tableColumn id="16" name="Average Geodesic Distance" dataDxfId="6"/>
    <tableColumn id="17" name="Graph Density" dataDxfId="4"/>
    <tableColumn id="23" name="Name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4" totalsRowShown="0" headerRowDxfId="51" dataDxfId="50">
  <autoFilter ref="A1:C694"/>
  <tableColumns count="3">
    <tableColumn id="1" name="Group" dataDxfId="49"/>
    <tableColumn id="2" name="Vertex" dataDxfId="48"/>
    <tableColumn id="3" name="Vertex ID" dataDxfId="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6"/>
    <tableColumn id="2" name="Degree Frequency" dataDxfId="45">
      <calculatedColumnFormula>COUNTIF(Vertices[Degree], "&gt;= " &amp; D2) - COUNTIF(Vertices[Degree], "&gt;=" &amp; D3)</calculatedColumnFormula>
    </tableColumn>
    <tableColumn id="3" name="In-Degree Bin" dataDxfId="44"/>
    <tableColumn id="4" name="In-Degree Frequency" dataDxfId="43">
      <calculatedColumnFormula>COUNTIF(Vertices[In-Degree], "&gt;= " &amp; F2) - COUNTIF(Vertices[In-Degree], "&gt;=" &amp; F3)</calculatedColumnFormula>
    </tableColumn>
    <tableColumn id="5" name="Out-Degree Bin" dataDxfId="42"/>
    <tableColumn id="6" name="Out-Degree Frequency" dataDxfId="41">
      <calculatedColumnFormula>COUNTIF(Vertices[Out-Degree], "&gt;= " &amp; H2) - COUNTIF(Vertices[Out-Degree], "&gt;=" &amp; H3)</calculatedColumnFormula>
    </tableColumn>
    <tableColumn id="7" name="Betweenness Centrality Bin" dataDxfId="40"/>
    <tableColumn id="8" name="Betweenness Centrality Frequency" dataDxfId="39">
      <calculatedColumnFormula>COUNTIF(Vertices[Betweenness Centrality], "&gt;= " &amp; J2) - COUNTIF(Vertices[Betweenness Centrality], "&gt;=" &amp; J3)</calculatedColumnFormula>
    </tableColumn>
    <tableColumn id="9" name="Closeness Centrality Bin" dataDxfId="38"/>
    <tableColumn id="10" name="Closeness Centrality Frequency" dataDxfId="37">
      <calculatedColumnFormula>COUNTIF(Vertices[Closeness Centrality], "&gt;= " &amp; L2) - COUNTIF(Vertices[Closeness Centrality], "&gt;=" &amp; L3)</calculatedColumnFormula>
    </tableColumn>
    <tableColumn id="11" name="Eigenvector Centrality Bin" dataDxfId="36"/>
    <tableColumn id="12" name="Eigenvector Centrality Frequency" dataDxfId="35">
      <calculatedColumnFormula>COUNTIF(Vertices[Eigenvector Centrality], "&gt;= " &amp; N2) - COUNTIF(Vertices[Eigenvector Centrality], "&gt;=" &amp; N3)</calculatedColumnFormula>
    </tableColumn>
    <tableColumn id="18" name="PageRank Bin" dataDxfId="34"/>
    <tableColumn id="17" name="PageRank Frequency" dataDxfId="33">
      <calculatedColumnFormula>COUNTIF(Vertices[Eigenvector Centrality], "&gt;= " &amp; P2) - COUNTIF(Vertices[Eigenvector Centrality], "&gt;=" &amp; P3)</calculatedColumnFormula>
    </tableColumn>
    <tableColumn id="13" name="Clustering Coefficient Bin" dataDxfId="32"/>
    <tableColumn id="14" name="Clustering Coefficient Frequency" dataDxfId="31">
      <calculatedColumnFormula>COUNTIF(Vertices[Clustering Coefficient], "&gt;= " &amp; R2) - COUNTIF(Vertices[Clustering Coefficient], "&gt;=" &amp; R3)</calculatedColumnFormula>
    </tableColumn>
    <tableColumn id="15" name="Dynamic Filter Bin" dataDxfId="30"/>
    <tableColumn id="16" name="Dynamic Filter Frequency" dataDxfId="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28">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Z1Y6g1xR1u" TargetMode="External" /><Relationship Id="rId2" Type="http://schemas.openxmlformats.org/officeDocument/2006/relationships/hyperlink" Target="https://t.co/Ux6qug7N6m" TargetMode="External" /><Relationship Id="rId3" Type="http://schemas.openxmlformats.org/officeDocument/2006/relationships/hyperlink" Target="https://www.facebook.com/groups/FindBearDN3Chowski/permalink/346926236020521/" TargetMode="External" /><Relationship Id="rId4" Type="http://schemas.openxmlformats.org/officeDocument/2006/relationships/hyperlink" Target="https://archaeology.org/news/7803-190705-sweden-boat-burial" TargetMode="External" /><Relationship Id="rId5" Type="http://schemas.openxmlformats.org/officeDocument/2006/relationships/hyperlink" Target="https://www.instagram.com/p/BzyX5iGhPsA/?igshid=4zds8fpe78ex" TargetMode="External" /><Relationship Id="rId6" Type="http://schemas.openxmlformats.org/officeDocument/2006/relationships/hyperlink" Target="https://music.dmkt-sp.jp/song/S1007281262/" TargetMode="External" /><Relationship Id="rId7" Type="http://schemas.openxmlformats.org/officeDocument/2006/relationships/hyperlink" Target="https://www.facebook.com/story.php?story_fbid=10157274766053704&amp;id=559268703" TargetMode="External" /><Relationship Id="rId8" Type="http://schemas.openxmlformats.org/officeDocument/2006/relationships/hyperlink" Target="https://www.dailystar.co.uk/news/latest-news/790786/daniel-sturridge-dog-stolen-liverpool-news" TargetMode="External" /><Relationship Id="rId9" Type="http://schemas.openxmlformats.org/officeDocument/2006/relationships/hyperlink" Target="https://www.dailystar.co.uk/news/latest-news/790786/daniel-sturridge-dog-stolen-liverpool-news" TargetMode="External" /><Relationship Id="rId10" Type="http://schemas.openxmlformats.org/officeDocument/2006/relationships/hyperlink" Target="https://kudospetsupplies.com/products/paw-car-sticker-3d-animal-dog-cat-bear-foot-prints-footprint-3m-decal-car-stickers-silver-gold-red-bla" TargetMode="External" /><Relationship Id="rId11" Type="http://schemas.openxmlformats.org/officeDocument/2006/relationships/hyperlink" Target="https://twitter.com/anigelic/status/1145069852928950273" TargetMode="External" /><Relationship Id="rId12" Type="http://schemas.openxmlformats.org/officeDocument/2006/relationships/hyperlink" Target="https://twitter.com/daveweigel/status/1149020425214709761" TargetMode="External" /><Relationship Id="rId13" Type="http://schemas.openxmlformats.org/officeDocument/2006/relationships/hyperlink" Target="https://twitter.com/stranger_things/status/1149049476893564928" TargetMode="External" /><Relationship Id="rId14" Type="http://schemas.openxmlformats.org/officeDocument/2006/relationships/hyperlink" Target="https://twitter.com/stranger_things/status/1149049476893564928" TargetMode="External" /><Relationship Id="rId15" Type="http://schemas.openxmlformats.org/officeDocument/2006/relationships/hyperlink" Target="https://www.youtube.com/watch?v=zkzQYLY8M-g&amp;feature=youtu.be" TargetMode="External" /><Relationship Id="rId16" Type="http://schemas.openxmlformats.org/officeDocument/2006/relationships/hyperlink" Target="https://twitter.com/ivepetthatdog/status/1149362231123095552" TargetMode="External" /><Relationship Id="rId17" Type="http://schemas.openxmlformats.org/officeDocument/2006/relationships/hyperlink" Target="https://twitter.com/oldbaybiggie/status/1149386277906788352" TargetMode="External" /><Relationship Id="rId18" Type="http://schemas.openxmlformats.org/officeDocument/2006/relationships/hyperlink" Target="https://twitter.com/oldbaybiggie/status/1149386277906788352" TargetMode="External" /><Relationship Id="rId19" Type="http://schemas.openxmlformats.org/officeDocument/2006/relationships/hyperlink" Target="https://www.etsy.com/sophisticatedpup/listing/233606498/green-bow-tie-dog-collar-green-teal-and?utm_source=around.io&amp;utm_medium=twitter&amp;utm_campaign=around.io" TargetMode="External" /><Relationship Id="rId20" Type="http://schemas.openxmlformats.org/officeDocument/2006/relationships/hyperlink" Target="https://twitter.com/SirPatStew/status/1148999723019395072" TargetMode="External" /><Relationship Id="rId21" Type="http://schemas.openxmlformats.org/officeDocument/2006/relationships/hyperlink" Target="https://twitter.com/SirPatStew/status/1148999723019395072" TargetMode="External" /><Relationship Id="rId22" Type="http://schemas.openxmlformats.org/officeDocument/2006/relationships/hyperlink" Target="https://www.youtube.com/watch?v=q4btCDc3VV4&amp;feature=youtu.be" TargetMode="External" /><Relationship Id="rId23" Type="http://schemas.openxmlformats.org/officeDocument/2006/relationships/hyperlink" Target="https://twitter.com/stfuglyyy/status/1149128456451448832" TargetMode="External" /><Relationship Id="rId24" Type="http://schemas.openxmlformats.org/officeDocument/2006/relationships/hyperlink" Target="https://twitter.com/stfuglyyy/status/1149128456451448832" TargetMode="External" /><Relationship Id="rId25" Type="http://schemas.openxmlformats.org/officeDocument/2006/relationships/hyperlink" Target="http://readr.me/v-kjm" TargetMode="External" /><Relationship Id="rId26" Type="http://schemas.openxmlformats.org/officeDocument/2006/relationships/hyperlink" Target="https://twitter.com/ivepetthatdog/status/1149362231123095552" TargetMode="External" /><Relationship Id="rId27" Type="http://schemas.openxmlformats.org/officeDocument/2006/relationships/hyperlink" Target="https://britishporn.lustube.com/video/young-studen-sex-teen-fucks-hard/" TargetMode="External" /><Relationship Id="rId28" Type="http://schemas.openxmlformats.org/officeDocument/2006/relationships/hyperlink" Target="https://www.instagram.com/p/BzrrAB3HLdG/?igshid=1rd6vgdgny2gm" TargetMode="External" /><Relationship Id="rId29" Type="http://schemas.openxmlformats.org/officeDocument/2006/relationships/hyperlink" Target="https://twitter.com/stfuglyyy/status/1149128456451448832" TargetMode="External" /><Relationship Id="rId30" Type="http://schemas.openxmlformats.org/officeDocument/2006/relationships/hyperlink" Target="https://www.thedodo.com/close-to-home/rescue-dog-refuses-to-let-go-of-new-toy?utm_content=buffer9a3a9&amp;utm_medium=social&amp;utm_source=twitter&amp;utm_campaign=dodo" TargetMode="External" /><Relationship Id="rId31" Type="http://schemas.openxmlformats.org/officeDocument/2006/relationships/hyperlink" Target="https://www.petango.com/Adopt/Dog-Terrier-42050939" TargetMode="External" /><Relationship Id="rId32" Type="http://schemas.openxmlformats.org/officeDocument/2006/relationships/hyperlink" Target="https://www.petango.com/Adopt/Dog-Dachshund-42027326" TargetMode="External" /><Relationship Id="rId33" Type="http://schemas.openxmlformats.org/officeDocument/2006/relationships/hyperlink" Target="https://radaronline.com/photos/jenelle-evans-dog-shooting-investigation-against-david-eason-closed-teen-mom-2/?utm_source=relicagency&amp;utm_medium=Partner&amp;utm_campaign=relicagencymackenzie" TargetMode="External" /><Relationship Id="rId34" Type="http://schemas.openxmlformats.org/officeDocument/2006/relationships/hyperlink" Target="https://twitter.com/tnd/status/1149083377661689856" TargetMode="External" /><Relationship Id="rId35" Type="http://schemas.openxmlformats.org/officeDocument/2006/relationships/hyperlink" Target="https://britishporn.lustube.com/video/young-studen-sex-teen-fucks-hard/" TargetMode="External" /><Relationship Id="rId36" Type="http://schemas.openxmlformats.org/officeDocument/2006/relationships/hyperlink" Target="https://britishporn.lustube.com/video/young-studen-sex-teen-fucks-hard/" TargetMode="External" /><Relationship Id="rId37" Type="http://schemas.openxmlformats.org/officeDocument/2006/relationships/hyperlink" Target="https://rover.ebay.com/rover/1/711-127632-2357-0/16?itm=292885875216&amp;user_name=purplesquirrel11&amp;spid=2047675&amp;mpre=https%3A%2F%2Fwww.ebay.com%2Fitm%2F-%2F292885875216&amp;swd=3&amp;mplxParams=user_name%2Citm%2Cswd%2Cmpre%2C&amp;sojTags=du%3Dmpre%2Citm%3Ditm%2Cuser_name%3Duser_name%2Csuri%3Dsuri%2Cspid%3Dspid%2Cswd%3Dswd%2C" TargetMode="External" /><Relationship Id="rId38" Type="http://schemas.openxmlformats.org/officeDocument/2006/relationships/hyperlink" Target="https://rover.ebay.com/rover/1/711-127632-2357-0/16?itm=293039391776&amp;user_name=purplesquirrel11&amp;spid=2047675&amp;mpre=https%3A%2F%2Fwww.ebay.com%2Fitm%2F-%2F293039391776&amp;swd=3&amp;mplxParams=user_name%2Citm%2Cswd%2Cmpre%2C&amp;sojTags=du%3Dmpre%2Citm%3Ditm%2Cuser_name%3Duser_name%2Csuri%3Dsuri%2Cspid%3Dspid%2Cswd%3Dswd%2C" TargetMode="External" /><Relationship Id="rId39" Type="http://schemas.openxmlformats.org/officeDocument/2006/relationships/hyperlink" Target="http://po.st/hqAAYY" TargetMode="External" /><Relationship Id="rId40" Type="http://schemas.openxmlformats.org/officeDocument/2006/relationships/hyperlink" Target="https://www.rawstory.com/2019/07/off-duty-officer-guns-down-black-man-after-children-playing-with-fireworks-startle-his-dog/#.XSeEhRP9PXE.facebook" TargetMode="External" /><Relationship Id="rId41" Type="http://schemas.openxmlformats.org/officeDocument/2006/relationships/hyperlink" Target="https://www.petango.com/Adopt/Dog-Pit-Bull-Terrier-42139874" TargetMode="External" /><Relationship Id="rId42" Type="http://schemas.openxmlformats.org/officeDocument/2006/relationships/hyperlink" Target="https://radaronline.com/photos/jenelle-evans-dog-shooting-investigation-against-david-eason-closed-teen-mom-2/?utm_source=relicagency&amp;utm_medium=Partner&amp;utm_campaign=relicagency" TargetMode="External" /><Relationship Id="rId43" Type="http://schemas.openxmlformats.org/officeDocument/2006/relationships/hyperlink" Target="https://www.tmz.com/2019/07/11/jenelle-evans-david-eason-dog-killing-no-charges-publicity-stunt/" TargetMode="External" /><Relationship Id="rId44" Type="http://schemas.openxmlformats.org/officeDocument/2006/relationships/hyperlink" Target="https://weratedogs.com/collections/ive-pet-that-dog" TargetMode="External" /><Relationship Id="rId45" Type="http://schemas.openxmlformats.org/officeDocument/2006/relationships/hyperlink" Target="https://www.instagram.com/p/BzyYFSEpF_M/?igshid=ubfs1yesl1mt" TargetMode="External" /><Relationship Id="rId46" Type="http://schemas.openxmlformats.org/officeDocument/2006/relationships/hyperlink" Target="https://trib.al/6JKdk1k" TargetMode="External" /><Relationship Id="rId47" Type="http://schemas.openxmlformats.org/officeDocument/2006/relationships/hyperlink" Target="http://nfm.kids4mal.jp/dog/63231/" TargetMode="External" /><Relationship Id="rId48" Type="http://schemas.openxmlformats.org/officeDocument/2006/relationships/hyperlink" Target="https://www.aol.com/article/news/2019/07/11/company-issues-recall-of-hot-dog-and-hamburger-buns-sold-by-walmart-sams-club/23768128/?ncid=txtlnkusaolc00000992" TargetMode="External" /><Relationship Id="rId49" Type="http://schemas.openxmlformats.org/officeDocument/2006/relationships/hyperlink" Target="https://www.etsy.com/listing/178313298/dog-stairs-for-high-beds-customize?ref=shop_home_active_22&amp;pro=1" TargetMode="External" /><Relationship Id="rId50" Type="http://schemas.openxmlformats.org/officeDocument/2006/relationships/hyperlink" Target="https://www.etsy.com/listing/178313298/dog-stairs-for-high-beds-customize?ref=shop_home_active_22&amp;pro=1" TargetMode="External" /><Relationship Id="rId51" Type="http://schemas.openxmlformats.org/officeDocument/2006/relationships/hyperlink" Target="https://www.etsy.com/listing/178313298/dog-stairs-for-high-beds-customize?ref=shop_home_active_22&amp;pro=1" TargetMode="External" /><Relationship Id="rId52" Type="http://schemas.openxmlformats.org/officeDocument/2006/relationships/hyperlink" Target="https://twitter.com/stfuglyyy/status/1149128456451448832" TargetMode="External" /><Relationship Id="rId53" Type="http://schemas.openxmlformats.org/officeDocument/2006/relationships/hyperlink" Target="https://www.change.org/p/to-the-prime-minister-of-kosova-ramush-haradinaj-ban-the-cruel-dog-fighting-blood-sport-in-kosovo-and-close-all-the-dog-fighting-breeders?recruiter=929219874&amp;utm_source=share_petition&amp;utm_medium=twitter&amp;utm_campaign=psf_combo_share_initial&amp;utm_term=1f9217329736441b912558672bcc2b0f&amp;recruited_by_id=921cbb00-181f-11e9-bbc3-ff364e6b75f1&amp;share_bandit_exp=initial-13758354-en-GB&amp;share_bandit_var=v1" TargetMode="External" /><Relationship Id="rId54" Type="http://schemas.openxmlformats.org/officeDocument/2006/relationships/hyperlink" Target="https://www.facebook.com/sheikhshahzad/posts/10156151765642120" TargetMode="External" /><Relationship Id="rId55" Type="http://schemas.openxmlformats.org/officeDocument/2006/relationships/hyperlink" Target="https://blog.mindresearch.org/blog/life-at-mind-independence-day?utm_content=96237398&amp;utm_medium=social&amp;utm_source=twitter&amp;hss_channel=tw-224811897" TargetMode="External" /><Relationship Id="rId56" Type="http://schemas.openxmlformats.org/officeDocument/2006/relationships/hyperlink" Target="https://www.youtube.com/watch?v=5TjwYjK0wSI&amp;feature=youtu.be" TargetMode="External" /><Relationship Id="rId57" Type="http://schemas.openxmlformats.org/officeDocument/2006/relationships/hyperlink" Target="https://www.instagram.com/p/BzyYMPWnlCq/?igshid=1686uttzm3vv1" TargetMode="External" /><Relationship Id="rId58" Type="http://schemas.openxmlformats.org/officeDocument/2006/relationships/hyperlink" Target="https://www.instagram.com/p/BzyX27ZpY1K/?igshid=nrdlojh14nb4" TargetMode="External" /><Relationship Id="rId59" Type="http://schemas.openxmlformats.org/officeDocument/2006/relationships/hyperlink" Target="https://trib.al/1i8MXzh" TargetMode="External" /><Relationship Id="rId60" Type="http://schemas.openxmlformats.org/officeDocument/2006/relationships/hyperlink" Target="https://trib.al/1i8MXzh" TargetMode="External" /><Relationship Id="rId61" Type="http://schemas.openxmlformats.org/officeDocument/2006/relationships/hyperlink" Target="https://consequenceofsound.net/2019/07/rip-cheddar-dog-dead-brooklyn-nine-nine/" TargetMode="External" /><Relationship Id="rId62" Type="http://schemas.openxmlformats.org/officeDocument/2006/relationships/hyperlink" Target="https://consequenceofsound.net/2019/07/rip-cheddar-dog-dead-brooklyn-nine-nine/" TargetMode="External" /><Relationship Id="rId63" Type="http://schemas.openxmlformats.org/officeDocument/2006/relationships/hyperlink" Target="https://www.crowdfunder.co.uk/spay-neuter-campaign-wags-n-wet-noses-dog-rescu" TargetMode="External" /><Relationship Id="rId64" Type="http://schemas.openxmlformats.org/officeDocument/2006/relationships/hyperlink" Target="https://twitter.com/jenkirkman/status/1149323419638308869" TargetMode="External" /><Relationship Id="rId65" Type="http://schemas.openxmlformats.org/officeDocument/2006/relationships/hyperlink" Target="https://www.youtube.com/watch?v=szkE9VG5Xdw&amp;feature=youtu.be" TargetMode="External" /><Relationship Id="rId66" Type="http://schemas.openxmlformats.org/officeDocument/2006/relationships/hyperlink" Target="https://bionewsfeeds.com/2019/05/22/the-zeego-tales-earning-the-trust-of-my-service-dog/" TargetMode="External" /><Relationship Id="rId67" Type="http://schemas.openxmlformats.org/officeDocument/2006/relationships/hyperlink" Target="https://www.facebook.com/146831718669942/photos/a.162097747143339/2643907702295652/?type=3&amp;eid=ARCq9iVy0oyO_hdyFQcfSo889-yP6CtKbvVRbv96rPdqoyo9loBHMtoXW9v6LOsm4p4YHGlbPWhm_qZq&amp;__xts__%5B0%5D=68.ARBSyH1sOhRQQGOWFjSdYimIPAYFfaylDGuG5ZgcMLtebHoUwrvIQf78I6zZAwyo8ELFL0RGgsJ6g1Yv3CoPpc-z0y5lGzoqDk-St-ensT7uSpozum9pFRuttEvAZL-C5O_zGoFrV-Dul7HnJEvY5STJPq7EMPYABWs6Jh_D2XIr_WrMrJ2WwU9d3ek6zo7Ww7NH1sCCu7ZLXRwt0llQKXu0gS06f1cbt62Q9z7kGlPLqrh7ZqB73TjmRJ5pdqDD5wSMRf0oPQwGv7IsvrCkQ6xLvFkUGwKIqJaVJABctWyr7aNEPfuJDyVi1AsFIItq1VZHMSXiI69O5_rouki4s7xKlQ&amp;__tn__=EHH-R" TargetMode="External" /><Relationship Id="rId68" Type="http://schemas.openxmlformats.org/officeDocument/2006/relationships/hyperlink" Target="https://www.instagram.com/p/BzyX4-0hTMG/?igshid=1lxzdf65g5w7t" TargetMode="External" /><Relationship Id="rId69" Type="http://schemas.openxmlformats.org/officeDocument/2006/relationships/hyperlink" Target="https://www.instagram.com/p/BzyX_oFhoQi/?igshid=z5shccwgib7m" TargetMode="External" /><Relationship Id="rId70" Type="http://schemas.openxmlformats.org/officeDocument/2006/relationships/hyperlink" Target="https://www.instagram.com/p/BzyYVNIh3wC/?igshid=12v57f90vauk2" TargetMode="External" /><Relationship Id="rId71" Type="http://schemas.openxmlformats.org/officeDocument/2006/relationships/hyperlink" Target="https://twitter.com/molly_kats/status/1148351768499236864" TargetMode="External" /><Relationship Id="rId72" Type="http://schemas.openxmlformats.org/officeDocument/2006/relationships/hyperlink" Target="https://twitter.com/molly_kats/status/1148351768499236864" TargetMode="External" /><Relationship Id="rId73" Type="http://schemas.openxmlformats.org/officeDocument/2006/relationships/hyperlink" Target="https://www.instagram.com/p/BzyXb9JHMZZ/?igshid=zqeu501ebpwi" TargetMode="External" /><Relationship Id="rId74" Type="http://schemas.openxmlformats.org/officeDocument/2006/relationships/hyperlink" Target="https://www.youtube.com/watch?v=Ouxaui3va0o" TargetMode="External" /><Relationship Id="rId75" Type="http://schemas.openxmlformats.org/officeDocument/2006/relationships/hyperlink" Target="https://twitter.com/upperpeninsula/status/1148674305707974659" TargetMode="External" /><Relationship Id="rId76" Type="http://schemas.openxmlformats.org/officeDocument/2006/relationships/hyperlink" Target="https://twitter.com/electriczoony/status/1149317981782052865" TargetMode="External" /><Relationship Id="rId77" Type="http://schemas.openxmlformats.org/officeDocument/2006/relationships/hyperlink" Target="https://www.middleeasteye.net/opinion/panoramas-hatchet-job-labour-antisemitism-bbc-has-become-pro-tory-media" TargetMode="External" /><Relationship Id="rId78" Type="http://schemas.openxmlformats.org/officeDocument/2006/relationships/hyperlink" Target="https://www.thedodo.com/close-to-home/chubbs-austin-pets-alive?utm_content=Sweet+Dog+Has+Been+Waiting+3+Years+In+Shelter+For+A+Family&amp;utm_source=twitter&amp;utm_medium=social-media" TargetMode="External" /><Relationship Id="rId79" Type="http://schemas.openxmlformats.org/officeDocument/2006/relationships/hyperlink" Target="https://twitter.com/RoKhanna/status/1148986739068772353" TargetMode="External" /><Relationship Id="rId80" Type="http://schemas.openxmlformats.org/officeDocument/2006/relationships/hyperlink" Target="https://tpwd.texas.gov/state-parks/park-information/heat-safety-info/" TargetMode="External" /><Relationship Id="rId81" Type="http://schemas.openxmlformats.org/officeDocument/2006/relationships/hyperlink" Target="https://www.youtube.com/watch?v=DoU97QMMsD8&amp;feature=youtu.be" TargetMode="External" /><Relationship Id="rId82" Type="http://schemas.openxmlformats.org/officeDocument/2006/relationships/hyperlink" Target="https://www.petfinder.com/dog/charlie-45179217/ca/downey/l-dot-a-county-animal-care-and-control-downey-ca607/" TargetMode="External" /><Relationship Id="rId83" Type="http://schemas.openxmlformats.org/officeDocument/2006/relationships/hyperlink" Target="https://www.petfinder.com/dog/princess-45179218/ca/downey/l-dot-a-county-animal-care-and-control-downey-ca607/" TargetMode="External" /><Relationship Id="rId84" Type="http://schemas.openxmlformats.org/officeDocument/2006/relationships/hyperlink" Target="https://www.petfinder.com/dog/unknown-45179576/ca/rancho-cucamonga/rancho-cucamonga-animal-care-and-adoption-center-ca738/" TargetMode="External" /><Relationship Id="rId85" Type="http://schemas.openxmlformats.org/officeDocument/2006/relationships/hyperlink" Target="https://www.petfinder.com/dog/unknown-45179575/ca/rancho-cucamonga/rancho-cucamonga-animal-care-and-adoption-center-ca738/" TargetMode="External" /><Relationship Id="rId86" Type="http://schemas.openxmlformats.org/officeDocument/2006/relationships/hyperlink" Target="https://www.petfinder.com/dog/ricky-45180146/ca/los-angeles/city-of-los-angeles-north-central-animal-shelter-ca763/" TargetMode="External" /><Relationship Id="rId87" Type="http://schemas.openxmlformats.org/officeDocument/2006/relationships/hyperlink" Target="https://www.petfinder.com/dog/charlie-45179217/ca/downey/l-dot-a-county-animal-care-and-control-downey-ca607/" TargetMode="External" /><Relationship Id="rId88" Type="http://schemas.openxmlformats.org/officeDocument/2006/relationships/hyperlink" Target="https://www.petfinder.com/dog/princess-45179218/ca/downey/l-dot-a-county-animal-care-and-control-downey-ca607/" TargetMode="External" /><Relationship Id="rId89" Type="http://schemas.openxmlformats.org/officeDocument/2006/relationships/hyperlink" Target="https://pawcastle.com/best-dog-door/" TargetMode="External" /><Relationship Id="rId90" Type="http://schemas.openxmlformats.org/officeDocument/2006/relationships/hyperlink" Target="https://pawcastle.com/best-dog-door/" TargetMode="External" /><Relationship Id="rId91" Type="http://schemas.openxmlformats.org/officeDocument/2006/relationships/hyperlink" Target="https://deadline.com/2019/07/brooklyn-nine-nine-dog-cheddar-dead-corgi-1202644857/" TargetMode="External" /><Relationship Id="rId92" Type="http://schemas.openxmlformats.org/officeDocument/2006/relationships/hyperlink" Target="https://twitter.com/wayward_killjoy/status/1090176468741746688?s=19" TargetMode="External" /><Relationship Id="rId93" Type="http://schemas.openxmlformats.org/officeDocument/2006/relationships/hyperlink" Target="https://www.gofundme.com/f/6h08a80" TargetMode="External" /><Relationship Id="rId94" Type="http://schemas.openxmlformats.org/officeDocument/2006/relationships/hyperlink" Target="https://www.gofundme.com/f/6h08a80" TargetMode="External" /><Relationship Id="rId95" Type="http://schemas.openxmlformats.org/officeDocument/2006/relationships/hyperlink" Target="http://www.gofundme.com/f/smjjw-please-save-my-dog?rcid=r01-156268111766-cc05161a623247e0&amp;pc=tw_co_campmgmt_m" TargetMode="External" /><Relationship Id="rId96" Type="http://schemas.openxmlformats.org/officeDocument/2006/relationships/hyperlink" Target="https://www.koaa.com/news/covering-colorado/bernese-mountain-dog-owners-ask-for-statewide-help-to-locate-missing-dog" TargetMode="External" /><Relationship Id="rId97" Type="http://schemas.openxmlformats.org/officeDocument/2006/relationships/hyperlink" Target="https://www.flipa.net/unos-dias-huelen-rosas-otros-no/" TargetMode="External" /><Relationship Id="rId98" Type="http://schemas.openxmlformats.org/officeDocument/2006/relationships/hyperlink" Target="https://www.cinconoticias.com/santuarios-de-animales-listado-santuarios-espana/" TargetMode="External" /><Relationship Id="rId99" Type="http://schemas.openxmlformats.org/officeDocument/2006/relationships/hyperlink" Target="https://abc7ny.com/pets-animals/video-shows-dog-scaring-off-backyard-bear-in-new-jersey/5387530/" TargetMode="External" /><Relationship Id="rId100" Type="http://schemas.openxmlformats.org/officeDocument/2006/relationships/hyperlink" Target="https://www.thedodo.com/close-to-home/rescue-dog-refuses-to-let-go-of-new-toy?utm_content=buffer9a3a9&amp;utm_medium=social&amp;utm_source=twitter&amp;utm_campaign=dodo" TargetMode="External" /><Relationship Id="rId101" Type="http://schemas.openxmlformats.org/officeDocument/2006/relationships/hyperlink" Target="https://twitter.com/jmcwrites/status/1149375070344605696" TargetMode="External" /><Relationship Id="rId102" Type="http://schemas.openxmlformats.org/officeDocument/2006/relationships/hyperlink" Target="https://lcanimal.org/index.php/blog/entry/lca-alw-set-to-protest-s-korean-dog-meat-trade-on-friday-7-12-19" TargetMode="External" /><Relationship Id="rId103" Type="http://schemas.openxmlformats.org/officeDocument/2006/relationships/hyperlink" Target="https://www.instagram.com/p/BzyYxQHBzAp/?igshid=1u6z3d3nyen19" TargetMode="External" /><Relationship Id="rId104" Type="http://schemas.openxmlformats.org/officeDocument/2006/relationships/hyperlink" Target="https://6abc.com/pets-animals/video-shows-dog-scaring-off-backyard-bear-in-new-jersey/5387530/" TargetMode="External" /><Relationship Id="rId105" Type="http://schemas.openxmlformats.org/officeDocument/2006/relationships/hyperlink" Target="http://10million.info/" TargetMode="External" /><Relationship Id="rId106" Type="http://schemas.openxmlformats.org/officeDocument/2006/relationships/hyperlink" Target="https://www.puplife.com/pages/dog-arthritis-a-pain-in-the-joint?utm_source=PupLife+Newsletter&amp;utm_campaign=3e9456fe8f-07/10+Dog+Arthritis+%2B+Training+Gear+We+Love&amp;utm_medium=email&amp;utm_term=0_fd9edf07c1-3e9456fe8f-50591753&amp;mc_cid=3e9456fe8f&amp;mc_eid=50d08e32c4" TargetMode="External" /><Relationship Id="rId107" Type="http://schemas.openxmlformats.org/officeDocument/2006/relationships/hyperlink" Target="https://twitter.com/voguemagazine/status/1148578822197043206" TargetMode="External" /><Relationship Id="rId108" Type="http://schemas.openxmlformats.org/officeDocument/2006/relationships/hyperlink" Target="https://twitter.com/voguemagazine/status/1148578822197043206" TargetMode="External" /><Relationship Id="rId109" Type="http://schemas.openxmlformats.org/officeDocument/2006/relationships/hyperlink" Target="https://twitter.com/ivepetthatdog/status/1149362231123095552" TargetMode="External" /><Relationship Id="rId110" Type="http://schemas.openxmlformats.org/officeDocument/2006/relationships/hyperlink" Target="https://wyff4.com/article/family-dog-attacks-kills-3-week-old-girl-in-georgia-officials-say/28366881?src=app" TargetMode="External" /><Relationship Id="rId111" Type="http://schemas.openxmlformats.org/officeDocument/2006/relationships/hyperlink" Target="https://twitter.com/megb34/status/1148673666164625409" TargetMode="External" /><Relationship Id="rId112" Type="http://schemas.openxmlformats.org/officeDocument/2006/relationships/hyperlink" Target="http://bancodeseries.com.br/index.php?action=se&amp;serieid=595&amp;episode=40&amp;type=" TargetMode="External" /><Relationship Id="rId113" Type="http://schemas.openxmlformats.org/officeDocument/2006/relationships/hyperlink" Target="https://ew.com/tv/2019/07/11/dog-who-played-cheddar-brooklyn-nine-nine-dies/?utm_medium=social&amp;utm_content=link&amp;utm_source=twitter.com&amp;utm_term=39CE04C0-A3DB-11E9-B23E-19C4923C408C&amp;utm_campaign=entertainmentweekly_ew" TargetMode="External" /><Relationship Id="rId114" Type="http://schemas.openxmlformats.org/officeDocument/2006/relationships/hyperlink" Target="https://ew.com/tv/2019/07/11/dog-who-played-cheddar-brooklyn-nine-nine-dies/?utm_medium=social&amp;utm_content=link&amp;utm_source=twitter.com&amp;utm_term=39CE04C0-A3DB-11E9-B23E-19C4923C408C&amp;utm_campaign=entertainmentweekly_ew" TargetMode="External" /><Relationship Id="rId115" Type="http://schemas.openxmlformats.org/officeDocument/2006/relationships/hyperlink" Target="https://twitter.com/eyeveaux/status/1148335642818023427" TargetMode="External" /><Relationship Id="rId116" Type="http://schemas.openxmlformats.org/officeDocument/2006/relationships/hyperlink" Target="https://twitter.com/eyeveaux/status/1148335642818023427" TargetMode="External" /><Relationship Id="rId117" Type="http://schemas.openxmlformats.org/officeDocument/2006/relationships/hyperlink" Target="https://edroso.substack.com/p/the-bad-dog" TargetMode="External" /><Relationship Id="rId118" Type="http://schemas.openxmlformats.org/officeDocument/2006/relationships/hyperlink" Target="https://edroso.substack.com/p/the-bad-dog" TargetMode="External" /><Relationship Id="rId119" Type="http://schemas.openxmlformats.org/officeDocument/2006/relationships/hyperlink" Target="https://abc7ny.com/5387530/" TargetMode="External" /><Relationship Id="rId120" Type="http://schemas.openxmlformats.org/officeDocument/2006/relationships/hyperlink" Target="https://www.wyff4.com/article/family-dog-attacks-kills-3-week-old-girl-in-georgia-officials-say/28366881?utm_campaign=WYFF&amp;utm_content=5d27817bb6ec950001f3bce3&amp;utm_medium=twitter&amp;utm_source=trueAnthem%3A+New+Content+%28Feed%29" TargetMode="External" /><Relationship Id="rId121" Type="http://schemas.openxmlformats.org/officeDocument/2006/relationships/hyperlink" Target="https://www.wyff4.com/article/family-dog-attacks-kills-3-week-old-girl-in-georgia-officials-say/28366881?utm_campaign=WYFF&amp;utm_content=5d27817bb6ec950001f3bce3&amp;utm_medium=twitter&amp;utm_source=trueAnthem%3A+New+Content+%28Feed%29" TargetMode="External" /><Relationship Id="rId122" Type="http://schemas.openxmlformats.org/officeDocument/2006/relationships/hyperlink" Target="https://www.fda.gov/consumers/consumer-updates/xylitol-and-your-dog-danger-paws" TargetMode="External" /><Relationship Id="rId123" Type="http://schemas.openxmlformats.org/officeDocument/2006/relationships/hyperlink" Target="https://www.buzzfeed.com/caseyrackham/cheddar-brooklyn-nine-nine-died?bftw&amp;utm_term=4ldqpfp#4ldqpfp" TargetMode="External" /><Relationship Id="rId124" Type="http://schemas.openxmlformats.org/officeDocument/2006/relationships/hyperlink" Target="https://www.buzzfeed.com/caseyrackham/cheddar-brooklyn-nine-nine-died?bftw&amp;utm_term=4ldqpfp#4ldqpfp" TargetMode="External" /><Relationship Id="rId125" Type="http://schemas.openxmlformats.org/officeDocument/2006/relationships/hyperlink" Target="https://www.expressnews.com/sports/spurs/article/Spurs-Lonnie-Walker-IV-teams-with-PETA-to-keep-14088752.php" TargetMode="External" /><Relationship Id="rId126" Type="http://schemas.openxmlformats.org/officeDocument/2006/relationships/hyperlink" Target="https://www.instagram.com/p/BzyZZ1whISh/?igshid=r1wtlojhxcvp" TargetMode="External" /><Relationship Id="rId127" Type="http://schemas.openxmlformats.org/officeDocument/2006/relationships/hyperlink" Target="https://www.instagram.com/p/BzyZZ1whISh/?igshid=r1wtlojhxcvp" TargetMode="External" /><Relationship Id="rId128" Type="http://schemas.openxmlformats.org/officeDocument/2006/relationships/hyperlink" Target="https://www.instagram.com/p/BzyZZ1whISh/?igshid=r1wtlojhxcvp" TargetMode="External" /><Relationship Id="rId129" Type="http://schemas.openxmlformats.org/officeDocument/2006/relationships/hyperlink" Target="https://www.theinspirationedit.com/bichon-dog-rock-stone-painting/" TargetMode="External" /><Relationship Id="rId130" Type="http://schemas.openxmlformats.org/officeDocument/2006/relationships/hyperlink" Target="https://www.theinspirationedit.com/bichon-dog-rock-stone-painting/" TargetMode="External" /><Relationship Id="rId131" Type="http://schemas.openxmlformats.org/officeDocument/2006/relationships/hyperlink" Target="https://twitter.com/YahooNews/status/1149380726921584640" TargetMode="External" /><Relationship Id="rId132" Type="http://schemas.openxmlformats.org/officeDocument/2006/relationships/hyperlink" Target="https://twitter.com/bushcamp2/status/1148930167869280256" TargetMode="External" /><Relationship Id="rId133" Type="http://schemas.openxmlformats.org/officeDocument/2006/relationships/hyperlink" Target="https://twitter.com/bushcamp2/status/1148930167869280256" TargetMode="External" /><Relationship Id="rId134" Type="http://schemas.openxmlformats.org/officeDocument/2006/relationships/hyperlink" Target="https://maigo-pet.net/dog/5719" TargetMode="External" /><Relationship Id="rId135" Type="http://schemas.openxmlformats.org/officeDocument/2006/relationships/hyperlink" Target="https://maigo-pet.net/dog/5719" TargetMode="External" /><Relationship Id="rId136" Type="http://schemas.openxmlformats.org/officeDocument/2006/relationships/hyperlink" Target="https://whnt.com/2019/07/11/video-shows-dog-scaring-off-black-bear-in-new-jersey-backyard/?utm_campaign=trueAnthem%3A+Trending+Content&amp;utm_content=5d278f9e0ca7240001cb1be5&amp;utm_medium=trueAnthem&amp;utm_source=twitter" TargetMode="External" /><Relationship Id="rId137" Type="http://schemas.openxmlformats.org/officeDocument/2006/relationships/hyperlink" Target="https://www.change.org/p/animal-support-groups-help-save-diamond-a-4-year-old-dog?recruiter=722032025&amp;utm_source=share_petition&amp;utm_medium=twitter&amp;utm_campaign=psf_combo_share_initial&amp;utm_term=a87c5093358c48b2bfd71639f68fcaa8&amp;recruited_by_id=79fb5410-3b0c-11e7-9e3e-1d7e55dc7ded&amp;share_bandit_exp=initial-16240166-en-US&amp;share_bandit_var=v2" TargetMode="External" /><Relationship Id="rId138" Type="http://schemas.openxmlformats.org/officeDocument/2006/relationships/hyperlink" Target="https://twitter.com/ivepetthatdog/status/1149362231123095552" TargetMode="External" /><Relationship Id="rId139" Type="http://schemas.openxmlformats.org/officeDocument/2006/relationships/hyperlink" Target="https://twitter.com/rexchapman/status/1149280374540906496" TargetMode="External" /><Relationship Id="rId140" Type="http://schemas.openxmlformats.org/officeDocument/2006/relationships/hyperlink" Target="https://www.instagram.com/p/BzyXb9JHMZZ/?igshid=zqeu501ebpwi" TargetMode="External" /><Relationship Id="rId141" Type="http://schemas.openxmlformats.org/officeDocument/2006/relationships/hyperlink" Target="https://www.instagram.com/p/BzyXb9JHMZZ/?igshid=zqeu501ebpwi" TargetMode="External" /><Relationship Id="rId142" Type="http://schemas.openxmlformats.org/officeDocument/2006/relationships/hyperlink" Target="https://twitter.com/TheGolem_/status/1149344548491055109" TargetMode="External" /><Relationship Id="rId143" Type="http://schemas.openxmlformats.org/officeDocument/2006/relationships/hyperlink" Target="https://twitter.com/TMZ/status/1149380356568522752" TargetMode="External" /><Relationship Id="rId144" Type="http://schemas.openxmlformats.org/officeDocument/2006/relationships/hyperlink" Target="https://www.listia.com/auction/50795801-cute-dog-nice-sticker-sheet-lowest-gins?utm_source=listia&amp;utm_medium=redirect&amp;utm_campaign=default&amp;r=BTWYDD" TargetMode="External" /><Relationship Id="rId145" Type="http://schemas.openxmlformats.org/officeDocument/2006/relationships/hyperlink" Target="https://twitter.com/madisonhkays/status/896620091042824194" TargetMode="External" /><Relationship Id="rId146" Type="http://schemas.openxmlformats.org/officeDocument/2006/relationships/hyperlink" Target="https://www.zazzle.com/z/lmhul?rf=238915248632946931" TargetMode="External" /><Relationship Id="rId147" Type="http://schemas.openxmlformats.org/officeDocument/2006/relationships/hyperlink" Target="https://pbs.twimg.com/media/D_DRyMCXoAErp1Z.jpg" TargetMode="External" /><Relationship Id="rId148" Type="http://schemas.openxmlformats.org/officeDocument/2006/relationships/hyperlink" Target="https://pbs.twimg.com/media/D_IIP3IW4AAxlRa.jpg" TargetMode="External" /><Relationship Id="rId149" Type="http://schemas.openxmlformats.org/officeDocument/2006/relationships/hyperlink" Target="https://pbs.twimg.com/media/D_N0E0wWwAAKAcR.png" TargetMode="External" /><Relationship Id="rId150" Type="http://schemas.openxmlformats.org/officeDocument/2006/relationships/hyperlink" Target="https://pbs.twimg.com/amplify_video_thumb/1148975032993013761/img/69kF7Exxt_FHjgtk.jpg" TargetMode="External" /><Relationship Id="rId151" Type="http://schemas.openxmlformats.org/officeDocument/2006/relationships/hyperlink" Target="https://pbs.twimg.com/ext_tw_video_thumb/1129967309743779840/pu/img/kmmWdSG8OiXR1pHB.jpg" TargetMode="External" /><Relationship Id="rId152" Type="http://schemas.openxmlformats.org/officeDocument/2006/relationships/hyperlink" Target="https://pbs.twimg.com/media/D_IQepJXkAEg9eI.jpg" TargetMode="External" /><Relationship Id="rId153" Type="http://schemas.openxmlformats.org/officeDocument/2006/relationships/hyperlink" Target="https://pbs.twimg.com/media/D_IQepJXkAEg9eI.jpg" TargetMode="External" /><Relationship Id="rId154" Type="http://schemas.openxmlformats.org/officeDocument/2006/relationships/hyperlink" Target="https://pbs.twimg.com/media/D_IQepJXkAEg9eI.jpg" TargetMode="External" /><Relationship Id="rId155" Type="http://schemas.openxmlformats.org/officeDocument/2006/relationships/hyperlink" Target="https://pbs.twimg.com/media/D_B1GIMXkAAn_oU.jpg" TargetMode="External" /><Relationship Id="rId156" Type="http://schemas.openxmlformats.org/officeDocument/2006/relationships/hyperlink" Target="https://pbs.twimg.com/tweet_video_thumb/D_IefObWsAA0e0-.jpg" TargetMode="External" /><Relationship Id="rId157" Type="http://schemas.openxmlformats.org/officeDocument/2006/relationships/hyperlink" Target="https://pbs.twimg.com/tweet_video_thumb/D_IefObWsAA0e0-.jpg" TargetMode="External" /><Relationship Id="rId158" Type="http://schemas.openxmlformats.org/officeDocument/2006/relationships/hyperlink" Target="https://pbs.twimg.com/ext_tw_video_thumb/1149265759996141570/pu/img/BAGhzcQx5391HSa1.jpg" TargetMode="External" /><Relationship Id="rId159" Type="http://schemas.openxmlformats.org/officeDocument/2006/relationships/hyperlink" Target="https://pbs.twimg.com/media/D_N0LFVWkAInhpa.jpg" TargetMode="External" /><Relationship Id="rId160" Type="http://schemas.openxmlformats.org/officeDocument/2006/relationships/hyperlink" Target="https://pbs.twimg.com/amplify_video_thumb/1148975032993013761/img/69kF7Exxt_FHjgtk.jpg" TargetMode="External" /><Relationship Id="rId161" Type="http://schemas.openxmlformats.org/officeDocument/2006/relationships/hyperlink" Target="https://pbs.twimg.com/ext_tw_video_thumb/1149388915457056773/pu/img/xJn5aUBhubfshfwj.jpg" TargetMode="External" /><Relationship Id="rId162" Type="http://schemas.openxmlformats.org/officeDocument/2006/relationships/hyperlink" Target="https://pbs.twimg.com/ext_tw_video_thumb/1149388915457056773/pu/img/xJn5aUBhubfshfwj.jpg" TargetMode="External" /><Relationship Id="rId163" Type="http://schemas.openxmlformats.org/officeDocument/2006/relationships/hyperlink" Target="https://pbs.twimg.com/media/D_N0NG9XoAAiwtF.jpg" TargetMode="External" /><Relationship Id="rId164" Type="http://schemas.openxmlformats.org/officeDocument/2006/relationships/hyperlink" Target="https://pbs.twimg.com/ext_tw_video_thumb/1149037446493024262/pu/img/zPnw_WqSMK1JUNpq.jpg" TargetMode="External" /><Relationship Id="rId165" Type="http://schemas.openxmlformats.org/officeDocument/2006/relationships/hyperlink" Target="https://pbs.twimg.com/amplify_video_thumb/1148975032993013761/img/69kF7Exxt_FHjgtk.jpg" TargetMode="External" /><Relationship Id="rId166" Type="http://schemas.openxmlformats.org/officeDocument/2006/relationships/hyperlink" Target="https://pbs.twimg.com/media/D_N0O83XUAAQX8p.jpg" TargetMode="External" /><Relationship Id="rId167" Type="http://schemas.openxmlformats.org/officeDocument/2006/relationships/hyperlink" Target="https://pbs.twimg.com/ext_tw_video_thumb/1149037446493024262/pu/img/zPnw_WqSMK1JUNpq.jpg" TargetMode="External" /><Relationship Id="rId168" Type="http://schemas.openxmlformats.org/officeDocument/2006/relationships/hyperlink" Target="https://pbs.twimg.com/media/D_N0RQpWsAApTPj.jpg" TargetMode="External" /><Relationship Id="rId169" Type="http://schemas.openxmlformats.org/officeDocument/2006/relationships/hyperlink" Target="https://pbs.twimg.com/media/D_Iv9IBXUAAaX4w.jpg" TargetMode="External" /><Relationship Id="rId170" Type="http://schemas.openxmlformats.org/officeDocument/2006/relationships/hyperlink" Target="https://pbs.twimg.com/media/D_NzQKGX4AEMWsH.jpg" TargetMode="External" /><Relationship Id="rId171" Type="http://schemas.openxmlformats.org/officeDocument/2006/relationships/hyperlink" Target="https://pbs.twimg.com/media/D_Nz6aAXoAEl82r.png" TargetMode="External" /><Relationship Id="rId172" Type="http://schemas.openxmlformats.org/officeDocument/2006/relationships/hyperlink" Target="https://pbs.twimg.com/media/D_IHBdJWsAAT1Uj.jpg" TargetMode="External" /><Relationship Id="rId173" Type="http://schemas.openxmlformats.org/officeDocument/2006/relationships/hyperlink" Target="https://pbs.twimg.com/tweet_video_thumb/D_H8UQ7XsAATcPY.jpg" TargetMode="External" /><Relationship Id="rId174" Type="http://schemas.openxmlformats.org/officeDocument/2006/relationships/hyperlink" Target="https://pbs.twimg.com/ext_tw_video_thumb/1148280085574836224/pu/img/YDxinPugCWZx0L-l.jpg" TargetMode="External" /><Relationship Id="rId175" Type="http://schemas.openxmlformats.org/officeDocument/2006/relationships/hyperlink" Target="https://pbs.twimg.com/ext_tw_video_thumb/1148280085574836224/pu/img/YDxinPugCWZx0L-l.jpg" TargetMode="External" /><Relationship Id="rId176" Type="http://schemas.openxmlformats.org/officeDocument/2006/relationships/hyperlink" Target="https://pbs.twimg.com/media/D_N0PLjXoAAvjYb.jpg" TargetMode="External" /><Relationship Id="rId177" Type="http://schemas.openxmlformats.org/officeDocument/2006/relationships/hyperlink" Target="https://pbs.twimg.com/media/D_N0PLjXoAAvjYb.jpg" TargetMode="External" /><Relationship Id="rId178" Type="http://schemas.openxmlformats.org/officeDocument/2006/relationships/hyperlink" Target="https://pbs.twimg.com/media/D_N0T9zXoAECYus.jpg" TargetMode="External" /><Relationship Id="rId179" Type="http://schemas.openxmlformats.org/officeDocument/2006/relationships/hyperlink" Target="https://pbs.twimg.com/media/D_MkpLzXYAIQ9Ni.jpg" TargetMode="External" /><Relationship Id="rId180" Type="http://schemas.openxmlformats.org/officeDocument/2006/relationships/hyperlink" Target="https://pbs.twimg.com/media/D-hXNMUW4AAfla3.jpg" TargetMode="External" /><Relationship Id="rId181" Type="http://schemas.openxmlformats.org/officeDocument/2006/relationships/hyperlink" Target="https://pbs.twimg.com/media/D-hXNMUW4AAfla3.jpg" TargetMode="External" /><Relationship Id="rId182" Type="http://schemas.openxmlformats.org/officeDocument/2006/relationships/hyperlink" Target="https://pbs.twimg.com/media/D-hXNMUW4AAfla3.jpg" TargetMode="External" /><Relationship Id="rId183" Type="http://schemas.openxmlformats.org/officeDocument/2006/relationships/hyperlink" Target="https://pbs.twimg.com/media/D-hXNMUW4AAfla3.jpg" TargetMode="External" /><Relationship Id="rId184" Type="http://schemas.openxmlformats.org/officeDocument/2006/relationships/hyperlink" Target="https://pbs.twimg.com/ext_tw_video_thumb/1139316468129120256/pu/img/yIRACYI0fZr-X-Xe.jpg" TargetMode="External" /><Relationship Id="rId185" Type="http://schemas.openxmlformats.org/officeDocument/2006/relationships/hyperlink" Target="https://pbs.twimg.com/amplify_video_thumb/1148975032993013761/img/69kF7Exxt_FHjgtk.jpg" TargetMode="External" /><Relationship Id="rId186" Type="http://schemas.openxmlformats.org/officeDocument/2006/relationships/hyperlink" Target="https://pbs.twimg.com/media/D_NvsYeU0AAk5Yg.jpg" TargetMode="External" /><Relationship Id="rId187" Type="http://schemas.openxmlformats.org/officeDocument/2006/relationships/hyperlink" Target="https://pbs.twimg.com/media/D_NvsYeU0AAk5Yg.jpg" TargetMode="External" /><Relationship Id="rId188" Type="http://schemas.openxmlformats.org/officeDocument/2006/relationships/hyperlink" Target="https://pbs.twimg.com/media/D_Iv9IBXUAAaX4w.jpg" TargetMode="External" /><Relationship Id="rId189" Type="http://schemas.openxmlformats.org/officeDocument/2006/relationships/hyperlink" Target="https://pbs.twimg.com/media/D_N0aYsW4AEhK0d.jpg" TargetMode="External" /><Relationship Id="rId190" Type="http://schemas.openxmlformats.org/officeDocument/2006/relationships/hyperlink" Target="https://pbs.twimg.com/amplify_video_thumb/1148975032993013761/img/69kF7Exxt_FHjgtk.jpg" TargetMode="External" /><Relationship Id="rId191" Type="http://schemas.openxmlformats.org/officeDocument/2006/relationships/hyperlink" Target="https://pbs.twimg.com/media/D_Na2jmWwAE4lOz.jpg" TargetMode="External" /><Relationship Id="rId192" Type="http://schemas.openxmlformats.org/officeDocument/2006/relationships/hyperlink" Target="https://pbs.twimg.com/ext_tw_video_thumb/1149265759996141570/pu/img/BAGhzcQx5391HSa1.jpg" TargetMode="External" /><Relationship Id="rId193" Type="http://schemas.openxmlformats.org/officeDocument/2006/relationships/hyperlink" Target="https://pbs.twimg.com/media/D_N0aASWsAUhNmY.jpg" TargetMode="External" /><Relationship Id="rId194" Type="http://schemas.openxmlformats.org/officeDocument/2006/relationships/hyperlink" Target="https://pbs.twimg.com/media/D_KmfrQXoAAnBph.jpg" TargetMode="External" /><Relationship Id="rId195" Type="http://schemas.openxmlformats.org/officeDocument/2006/relationships/hyperlink" Target="https://pbs.twimg.com/media/D_KmfrQXoAAnBph.jpg" TargetMode="External" /><Relationship Id="rId196" Type="http://schemas.openxmlformats.org/officeDocument/2006/relationships/hyperlink" Target="https://pbs.twimg.com/ext_tw_video_thumb/1149037446493024262/pu/img/zPnw_WqSMK1JUNpq.jpg" TargetMode="External" /><Relationship Id="rId197" Type="http://schemas.openxmlformats.org/officeDocument/2006/relationships/hyperlink" Target="https://pbs.twimg.com/media/D_L3wASU0AMxunW.jpg" TargetMode="External" /><Relationship Id="rId198" Type="http://schemas.openxmlformats.org/officeDocument/2006/relationships/hyperlink" Target="https://pbs.twimg.com/media/D_L3wASU0AMxunW.jpg" TargetMode="External" /><Relationship Id="rId199" Type="http://schemas.openxmlformats.org/officeDocument/2006/relationships/hyperlink" Target="https://pbs.twimg.com/media/D_L3wASU0AMxunW.jpg" TargetMode="External" /><Relationship Id="rId200" Type="http://schemas.openxmlformats.org/officeDocument/2006/relationships/hyperlink" Target="https://pbs.twimg.com/ext_tw_video_thumb/1149266886833709057/pu/img/Lq1xh339Vm7cxAP9.jpg" TargetMode="External" /><Relationship Id="rId201" Type="http://schemas.openxmlformats.org/officeDocument/2006/relationships/hyperlink" Target="https://pbs.twimg.com/ext_tw_video_thumb/1149266886833709057/pu/img/Lq1xh339Vm7cxAP9.jpg" TargetMode="External" /><Relationship Id="rId202" Type="http://schemas.openxmlformats.org/officeDocument/2006/relationships/hyperlink" Target="https://pbs.twimg.com/media/D_N0ZJuW4AEoLh5.jpg" TargetMode="External" /><Relationship Id="rId203" Type="http://schemas.openxmlformats.org/officeDocument/2006/relationships/hyperlink" Target="https://pbs.twimg.com/amplify_video_thumb/1148975032993013761/img/69kF7Exxt_FHjgtk.jpg" TargetMode="External" /><Relationship Id="rId204" Type="http://schemas.openxmlformats.org/officeDocument/2006/relationships/hyperlink" Target="https://pbs.twimg.com/amplify_video_thumb/1148709044556668929/img/_Gg0zJFfrpTFqXgI.jpg" TargetMode="External" /><Relationship Id="rId205" Type="http://schemas.openxmlformats.org/officeDocument/2006/relationships/hyperlink" Target="https://pbs.twimg.com/amplify_video_thumb/1148709044556668929/img/_Gg0zJFfrpTFqXgI.jpg" TargetMode="External" /><Relationship Id="rId206" Type="http://schemas.openxmlformats.org/officeDocument/2006/relationships/hyperlink" Target="https://pbs.twimg.com/media/D_N0ig6WwAEV9sb.jpg" TargetMode="External" /><Relationship Id="rId207" Type="http://schemas.openxmlformats.org/officeDocument/2006/relationships/hyperlink" Target="https://pbs.twimg.com/tweet_video_thumb/D_H8UQ7XsAATcPY.jpg" TargetMode="External" /><Relationship Id="rId208" Type="http://schemas.openxmlformats.org/officeDocument/2006/relationships/hyperlink" Target="https://pbs.twimg.com/media/D_N0MwwX4AAJozB.jpg" TargetMode="External" /><Relationship Id="rId209" Type="http://schemas.openxmlformats.org/officeDocument/2006/relationships/hyperlink" Target="https://pbs.twimg.com/ext_tw_video_thumb/1149037446493024262/pu/img/zPnw_WqSMK1JUNpq.jpg" TargetMode="External" /><Relationship Id="rId210" Type="http://schemas.openxmlformats.org/officeDocument/2006/relationships/hyperlink" Target="https://pbs.twimg.com/ext_tw_video_thumb/1149037446493024262/pu/img/zPnw_WqSMK1JUNpq.jpg" TargetMode="External" /><Relationship Id="rId211" Type="http://schemas.openxmlformats.org/officeDocument/2006/relationships/hyperlink" Target="https://pbs.twimg.com/ext_tw_video_thumb/1149265759996141570/pu/img/BAGhzcQx5391HSa1.jpg" TargetMode="External" /><Relationship Id="rId212" Type="http://schemas.openxmlformats.org/officeDocument/2006/relationships/hyperlink" Target="https://pbs.twimg.com/tweet_video_thumb/D_IlY9fXoAAQ7bi.jpg" TargetMode="External" /><Relationship Id="rId213" Type="http://schemas.openxmlformats.org/officeDocument/2006/relationships/hyperlink" Target="https://pbs.twimg.com/ext_tw_video_thumb/1149265759996141570/pu/img/BAGhzcQx5391HSa1.jpg" TargetMode="External" /><Relationship Id="rId214" Type="http://schemas.openxmlformats.org/officeDocument/2006/relationships/hyperlink" Target="https://pbs.twimg.com/ext_tw_video_thumb/1149365113381478407/pu/img/iW9vzaPdNs9dkc6i.jpg" TargetMode="External" /><Relationship Id="rId215" Type="http://schemas.openxmlformats.org/officeDocument/2006/relationships/hyperlink" Target="https://pbs.twimg.com/ext_tw_video_thumb/1149365113381478407/pu/img/iW9vzaPdNs9dkc6i.jpg" TargetMode="External" /><Relationship Id="rId216" Type="http://schemas.openxmlformats.org/officeDocument/2006/relationships/hyperlink" Target="https://pbs.twimg.com/media/D_N0j6eXYAEIG6X.jpg" TargetMode="External" /><Relationship Id="rId217" Type="http://schemas.openxmlformats.org/officeDocument/2006/relationships/hyperlink" Target="https://pbs.twimg.com/media/D_NTmHIWkAA_qEQ.jpg" TargetMode="External" /><Relationship Id="rId218" Type="http://schemas.openxmlformats.org/officeDocument/2006/relationships/hyperlink" Target="https://pbs.twimg.com/media/D_N0hFSU0AAi7cp.jpg" TargetMode="External" /><Relationship Id="rId219" Type="http://schemas.openxmlformats.org/officeDocument/2006/relationships/hyperlink" Target="https://pbs.twimg.com/ext_tw_video_thumb/1149037446493024262/pu/img/zPnw_WqSMK1JUNpq.jpg" TargetMode="External" /><Relationship Id="rId220" Type="http://schemas.openxmlformats.org/officeDocument/2006/relationships/hyperlink" Target="https://pbs.twimg.com/ext_tw_video_thumb/1149265759996141570/pu/img/BAGhzcQx5391HSa1.jpg" TargetMode="External" /><Relationship Id="rId221" Type="http://schemas.openxmlformats.org/officeDocument/2006/relationships/hyperlink" Target="https://pbs.twimg.com/media/D_M9EwMXYAEimT-.jpg" TargetMode="External" /><Relationship Id="rId222" Type="http://schemas.openxmlformats.org/officeDocument/2006/relationships/hyperlink" Target="https://pbs.twimg.com/media/D_M9EwMXYAEimT-.jpg" TargetMode="External" /><Relationship Id="rId223" Type="http://schemas.openxmlformats.org/officeDocument/2006/relationships/hyperlink" Target="https://pbs.twimg.com/tweet_video_thumb/D_Ned80WwAAFM-X.jpg" TargetMode="External" /><Relationship Id="rId224" Type="http://schemas.openxmlformats.org/officeDocument/2006/relationships/hyperlink" Target="https://pbs.twimg.com/media/D_H4DJyX4AA4HEt.jpg" TargetMode="External" /><Relationship Id="rId225" Type="http://schemas.openxmlformats.org/officeDocument/2006/relationships/hyperlink" Target="https://pbs.twimg.com/media/D_H4DJyX4AA4HEt.jpg" TargetMode="External" /><Relationship Id="rId226" Type="http://schemas.openxmlformats.org/officeDocument/2006/relationships/hyperlink" Target="https://pbs.twimg.com/ext_tw_video_thumb/1149265759996141570/pu/img/BAGhzcQx5391HSa1.jpg" TargetMode="External" /><Relationship Id="rId227" Type="http://schemas.openxmlformats.org/officeDocument/2006/relationships/hyperlink" Target="https://pbs.twimg.com/ext_tw_video_thumb/1148780935111946240/pu/img/jxUZ0Ln1VuP1k9U6.jpg" TargetMode="External" /><Relationship Id="rId228" Type="http://schemas.openxmlformats.org/officeDocument/2006/relationships/hyperlink" Target="https://pbs.twimg.com/ext_tw_video_thumb/1149265759996141570/pu/img/BAGhzcQx5391HSa1.jpg" TargetMode="External" /><Relationship Id="rId229" Type="http://schemas.openxmlformats.org/officeDocument/2006/relationships/hyperlink" Target="https://pbs.twimg.com/ext_tw_video_thumb/1148708619350945796/pu/img/Y_7mGb_3ee7NwZxv.jpg" TargetMode="External" /><Relationship Id="rId230" Type="http://schemas.openxmlformats.org/officeDocument/2006/relationships/hyperlink" Target="https://pbs.twimg.com/media/D_HvjaBWkAID4vh.png" TargetMode="External" /><Relationship Id="rId231" Type="http://schemas.openxmlformats.org/officeDocument/2006/relationships/hyperlink" Target="https://pbs.twimg.com/ext_tw_video_thumb/1149265759996141570/pu/img/BAGhzcQx5391HSa1.jpg" TargetMode="External" /><Relationship Id="rId232" Type="http://schemas.openxmlformats.org/officeDocument/2006/relationships/hyperlink" Target="https://pbs.twimg.com/media/D_JAmhMUIAAXeya.jpg" TargetMode="External" /><Relationship Id="rId233" Type="http://schemas.openxmlformats.org/officeDocument/2006/relationships/hyperlink" Target="https://pbs.twimg.com/media/D_JAmhMUIAAXeya.jpg" TargetMode="External" /><Relationship Id="rId234" Type="http://schemas.openxmlformats.org/officeDocument/2006/relationships/hyperlink" Target="https://pbs.twimg.com/ext_tw_video_thumb/1149037446493024262/pu/img/zPnw_WqSMK1JUNpq.jpg" TargetMode="External" /><Relationship Id="rId235" Type="http://schemas.openxmlformats.org/officeDocument/2006/relationships/hyperlink" Target="https://pbs.twimg.com/ext_tw_video_thumb/1149037446493024262/pu/img/zPnw_WqSMK1JUNpq.jpg" TargetMode="External" /><Relationship Id="rId236" Type="http://schemas.openxmlformats.org/officeDocument/2006/relationships/hyperlink" Target="https://pbs.twimg.com/ext_tw_video_thumb/1149037446493024262/pu/img/zPnw_WqSMK1JUNpq.jpg" TargetMode="External" /><Relationship Id="rId237" Type="http://schemas.openxmlformats.org/officeDocument/2006/relationships/hyperlink" Target="https://pbs.twimg.com/ext_tw_video_thumb/1149265759996141570/pu/img/BAGhzcQx5391HSa1.jpg" TargetMode="External" /><Relationship Id="rId238" Type="http://schemas.openxmlformats.org/officeDocument/2006/relationships/hyperlink" Target="https://pbs.twimg.com/ext_tw_video_thumb/1149265759996141570/pu/img/BAGhzcQx5391HSa1.jpg" TargetMode="External" /><Relationship Id="rId239" Type="http://schemas.openxmlformats.org/officeDocument/2006/relationships/hyperlink" Target="https://pbs.twimg.com/ext_tw_video_thumb/1149037446493024262/pu/img/zPnw_WqSMK1JUNpq.jpg" TargetMode="External" /><Relationship Id="rId240" Type="http://schemas.openxmlformats.org/officeDocument/2006/relationships/hyperlink" Target="https://pbs.twimg.com/amplify_video_thumb/1148975032993013761/img/69kF7Exxt_FHjgtk.jpg" TargetMode="External" /><Relationship Id="rId241" Type="http://schemas.openxmlformats.org/officeDocument/2006/relationships/hyperlink" Target="https://pbs.twimg.com/amplify_video_thumb/1148975032993013761/img/69kF7Exxt_FHjgtk.jpg" TargetMode="External" /><Relationship Id="rId242" Type="http://schemas.openxmlformats.org/officeDocument/2006/relationships/hyperlink" Target="https://pbs.twimg.com/media/D_Iv9IBXUAAaX4w.jpg" TargetMode="External" /><Relationship Id="rId243" Type="http://schemas.openxmlformats.org/officeDocument/2006/relationships/hyperlink" Target="https://pbs.twimg.com/media/D_Iv9IBXUAAaX4w.jpg" TargetMode="External" /><Relationship Id="rId244" Type="http://schemas.openxmlformats.org/officeDocument/2006/relationships/hyperlink" Target="https://pbs.twimg.com/ext_tw_video_thumb/1149037446493024262/pu/img/zPnw_WqSMK1JUNpq.jpg" TargetMode="External" /><Relationship Id="rId245" Type="http://schemas.openxmlformats.org/officeDocument/2006/relationships/hyperlink" Target="https://pbs.twimg.com/media/D_Iv9IBXUAAaX4w.jpg" TargetMode="External" /><Relationship Id="rId246" Type="http://schemas.openxmlformats.org/officeDocument/2006/relationships/hyperlink" Target="https://pbs.twimg.com/media/D_LM-CbWkAAweIX.jpg" TargetMode="External" /><Relationship Id="rId247" Type="http://schemas.openxmlformats.org/officeDocument/2006/relationships/hyperlink" Target="https://pbs.twimg.com/media/D_ItfqHW4AU9xhT.png" TargetMode="External" /><Relationship Id="rId248" Type="http://schemas.openxmlformats.org/officeDocument/2006/relationships/hyperlink" Target="https://pbs.twimg.com/ext_tw_video_thumb/1149265759996141570/pu/img/BAGhzcQx5391HSa1.jpg" TargetMode="External" /><Relationship Id="rId249" Type="http://schemas.openxmlformats.org/officeDocument/2006/relationships/hyperlink" Target="https://pbs.twimg.com/amplify_video_thumb/1148975032993013761/img/69kF7Exxt_FHjgtk.jpg" TargetMode="External" /><Relationship Id="rId250" Type="http://schemas.openxmlformats.org/officeDocument/2006/relationships/hyperlink" Target="https://pbs.twimg.com/media/D_NxCxQVUAAGIVB.jpg" TargetMode="External" /><Relationship Id="rId251" Type="http://schemas.openxmlformats.org/officeDocument/2006/relationships/hyperlink" Target="https://pbs.twimg.com/media/D_NwuHsUIAAFsY_.jpg" TargetMode="External" /><Relationship Id="rId252" Type="http://schemas.openxmlformats.org/officeDocument/2006/relationships/hyperlink" Target="https://pbs.twimg.com/media/D_N0RCnUwAAFdmD.jpg" TargetMode="External" /><Relationship Id="rId253" Type="http://schemas.openxmlformats.org/officeDocument/2006/relationships/hyperlink" Target="https://pbs.twimg.com/media/D_N0b0kVAAAPfkd.jpg" TargetMode="External" /><Relationship Id="rId254" Type="http://schemas.openxmlformats.org/officeDocument/2006/relationships/hyperlink" Target="https://pbs.twimg.com/media/D_N0g4TVAAAH4yW.jpg" TargetMode="External" /><Relationship Id="rId255" Type="http://schemas.openxmlformats.org/officeDocument/2006/relationships/hyperlink" Target="https://pbs.twimg.com/media/D_NxCxQVUAAGIVB.jpg" TargetMode="External" /><Relationship Id="rId256" Type="http://schemas.openxmlformats.org/officeDocument/2006/relationships/hyperlink" Target="https://pbs.twimg.com/media/D_NwuHsUIAAFsY_.jpg" TargetMode="External" /><Relationship Id="rId257" Type="http://schemas.openxmlformats.org/officeDocument/2006/relationships/hyperlink" Target="https://pbs.twimg.com/ext_tw_video_thumb/1149037446493024262/pu/img/zPnw_WqSMK1JUNpq.jpg" TargetMode="External" /><Relationship Id="rId258" Type="http://schemas.openxmlformats.org/officeDocument/2006/relationships/hyperlink" Target="https://pbs.twimg.com/media/D_Iv9IBXUAAaX4w.jpg" TargetMode="External" /><Relationship Id="rId259" Type="http://schemas.openxmlformats.org/officeDocument/2006/relationships/hyperlink" Target="https://pbs.twimg.com/ext_tw_video_thumb/1149037446493024262/pu/img/zPnw_WqSMK1JUNpq.jpg" TargetMode="External" /><Relationship Id="rId260" Type="http://schemas.openxmlformats.org/officeDocument/2006/relationships/hyperlink" Target="https://pbs.twimg.com/media/D_Iv9IBXUAAaX4w.jpg" TargetMode="External" /><Relationship Id="rId261" Type="http://schemas.openxmlformats.org/officeDocument/2006/relationships/hyperlink" Target="https://pbs.twimg.com/ext_tw_video_thumb/1148726206394765314/pu/img/kvZoZNgh0gjW7spe.jpg" TargetMode="External" /><Relationship Id="rId262" Type="http://schemas.openxmlformats.org/officeDocument/2006/relationships/hyperlink" Target="https://pbs.twimg.com/ext_tw_video_thumb/1148726206394765314/pu/img/kvZoZNgh0gjW7spe.jpg" TargetMode="External" /><Relationship Id="rId263" Type="http://schemas.openxmlformats.org/officeDocument/2006/relationships/hyperlink" Target="https://pbs.twimg.com/ext_tw_video_thumb/1145981704831737858/pu/img/I4vULC6YEW2mh1YD.jpg" TargetMode="External" /><Relationship Id="rId264" Type="http://schemas.openxmlformats.org/officeDocument/2006/relationships/hyperlink" Target="https://pbs.twimg.com/ext_tw_video_thumb/1145981704831737858/pu/img/I4vULC6YEW2mh1YD.jpg" TargetMode="External" /><Relationship Id="rId265" Type="http://schemas.openxmlformats.org/officeDocument/2006/relationships/hyperlink" Target="https://pbs.twimg.com/media/D_KqDuxWkAEZ_qF.jpg" TargetMode="External" /><Relationship Id="rId266" Type="http://schemas.openxmlformats.org/officeDocument/2006/relationships/hyperlink" Target="https://pbs.twimg.com/tweet_video_thumb/D_H8UQ7XsAATcPY.jpg" TargetMode="External" /><Relationship Id="rId267" Type="http://schemas.openxmlformats.org/officeDocument/2006/relationships/hyperlink" Target="https://pbs.twimg.com/tweet_video_thumb/D_H8UQ7XsAATcPY.jpg" TargetMode="External" /><Relationship Id="rId268" Type="http://schemas.openxmlformats.org/officeDocument/2006/relationships/hyperlink" Target="https://pbs.twimg.com/media/D_Iv9IBXUAAaX4w.jpg" TargetMode="External" /><Relationship Id="rId269" Type="http://schemas.openxmlformats.org/officeDocument/2006/relationships/hyperlink" Target="https://pbs.twimg.com/media/D_Iv9IBXUAAaX4w.jpg" TargetMode="External" /><Relationship Id="rId270" Type="http://schemas.openxmlformats.org/officeDocument/2006/relationships/hyperlink" Target="https://pbs.twimg.com/media/D_Iv9IBXUAAaX4w.jpg" TargetMode="External" /><Relationship Id="rId271" Type="http://schemas.openxmlformats.org/officeDocument/2006/relationships/hyperlink" Target="https://pbs.twimg.com/media/DgD2GiWVAAA2Tdz.jpg" TargetMode="External" /><Relationship Id="rId272" Type="http://schemas.openxmlformats.org/officeDocument/2006/relationships/hyperlink" Target="https://pbs.twimg.com/media/D_Iv9IBXUAAaX4w.jpg" TargetMode="External" /><Relationship Id="rId273" Type="http://schemas.openxmlformats.org/officeDocument/2006/relationships/hyperlink" Target="https://pbs.twimg.com/media/D_Iv9IBXUAAaX4w.jpg" TargetMode="External" /><Relationship Id="rId274" Type="http://schemas.openxmlformats.org/officeDocument/2006/relationships/hyperlink" Target="https://pbs.twimg.com/ext_tw_video_thumb/1149037446493024262/pu/img/zPnw_WqSMK1JUNpq.jpg" TargetMode="External" /><Relationship Id="rId275" Type="http://schemas.openxmlformats.org/officeDocument/2006/relationships/hyperlink" Target="https://pbs.twimg.com/tweet_video_thumb/D_N1kroWsAAfsGc.jpg" TargetMode="External" /><Relationship Id="rId276" Type="http://schemas.openxmlformats.org/officeDocument/2006/relationships/hyperlink" Target="https://pbs.twimg.com/media/D_Nn7TDWkAAbo_-.jpg" TargetMode="External" /><Relationship Id="rId277" Type="http://schemas.openxmlformats.org/officeDocument/2006/relationships/hyperlink" Target="https://pbs.twimg.com/media/DzbcTZ6WwAAHvLL.jpg" TargetMode="External" /><Relationship Id="rId278" Type="http://schemas.openxmlformats.org/officeDocument/2006/relationships/hyperlink" Target="https://pbs.twimg.com/ext_tw_video_thumb/1149037446493024262/pu/img/zPnw_WqSMK1JUNpq.jpg" TargetMode="External" /><Relationship Id="rId279" Type="http://schemas.openxmlformats.org/officeDocument/2006/relationships/hyperlink" Target="https://pbs.twimg.com/media/D_NhbLdU0AA-c1X.jpg" TargetMode="External" /><Relationship Id="rId280" Type="http://schemas.openxmlformats.org/officeDocument/2006/relationships/hyperlink" Target="https://pbs.twimg.com/amplify_video_thumb/1149109802330710017/img/lVVx72g6VAJZj2Ow.jpg" TargetMode="External" /><Relationship Id="rId281" Type="http://schemas.openxmlformats.org/officeDocument/2006/relationships/hyperlink" Target="https://pbs.twimg.com/amplify_video_thumb/1148975032993013761/img/69kF7Exxt_FHjgtk.jpg" TargetMode="External" /><Relationship Id="rId282" Type="http://schemas.openxmlformats.org/officeDocument/2006/relationships/hyperlink" Target="https://pbs.twimg.com/ext_tw_video_thumb/1149265759996141570/pu/img/BAGhzcQx5391HSa1.jpg" TargetMode="External" /><Relationship Id="rId283" Type="http://schemas.openxmlformats.org/officeDocument/2006/relationships/hyperlink" Target="https://pbs.twimg.com/media/D_MdybKWkAA8eTQ.jpg" TargetMode="External" /><Relationship Id="rId284" Type="http://schemas.openxmlformats.org/officeDocument/2006/relationships/hyperlink" Target="https://pbs.twimg.com/media/D_MdybKWkAA8eTQ.jpg" TargetMode="External" /><Relationship Id="rId285" Type="http://schemas.openxmlformats.org/officeDocument/2006/relationships/hyperlink" Target="https://pbs.twimg.com/media/D_N1y2PXUAAx1c5.jpg" TargetMode="External" /><Relationship Id="rId286" Type="http://schemas.openxmlformats.org/officeDocument/2006/relationships/hyperlink" Target="https://pbs.twimg.com/ext_tw_video_thumb/1149265759996141570/pu/img/BAGhzcQx5391HSa1.jpg" TargetMode="External" /><Relationship Id="rId287" Type="http://schemas.openxmlformats.org/officeDocument/2006/relationships/hyperlink" Target="https://pbs.twimg.com/amplify_video_thumb/1149043111089324034/img/rL_w2inkGiNC9Wim.jpg" TargetMode="External" /><Relationship Id="rId288" Type="http://schemas.openxmlformats.org/officeDocument/2006/relationships/hyperlink" Target="https://pbs.twimg.com/media/D_NZ1jcUwAAapH6.jpg" TargetMode="External" /><Relationship Id="rId289" Type="http://schemas.openxmlformats.org/officeDocument/2006/relationships/hyperlink" Target="https://pbs.twimg.com/media/D_NZ1jcUwAAapH6.jpg" TargetMode="External" /><Relationship Id="rId290" Type="http://schemas.openxmlformats.org/officeDocument/2006/relationships/hyperlink" Target="https://pbs.twimg.com/media/D_NxUF1XoAEQj6Q.jpg" TargetMode="External" /><Relationship Id="rId291" Type="http://schemas.openxmlformats.org/officeDocument/2006/relationships/hyperlink" Target="https://pbs.twimg.com/media/D_NxUF1XoAEQj6Q.jpg" TargetMode="External" /><Relationship Id="rId292" Type="http://schemas.openxmlformats.org/officeDocument/2006/relationships/hyperlink" Target="https://pbs.twimg.com/ext_tw_video_thumb/1148641899135328261/pu/img/Y7eZQGF9Upkwcn1E.jpg" TargetMode="External" /><Relationship Id="rId293" Type="http://schemas.openxmlformats.org/officeDocument/2006/relationships/hyperlink" Target="https://pbs.twimg.com/ext_tw_video_thumb/1149037446493024262/pu/img/zPnw_WqSMK1JUNpq.jpg" TargetMode="External" /><Relationship Id="rId294" Type="http://schemas.openxmlformats.org/officeDocument/2006/relationships/hyperlink" Target="https://pbs.twimg.com/ext_tw_video_thumb/1149037446493024262/pu/img/zPnw_WqSMK1JUNpq.jpg" TargetMode="External" /><Relationship Id="rId295" Type="http://schemas.openxmlformats.org/officeDocument/2006/relationships/hyperlink" Target="https://pbs.twimg.com/ext_tw_video_thumb/1126906608485847041/pu/img/CsU5zjlMxpa6C3m3.jpg" TargetMode="External" /><Relationship Id="rId296" Type="http://schemas.openxmlformats.org/officeDocument/2006/relationships/hyperlink" Target="https://pbs.twimg.com/media/D_JD7mnXsAM7ren.jpg" TargetMode="External" /><Relationship Id="rId297" Type="http://schemas.openxmlformats.org/officeDocument/2006/relationships/hyperlink" Target="https://pbs.twimg.com/ext_tw_video_thumb/1149037446493024262/pu/img/zPnw_WqSMK1JUNpq.jpg" TargetMode="External" /><Relationship Id="rId298" Type="http://schemas.openxmlformats.org/officeDocument/2006/relationships/hyperlink" Target="https://pbs.twimg.com/media/D_NdqIbUwAAhd0-.jpg" TargetMode="External" /><Relationship Id="rId299" Type="http://schemas.openxmlformats.org/officeDocument/2006/relationships/hyperlink" Target="https://pbs.twimg.com/media/D_NdqIbUwAAhd0-.jpg" TargetMode="External" /><Relationship Id="rId300" Type="http://schemas.openxmlformats.org/officeDocument/2006/relationships/hyperlink" Target="https://pbs.twimg.com/ext_tw_video_thumb/1149037446493024262/pu/img/zPnw_WqSMK1JUNpq.jpg" TargetMode="External" /><Relationship Id="rId301" Type="http://schemas.openxmlformats.org/officeDocument/2006/relationships/hyperlink" Target="https://pbs.twimg.com/ext_tw_video_thumb/1149037446493024262/pu/img/zPnw_WqSMK1JUNpq.jpg" TargetMode="External" /><Relationship Id="rId302" Type="http://schemas.openxmlformats.org/officeDocument/2006/relationships/hyperlink" Target="https://pbs.twimg.com/media/D_Iv9IBXUAAaX4w.jpg" TargetMode="External" /><Relationship Id="rId303" Type="http://schemas.openxmlformats.org/officeDocument/2006/relationships/hyperlink" Target="https://pbs.twimg.com/amplify_video_thumb/1148975032993013761/img/69kF7Exxt_FHjgtk.jpg" TargetMode="External" /><Relationship Id="rId304" Type="http://schemas.openxmlformats.org/officeDocument/2006/relationships/hyperlink" Target="https://pbs.twimg.com/amplify_video_thumb/1148975032993013761/img/69kF7Exxt_FHjgtk.jpg" TargetMode="External" /><Relationship Id="rId305" Type="http://schemas.openxmlformats.org/officeDocument/2006/relationships/hyperlink" Target="https://pbs.twimg.com/ext_tw_video_thumb/1149265759996141570/pu/img/BAGhzcQx5391HSa1.jpg" TargetMode="External" /><Relationship Id="rId306" Type="http://schemas.openxmlformats.org/officeDocument/2006/relationships/hyperlink" Target="https://pbs.twimg.com/ext_tw_video_thumb/1149265759996141570/pu/img/BAGhzcQx5391HSa1.jpg" TargetMode="External" /><Relationship Id="rId307" Type="http://schemas.openxmlformats.org/officeDocument/2006/relationships/hyperlink" Target="https://pbs.twimg.com/ext_tw_video_thumb/1149037446493024262/pu/img/zPnw_WqSMK1JUNpq.jpg" TargetMode="External" /><Relationship Id="rId308" Type="http://schemas.openxmlformats.org/officeDocument/2006/relationships/hyperlink" Target="https://pbs.twimg.com/ext_tw_video_thumb/1149037446493024262/pu/img/zPnw_WqSMK1JUNpq.jpg" TargetMode="External" /><Relationship Id="rId309" Type="http://schemas.openxmlformats.org/officeDocument/2006/relationships/hyperlink" Target="https://pbs.twimg.com/media/D_LUwMhWkAEe4dw.jpg" TargetMode="External" /><Relationship Id="rId310" Type="http://schemas.openxmlformats.org/officeDocument/2006/relationships/hyperlink" Target="https://pbs.twimg.com/media/D_JmKcLXkAA6pOr.jpg" TargetMode="External" /><Relationship Id="rId311" Type="http://schemas.openxmlformats.org/officeDocument/2006/relationships/hyperlink" Target="https://pbs.twimg.com/media/D_JCKryXYAExJgU.jpg" TargetMode="External" /><Relationship Id="rId312" Type="http://schemas.openxmlformats.org/officeDocument/2006/relationships/hyperlink" Target="https://pbs.twimg.com/media/D_Iv9IBXUAAaX4w.jpg" TargetMode="External" /><Relationship Id="rId313" Type="http://schemas.openxmlformats.org/officeDocument/2006/relationships/hyperlink" Target="https://pbs.twimg.com/media/D_Iv9IBXUAAaX4w.jpg" TargetMode="External" /><Relationship Id="rId314" Type="http://schemas.openxmlformats.org/officeDocument/2006/relationships/hyperlink" Target="https://pbs.twimg.com/media/D_DRyMCXoAErp1Z.jpg" TargetMode="External" /><Relationship Id="rId315" Type="http://schemas.openxmlformats.org/officeDocument/2006/relationships/hyperlink" Target="http://pbs.twimg.com/profile_images/957406375398793216/0a6vV4Fg_normal.jpg" TargetMode="External" /><Relationship Id="rId316" Type="http://schemas.openxmlformats.org/officeDocument/2006/relationships/hyperlink" Target="http://pbs.twimg.com/profile_images/1148981549766971394/b5UvGnF-_normal.jpg" TargetMode="External" /><Relationship Id="rId317" Type="http://schemas.openxmlformats.org/officeDocument/2006/relationships/hyperlink" Target="http://pbs.twimg.com/profile_images/1143696398187225088/8S3F3ZT-_normal.jpg" TargetMode="External" /><Relationship Id="rId318" Type="http://schemas.openxmlformats.org/officeDocument/2006/relationships/hyperlink" Target="http://pbs.twimg.com/profile_images/1145575104082075648/vqbYbzJc_normal.jpg" TargetMode="External" /><Relationship Id="rId319" Type="http://schemas.openxmlformats.org/officeDocument/2006/relationships/hyperlink" Target="https://pbs.twimg.com/media/D_IIP3IW4AAxlRa.jpg" TargetMode="External" /><Relationship Id="rId320" Type="http://schemas.openxmlformats.org/officeDocument/2006/relationships/hyperlink" Target="http://pbs.twimg.com/profile_images/1138990771552641024/YCLssED8_normal.png" TargetMode="External" /><Relationship Id="rId321" Type="http://schemas.openxmlformats.org/officeDocument/2006/relationships/hyperlink" Target="http://pbs.twimg.com/profile_images/816002885393727488/rdo_fR-n_normal.jpg" TargetMode="External" /><Relationship Id="rId322" Type="http://schemas.openxmlformats.org/officeDocument/2006/relationships/hyperlink" Target="http://pbs.twimg.com/profile_images/1142837792398962688/HDAXnzhE_normal.jpg" TargetMode="External" /><Relationship Id="rId323" Type="http://schemas.openxmlformats.org/officeDocument/2006/relationships/hyperlink" Target="http://pbs.twimg.com/profile_images/1119263376788602880/772Tq4kT_normal.jpg" TargetMode="External" /><Relationship Id="rId324" Type="http://schemas.openxmlformats.org/officeDocument/2006/relationships/hyperlink" Target="http://pbs.twimg.com/profile_images/1119263376788602880/772Tq4kT_normal.jpg" TargetMode="External" /><Relationship Id="rId325" Type="http://schemas.openxmlformats.org/officeDocument/2006/relationships/hyperlink" Target="http://pbs.twimg.com/profile_images/1119263376788602880/772Tq4kT_normal.jpg" TargetMode="External" /><Relationship Id="rId326" Type="http://schemas.openxmlformats.org/officeDocument/2006/relationships/hyperlink" Target="https://pbs.twimg.com/media/D_N0E0wWwAAKAcR.png" TargetMode="External" /><Relationship Id="rId327" Type="http://schemas.openxmlformats.org/officeDocument/2006/relationships/hyperlink" Target="http://pbs.twimg.com/profile_images/981495472220229632/JjxfqD_N_normal.jpg" TargetMode="External" /><Relationship Id="rId328" Type="http://schemas.openxmlformats.org/officeDocument/2006/relationships/hyperlink" Target="http://pbs.twimg.com/profile_images/1144125168987435008/zJCUP4Rl_normal.jpg" TargetMode="External" /><Relationship Id="rId329" Type="http://schemas.openxmlformats.org/officeDocument/2006/relationships/hyperlink" Target="http://pbs.twimg.com/profile_images/1147642493799981057/bt-JILRQ_normal.jpg" TargetMode="External" /><Relationship Id="rId330" Type="http://schemas.openxmlformats.org/officeDocument/2006/relationships/hyperlink" Target="http://pbs.twimg.com/profile_images/815344002732007424/A5HLRa-D_normal.jpg" TargetMode="External" /><Relationship Id="rId331" Type="http://schemas.openxmlformats.org/officeDocument/2006/relationships/hyperlink" Target="http://pbs.twimg.com/profile_images/1139693586444771328/oa5hL6C5_normal.jpg" TargetMode="External" /><Relationship Id="rId332" Type="http://schemas.openxmlformats.org/officeDocument/2006/relationships/hyperlink" Target="http://pbs.twimg.com/profile_images/2644408878/a0baf2bb2f958148c940d3075eed301f_normal.jpeg" TargetMode="External" /><Relationship Id="rId333" Type="http://schemas.openxmlformats.org/officeDocument/2006/relationships/hyperlink" Target="http://pbs.twimg.com/profile_images/1092545120031760384/A39Dxohp_normal.jpg" TargetMode="External" /><Relationship Id="rId334" Type="http://schemas.openxmlformats.org/officeDocument/2006/relationships/hyperlink" Target="http://pbs.twimg.com/profile_images/1145098262992564225/Orlc60uw_normal.jpg" TargetMode="External" /><Relationship Id="rId335" Type="http://schemas.openxmlformats.org/officeDocument/2006/relationships/hyperlink" Target="http://pbs.twimg.com/profile_images/617229917789384704/WXXTYsb3_normal.jpg" TargetMode="External" /><Relationship Id="rId336" Type="http://schemas.openxmlformats.org/officeDocument/2006/relationships/hyperlink" Target="http://pbs.twimg.com/profile_images/687777908375576576/Hb-G5BG4_normal.png" TargetMode="External" /><Relationship Id="rId337" Type="http://schemas.openxmlformats.org/officeDocument/2006/relationships/hyperlink" Target="http://pbs.twimg.com/profile_images/763757677914759168/Ws8fMCBq_normal.jpg" TargetMode="External" /><Relationship Id="rId338" Type="http://schemas.openxmlformats.org/officeDocument/2006/relationships/hyperlink" Target="http://pbs.twimg.com/profile_images/763757677914759168/Ws8fMCBq_normal.jpg" TargetMode="External" /><Relationship Id="rId339" Type="http://schemas.openxmlformats.org/officeDocument/2006/relationships/hyperlink" Target="http://pbs.twimg.com/profile_images/378800000072070918/70c18bbced226a3f86eeaa408bae3f9a_normal.jpeg" TargetMode="External" /><Relationship Id="rId340" Type="http://schemas.openxmlformats.org/officeDocument/2006/relationships/hyperlink" Target="http://pbs.twimg.com/profile_images/512715807848013824/yak5S068_normal.jpeg" TargetMode="External" /><Relationship Id="rId341" Type="http://schemas.openxmlformats.org/officeDocument/2006/relationships/hyperlink" Target="http://pbs.twimg.com/profile_images/586888470624243712/sWuGUNPq_normal.jpg" TargetMode="External" /><Relationship Id="rId342" Type="http://schemas.openxmlformats.org/officeDocument/2006/relationships/hyperlink" Target="http://pbs.twimg.com/profile_images/1147084089016684545/Wj8UyzX7_normal.jpg" TargetMode="External" /><Relationship Id="rId343" Type="http://schemas.openxmlformats.org/officeDocument/2006/relationships/hyperlink" Target="http://pbs.twimg.com/profile_images/1149065100495482880/IU68WQDM_normal.jpg" TargetMode="External" /><Relationship Id="rId344" Type="http://schemas.openxmlformats.org/officeDocument/2006/relationships/hyperlink" Target="http://pbs.twimg.com/profile_images/1141035147975942149/a5cjyIYR_normal.jpg" TargetMode="External" /><Relationship Id="rId345" Type="http://schemas.openxmlformats.org/officeDocument/2006/relationships/hyperlink" Target="http://pbs.twimg.com/profile_images/1141035147975942149/a5cjyIYR_normal.jpg" TargetMode="External" /><Relationship Id="rId346" Type="http://schemas.openxmlformats.org/officeDocument/2006/relationships/hyperlink" Target="http://pbs.twimg.com/profile_images/1141035147975942149/a5cjyIYR_normal.jpg" TargetMode="External" /><Relationship Id="rId347" Type="http://schemas.openxmlformats.org/officeDocument/2006/relationships/hyperlink" Target="http://pbs.twimg.com/profile_images/1149009278428012544/RUwpmj8r_normal.jpg" TargetMode="External" /><Relationship Id="rId348" Type="http://schemas.openxmlformats.org/officeDocument/2006/relationships/hyperlink" Target="http://pbs.twimg.com/profile_images/1110021764627816450/mZqc1J4Z_normal.jpg" TargetMode="External" /><Relationship Id="rId349" Type="http://schemas.openxmlformats.org/officeDocument/2006/relationships/hyperlink" Target="http://pbs.twimg.com/profile_images/1143135583100919808/ER_EXXIr_normal.jpg" TargetMode="External" /><Relationship Id="rId350" Type="http://schemas.openxmlformats.org/officeDocument/2006/relationships/hyperlink" Target="https://pbs.twimg.com/amplify_video_thumb/1148975032993013761/img/69kF7Exxt_FHjgtk.jpg" TargetMode="External" /><Relationship Id="rId351" Type="http://schemas.openxmlformats.org/officeDocument/2006/relationships/hyperlink" Target="http://pbs.twimg.com/profile_images/1093175165356257281/UWpjaBgx_normal.jpg" TargetMode="External" /><Relationship Id="rId352" Type="http://schemas.openxmlformats.org/officeDocument/2006/relationships/hyperlink" Target="http://pbs.twimg.com/profile_images/1044767657365368832/BNzV1cNO_normal.jpg" TargetMode="External" /><Relationship Id="rId353" Type="http://schemas.openxmlformats.org/officeDocument/2006/relationships/hyperlink" Target="http://pbs.twimg.com/profile_images/790611529611767810/EK3Vdsbg_normal.jpg" TargetMode="External" /><Relationship Id="rId354" Type="http://schemas.openxmlformats.org/officeDocument/2006/relationships/hyperlink" Target="http://pbs.twimg.com/profile_images/998924485670584321/qwL5yPVl_normal.jpg" TargetMode="External" /><Relationship Id="rId355" Type="http://schemas.openxmlformats.org/officeDocument/2006/relationships/hyperlink" Target="https://pbs.twimg.com/ext_tw_video_thumb/1129967309743779840/pu/img/kmmWdSG8OiXR1pHB.jpg" TargetMode="External" /><Relationship Id="rId356" Type="http://schemas.openxmlformats.org/officeDocument/2006/relationships/hyperlink" Target="http://pbs.twimg.com/profile_images/1147973492991827970/pATSLVaD_normal.jpg" TargetMode="External" /><Relationship Id="rId357" Type="http://schemas.openxmlformats.org/officeDocument/2006/relationships/hyperlink" Target="https://pbs.twimg.com/media/D_IQepJXkAEg9eI.jpg" TargetMode="External" /><Relationship Id="rId358" Type="http://schemas.openxmlformats.org/officeDocument/2006/relationships/hyperlink" Target="https://pbs.twimg.com/media/D_IQepJXkAEg9eI.jpg" TargetMode="External" /><Relationship Id="rId359" Type="http://schemas.openxmlformats.org/officeDocument/2006/relationships/hyperlink" Target="https://pbs.twimg.com/media/D_IQepJXkAEg9eI.jpg" TargetMode="External" /><Relationship Id="rId360" Type="http://schemas.openxmlformats.org/officeDocument/2006/relationships/hyperlink" Target="http://pbs.twimg.com/profile_images/1149186163711840256/WJS13DdJ_normal.jpg" TargetMode="External" /><Relationship Id="rId361" Type="http://schemas.openxmlformats.org/officeDocument/2006/relationships/hyperlink" Target="http://pbs.twimg.com/profile_images/1147280920866484224/7MwZcWE-_normal.jpg" TargetMode="External" /><Relationship Id="rId362" Type="http://schemas.openxmlformats.org/officeDocument/2006/relationships/hyperlink" Target="http://pbs.twimg.com/profile_images/1148506667224580096/LJK5Aaoc_normal.jpg" TargetMode="External" /><Relationship Id="rId363" Type="http://schemas.openxmlformats.org/officeDocument/2006/relationships/hyperlink" Target="http://pbs.twimg.com/profile_images/837901795061981184/7-_sGpRa_normal.jpg" TargetMode="External" /><Relationship Id="rId364" Type="http://schemas.openxmlformats.org/officeDocument/2006/relationships/hyperlink" Target="https://pbs.twimg.com/media/D_B1GIMXkAAn_oU.jpg" TargetMode="External" /><Relationship Id="rId365" Type="http://schemas.openxmlformats.org/officeDocument/2006/relationships/hyperlink" Target="http://pbs.twimg.com/profile_images/1143239753833185280/UNsUuEph_normal.jpg" TargetMode="External" /><Relationship Id="rId366" Type="http://schemas.openxmlformats.org/officeDocument/2006/relationships/hyperlink" Target="http://pbs.twimg.com/profile_images/1118412650944266240/LHKKUKgb_normal.png" TargetMode="External" /><Relationship Id="rId367" Type="http://schemas.openxmlformats.org/officeDocument/2006/relationships/hyperlink" Target="https://pbs.twimg.com/tweet_video_thumb/D_IefObWsAA0e0-.jpg" TargetMode="External" /><Relationship Id="rId368" Type="http://schemas.openxmlformats.org/officeDocument/2006/relationships/hyperlink" Target="https://pbs.twimg.com/tweet_video_thumb/D_IefObWsAA0e0-.jpg" TargetMode="External" /><Relationship Id="rId369" Type="http://schemas.openxmlformats.org/officeDocument/2006/relationships/hyperlink" Target="http://pbs.twimg.com/profile_images/1021809375193772032/75eHRWcq_normal.jpg" TargetMode="External" /><Relationship Id="rId370" Type="http://schemas.openxmlformats.org/officeDocument/2006/relationships/hyperlink" Target="http://pbs.twimg.com/profile_images/1010654629531738113/vNEvCwZQ_normal.jpg" TargetMode="External" /><Relationship Id="rId371" Type="http://schemas.openxmlformats.org/officeDocument/2006/relationships/hyperlink" Target="http://pbs.twimg.com/profile_images/1106408751488294912/aK9o4vyf_normal.jpg" TargetMode="External" /><Relationship Id="rId372" Type="http://schemas.openxmlformats.org/officeDocument/2006/relationships/hyperlink" Target="http://pbs.twimg.com/profile_images/1146744505846177792/NIgux8MB_normal.jpg" TargetMode="External" /><Relationship Id="rId373" Type="http://schemas.openxmlformats.org/officeDocument/2006/relationships/hyperlink" Target="http://pbs.twimg.com/profile_images/1020924452148850694/mwMCOt5w_normal.jpg" TargetMode="External" /><Relationship Id="rId374" Type="http://schemas.openxmlformats.org/officeDocument/2006/relationships/hyperlink" Target="http://pbs.twimg.com/profile_images/1148520740796301312/isbcx1LR_normal.jpg" TargetMode="External" /><Relationship Id="rId375" Type="http://schemas.openxmlformats.org/officeDocument/2006/relationships/hyperlink" Target="http://pbs.twimg.com/profile_images/1142889619786256384/5Dxvq9yo_normal.jpg" TargetMode="External" /><Relationship Id="rId376" Type="http://schemas.openxmlformats.org/officeDocument/2006/relationships/hyperlink" Target="http://pbs.twimg.com/profile_images/1145897885231452160/YWcsSDVq_normal.jpg" TargetMode="External" /><Relationship Id="rId377" Type="http://schemas.openxmlformats.org/officeDocument/2006/relationships/hyperlink" Target="http://pbs.twimg.com/profile_images/1120404596625686530/vLzJcdjk_normal.jpg" TargetMode="External" /><Relationship Id="rId378" Type="http://schemas.openxmlformats.org/officeDocument/2006/relationships/hyperlink" Target="https://pbs.twimg.com/ext_tw_video_thumb/1149265759996141570/pu/img/BAGhzcQx5391HSa1.jpg" TargetMode="External" /><Relationship Id="rId379" Type="http://schemas.openxmlformats.org/officeDocument/2006/relationships/hyperlink" Target="http://pbs.twimg.com/profile_images/1117441407822831616/CbM97iFa_normal.jpg" TargetMode="External" /><Relationship Id="rId380" Type="http://schemas.openxmlformats.org/officeDocument/2006/relationships/hyperlink" Target="https://pbs.twimg.com/media/D_N0LFVWkAInhpa.jpg" TargetMode="External" /><Relationship Id="rId381" Type="http://schemas.openxmlformats.org/officeDocument/2006/relationships/hyperlink" Target="http://pbs.twimg.com/profile_images/1142538835609305089/qUBJF1WA_normal.jpg" TargetMode="External" /><Relationship Id="rId382" Type="http://schemas.openxmlformats.org/officeDocument/2006/relationships/hyperlink" Target="http://pbs.twimg.com/profile_images/1126173967318798336/csymV-zx_normal.png" TargetMode="External" /><Relationship Id="rId383" Type="http://schemas.openxmlformats.org/officeDocument/2006/relationships/hyperlink" Target="http://pbs.twimg.com/profile_images/1135728056247754753/_kDHfAjV_normal.jpg" TargetMode="External" /><Relationship Id="rId384" Type="http://schemas.openxmlformats.org/officeDocument/2006/relationships/hyperlink" Target="http://pbs.twimg.com/profile_images/1112187875452440582/XhfFdo-a_normal.jpg" TargetMode="External" /><Relationship Id="rId385" Type="http://schemas.openxmlformats.org/officeDocument/2006/relationships/hyperlink" Target="http://pbs.twimg.com/profile_images/1148876281070718976/DfR08Obd_normal.jpg" TargetMode="External" /><Relationship Id="rId386" Type="http://schemas.openxmlformats.org/officeDocument/2006/relationships/hyperlink" Target="http://pbs.twimg.com/profile_images/1014306437391151104/CUa0_Dnm_normal.jpg" TargetMode="External" /><Relationship Id="rId387" Type="http://schemas.openxmlformats.org/officeDocument/2006/relationships/hyperlink" Target="https://pbs.twimg.com/amplify_video_thumb/1148975032993013761/img/69kF7Exxt_FHjgtk.jpg" TargetMode="External" /><Relationship Id="rId388" Type="http://schemas.openxmlformats.org/officeDocument/2006/relationships/hyperlink" Target="https://pbs.twimg.com/ext_tw_video_thumb/1149388915457056773/pu/img/xJn5aUBhubfshfwj.jpg" TargetMode="External" /><Relationship Id="rId389" Type="http://schemas.openxmlformats.org/officeDocument/2006/relationships/hyperlink" Target="https://pbs.twimg.com/ext_tw_video_thumb/1149388915457056773/pu/img/xJn5aUBhubfshfwj.jpg" TargetMode="External" /><Relationship Id="rId390" Type="http://schemas.openxmlformats.org/officeDocument/2006/relationships/hyperlink" Target="http://pbs.twimg.com/profile_images/1129897515376160775/pFYuObUw_normal.jpg" TargetMode="External" /><Relationship Id="rId391" Type="http://schemas.openxmlformats.org/officeDocument/2006/relationships/hyperlink" Target="http://pbs.twimg.com/profile_images/1080697765863280641/l1dPKtTY_normal.jpg" TargetMode="External" /><Relationship Id="rId392" Type="http://schemas.openxmlformats.org/officeDocument/2006/relationships/hyperlink" Target="http://pbs.twimg.com/profile_images/1141496589644640257/uGKo2V9s_normal.jpg" TargetMode="External" /><Relationship Id="rId393" Type="http://schemas.openxmlformats.org/officeDocument/2006/relationships/hyperlink" Target="http://pbs.twimg.com/profile_images/1029451066675523586/9ZBVJqAr_normal.jpg" TargetMode="External" /><Relationship Id="rId394" Type="http://schemas.openxmlformats.org/officeDocument/2006/relationships/hyperlink" Target="https://pbs.twimg.com/media/D_N0NG9XoAAiwtF.jpg" TargetMode="External" /><Relationship Id="rId395" Type="http://schemas.openxmlformats.org/officeDocument/2006/relationships/hyperlink" Target="http://pbs.twimg.com/profile_images/1093889336980971521/lI83mZpB_normal.jpg" TargetMode="External" /><Relationship Id="rId396" Type="http://schemas.openxmlformats.org/officeDocument/2006/relationships/hyperlink" Target="http://pbs.twimg.com/profile_images/868535512885325824/G-RQkb2L_normal.jpg" TargetMode="External" /><Relationship Id="rId397" Type="http://schemas.openxmlformats.org/officeDocument/2006/relationships/hyperlink" Target="http://pbs.twimg.com/profile_images/1148474395431768065/kFXaYmz__normal.jpg" TargetMode="External" /><Relationship Id="rId398" Type="http://schemas.openxmlformats.org/officeDocument/2006/relationships/hyperlink" Target="http://pbs.twimg.com/profile_images/1149327044318289921/5j5twvRz_normal.jpg" TargetMode="External" /><Relationship Id="rId399" Type="http://schemas.openxmlformats.org/officeDocument/2006/relationships/hyperlink" Target="http://pbs.twimg.com/profile_images/1136400680644538369/jovBKWC5_normal.jpg" TargetMode="External" /><Relationship Id="rId400" Type="http://schemas.openxmlformats.org/officeDocument/2006/relationships/hyperlink" Target="http://pbs.twimg.com/profile_images/1773778427/Penny_Dk_Pink_Headshot_Twit_normal.jpg" TargetMode="External" /><Relationship Id="rId401" Type="http://schemas.openxmlformats.org/officeDocument/2006/relationships/hyperlink" Target="https://pbs.twimg.com/ext_tw_video_thumb/1149037446493024262/pu/img/zPnw_WqSMK1JUNpq.jpg" TargetMode="External" /><Relationship Id="rId402" Type="http://schemas.openxmlformats.org/officeDocument/2006/relationships/hyperlink" Target="https://pbs.twimg.com/amplify_video_thumb/1148975032993013761/img/69kF7Exxt_FHjgtk.jpg" TargetMode="External" /><Relationship Id="rId403" Type="http://schemas.openxmlformats.org/officeDocument/2006/relationships/hyperlink" Target="http://pbs.twimg.com/profile_images/1145552354575601664/ijQHrTNQ_normal.jpg" TargetMode="External" /><Relationship Id="rId404" Type="http://schemas.openxmlformats.org/officeDocument/2006/relationships/hyperlink" Target="https://pbs.twimg.com/media/D_N0O83XUAAQX8p.jpg" TargetMode="External" /><Relationship Id="rId405" Type="http://schemas.openxmlformats.org/officeDocument/2006/relationships/hyperlink" Target="http://pbs.twimg.com/profile_images/1147412825754619905/txvkVFqS_normal.jpg" TargetMode="External" /><Relationship Id="rId406" Type="http://schemas.openxmlformats.org/officeDocument/2006/relationships/hyperlink" Target="http://pbs.twimg.com/profile_images/1137040109340102656/qZ5UolPg_normal.jpg" TargetMode="External" /><Relationship Id="rId407" Type="http://schemas.openxmlformats.org/officeDocument/2006/relationships/hyperlink" Target="http://pbs.twimg.com/profile_images/986798261112459265/lHAY3q0r_normal.jpg" TargetMode="External" /><Relationship Id="rId408" Type="http://schemas.openxmlformats.org/officeDocument/2006/relationships/hyperlink" Target="https://pbs.twimg.com/ext_tw_video_thumb/1149037446493024262/pu/img/zPnw_WqSMK1JUNpq.jpg" TargetMode="External" /><Relationship Id="rId409" Type="http://schemas.openxmlformats.org/officeDocument/2006/relationships/hyperlink" Target="http://pbs.twimg.com/profile_images/1105906012849139713/AsAgPzj5_normal.jpg" TargetMode="External" /><Relationship Id="rId410" Type="http://schemas.openxmlformats.org/officeDocument/2006/relationships/hyperlink" Target="http://pbs.twimg.com/profile_images/1129105330120667136/KmpILGw-_normal.png" TargetMode="External" /><Relationship Id="rId411" Type="http://schemas.openxmlformats.org/officeDocument/2006/relationships/hyperlink" Target="http://pbs.twimg.com/profile_images/1135409513618653184/PrKf0_M2_normal.jpg" TargetMode="External" /><Relationship Id="rId412" Type="http://schemas.openxmlformats.org/officeDocument/2006/relationships/hyperlink" Target="http://pbs.twimg.com/profile_images/1135409513618653184/PrKf0_M2_normal.jpg" TargetMode="External" /><Relationship Id="rId413" Type="http://schemas.openxmlformats.org/officeDocument/2006/relationships/hyperlink" Target="http://pbs.twimg.com/profile_images/1143562602741678082/hyQq7reU_normal.jpg" TargetMode="External" /><Relationship Id="rId414" Type="http://schemas.openxmlformats.org/officeDocument/2006/relationships/hyperlink" Target="https://pbs.twimg.com/media/D_N0RQpWsAApTPj.jpg" TargetMode="External" /><Relationship Id="rId415" Type="http://schemas.openxmlformats.org/officeDocument/2006/relationships/hyperlink" Target="http://pbs.twimg.com/profile_images/925704266857308161/3uMr3JbU_normal.jpg" TargetMode="External" /><Relationship Id="rId416" Type="http://schemas.openxmlformats.org/officeDocument/2006/relationships/hyperlink" Target="http://pbs.twimg.com/profile_images/925704266857308161/3uMr3JbU_normal.jpg" TargetMode="External" /><Relationship Id="rId417" Type="http://schemas.openxmlformats.org/officeDocument/2006/relationships/hyperlink" Target="http://pbs.twimg.com/profile_images/1145309268243099650/zSRhUk_l_normal.jpg" TargetMode="External" /><Relationship Id="rId418" Type="http://schemas.openxmlformats.org/officeDocument/2006/relationships/hyperlink" Target="http://pbs.twimg.com/profile_images/1145309268243099650/zSRhUk_l_normal.jpg" TargetMode="External" /><Relationship Id="rId419" Type="http://schemas.openxmlformats.org/officeDocument/2006/relationships/hyperlink" Target="http://pbs.twimg.com/profile_images/1145309268243099650/zSRhUk_l_normal.jpg" TargetMode="External" /><Relationship Id="rId420" Type="http://schemas.openxmlformats.org/officeDocument/2006/relationships/hyperlink" Target="http://pbs.twimg.com/profile_images/1145309268243099650/zSRhUk_l_normal.jpg" TargetMode="External" /><Relationship Id="rId421" Type="http://schemas.openxmlformats.org/officeDocument/2006/relationships/hyperlink" Target="http://pbs.twimg.com/profile_images/1145309268243099650/zSRhUk_l_normal.jpg" TargetMode="External" /><Relationship Id="rId422" Type="http://schemas.openxmlformats.org/officeDocument/2006/relationships/hyperlink" Target="http://pbs.twimg.com/profile_images/1146837829978382338/rHxU8zVM_normal.jpg" TargetMode="External" /><Relationship Id="rId423" Type="http://schemas.openxmlformats.org/officeDocument/2006/relationships/hyperlink" Target="http://pbs.twimg.com/profile_images/1146837829978382338/rHxU8zVM_normal.jpg" TargetMode="External" /><Relationship Id="rId424" Type="http://schemas.openxmlformats.org/officeDocument/2006/relationships/hyperlink" Target="http://pbs.twimg.com/profile_images/1146837829978382338/rHxU8zVM_normal.jpg" TargetMode="External" /><Relationship Id="rId425" Type="http://schemas.openxmlformats.org/officeDocument/2006/relationships/hyperlink" Target="http://pbs.twimg.com/profile_images/1146837829978382338/rHxU8zVM_normal.jpg" TargetMode="External" /><Relationship Id="rId426" Type="http://schemas.openxmlformats.org/officeDocument/2006/relationships/hyperlink" Target="http://pbs.twimg.com/profile_images/1146837829978382338/rHxU8zVM_normal.jpg" TargetMode="External" /><Relationship Id="rId427" Type="http://schemas.openxmlformats.org/officeDocument/2006/relationships/hyperlink" Target="http://pbs.twimg.com/profile_images/1146837829978382338/rHxU8zVM_normal.jpg" TargetMode="External" /><Relationship Id="rId428" Type="http://schemas.openxmlformats.org/officeDocument/2006/relationships/hyperlink" Target="https://pbs.twimg.com/media/D_Iv9IBXUAAaX4w.jpg" TargetMode="External" /><Relationship Id="rId429" Type="http://schemas.openxmlformats.org/officeDocument/2006/relationships/hyperlink" Target="https://pbs.twimg.com/media/D_NzQKGX4AEMWsH.jpg" TargetMode="External" /><Relationship Id="rId430" Type="http://schemas.openxmlformats.org/officeDocument/2006/relationships/hyperlink" Target="http://pbs.twimg.com/profile_images/965721218866434048/dJFBb1Kl_normal.jpg" TargetMode="External" /><Relationship Id="rId431" Type="http://schemas.openxmlformats.org/officeDocument/2006/relationships/hyperlink" Target="http://pbs.twimg.com/profile_images/1148683372526493697/UybSc2z5_normal.jpg" TargetMode="External" /><Relationship Id="rId432" Type="http://schemas.openxmlformats.org/officeDocument/2006/relationships/hyperlink" Target="http://pbs.twimg.com/profile_images/1148683372526493697/UybSc2z5_normal.jpg" TargetMode="External" /><Relationship Id="rId433" Type="http://schemas.openxmlformats.org/officeDocument/2006/relationships/hyperlink" Target="http://pbs.twimg.com/profile_images/1081461538681171968/OfELMaln_normal.jp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pbs.twimg.com/profile_images/1142164117949755392/Ov3L4WFL_normal.png" TargetMode="External" /><Relationship Id="rId436" Type="http://schemas.openxmlformats.org/officeDocument/2006/relationships/hyperlink" Target="http://pbs.twimg.com/profile_images/1142164117949755392/Ov3L4WFL_normal.png" TargetMode="External" /><Relationship Id="rId437" Type="http://schemas.openxmlformats.org/officeDocument/2006/relationships/hyperlink" Target="https://pbs.twimg.com/media/D_Nz6aAXoAEl82r.png" TargetMode="External" /><Relationship Id="rId438" Type="http://schemas.openxmlformats.org/officeDocument/2006/relationships/hyperlink" Target="http://pbs.twimg.com/profile_images/1108125481411457024/xzWX9V9j_normal.jpg" TargetMode="External" /><Relationship Id="rId439" Type="http://schemas.openxmlformats.org/officeDocument/2006/relationships/hyperlink" Target="https://pbs.twimg.com/media/D_IHBdJWsAAT1Uj.jpg" TargetMode="External" /><Relationship Id="rId440" Type="http://schemas.openxmlformats.org/officeDocument/2006/relationships/hyperlink" Target="http://pbs.twimg.com/profile_images/1144017626957516800/X63GR5KX_normal.jpg" TargetMode="External" /><Relationship Id="rId441" Type="http://schemas.openxmlformats.org/officeDocument/2006/relationships/hyperlink" Target="https://pbs.twimg.com/tweet_video_thumb/D_H8UQ7XsAATcPY.jpg" TargetMode="External" /><Relationship Id="rId442" Type="http://schemas.openxmlformats.org/officeDocument/2006/relationships/hyperlink" Target="http://pbs.twimg.com/profile_images/1114579150394859521/lOWK3bNu_normal.jpg" TargetMode="External" /><Relationship Id="rId443" Type="http://schemas.openxmlformats.org/officeDocument/2006/relationships/hyperlink" Target="http://pbs.twimg.com/profile_images/713804205505527808/4l5K-Pgi_normal.jpg" TargetMode="External" /><Relationship Id="rId444" Type="http://schemas.openxmlformats.org/officeDocument/2006/relationships/hyperlink" Target="http://pbs.twimg.com/profile_images/1145937007199182854/U4k-vzix_normal.jpg" TargetMode="External" /><Relationship Id="rId445" Type="http://schemas.openxmlformats.org/officeDocument/2006/relationships/hyperlink" Target="http://pbs.twimg.com/profile_images/1148344987727421442/EuwYNemB_normal.jpg" TargetMode="External" /><Relationship Id="rId446" Type="http://schemas.openxmlformats.org/officeDocument/2006/relationships/hyperlink" Target="http://pbs.twimg.com/profile_images/1147584154118381568/iXOBY3Ux_normal.jpg" TargetMode="External" /><Relationship Id="rId447" Type="http://schemas.openxmlformats.org/officeDocument/2006/relationships/hyperlink" Target="https://pbs.twimg.com/ext_tw_video_thumb/1148280085574836224/pu/img/YDxinPugCWZx0L-l.jpg" TargetMode="External" /><Relationship Id="rId448" Type="http://schemas.openxmlformats.org/officeDocument/2006/relationships/hyperlink" Target="https://pbs.twimg.com/ext_tw_video_thumb/1148280085574836224/pu/img/YDxinPugCWZx0L-l.jpg" TargetMode="External" /><Relationship Id="rId449" Type="http://schemas.openxmlformats.org/officeDocument/2006/relationships/hyperlink" Target="http://pbs.twimg.com/profile_images/1120213752698294272/fCerIGio_normal.jpg" TargetMode="External" /><Relationship Id="rId450" Type="http://schemas.openxmlformats.org/officeDocument/2006/relationships/hyperlink" Target="http://pbs.twimg.com/profile_images/752534958070198272/0oVRcAQ4_normal.jpg" TargetMode="External" /><Relationship Id="rId451" Type="http://schemas.openxmlformats.org/officeDocument/2006/relationships/hyperlink" Target="http://pbs.twimg.com/profile_images/1121225261972971521/OKk_iM7o_normal.jpg" TargetMode="External" /><Relationship Id="rId452" Type="http://schemas.openxmlformats.org/officeDocument/2006/relationships/hyperlink" Target="http://pbs.twimg.com/profile_images/1050971116003446784/mYuYTTmM_normal.jpg" TargetMode="External" /><Relationship Id="rId453" Type="http://schemas.openxmlformats.org/officeDocument/2006/relationships/hyperlink" Target="http://pbs.twimg.com/profile_images/1146510092189257728/JObaNZbS_normal.jpg" TargetMode="External" /><Relationship Id="rId454" Type="http://schemas.openxmlformats.org/officeDocument/2006/relationships/hyperlink" Target="http://pbs.twimg.com/profile_images/1148374466180702208/tUlvcQb0_normal.jpg" TargetMode="External" /><Relationship Id="rId455" Type="http://schemas.openxmlformats.org/officeDocument/2006/relationships/hyperlink" Target="https://pbs.twimg.com/media/D_N0PLjXoAAvjYb.jpg" TargetMode="External" /><Relationship Id="rId456" Type="http://schemas.openxmlformats.org/officeDocument/2006/relationships/hyperlink" Target="https://pbs.twimg.com/media/D_N0PLjXoAAvjYb.jpg" TargetMode="External" /><Relationship Id="rId457" Type="http://schemas.openxmlformats.org/officeDocument/2006/relationships/hyperlink" Target="http://pbs.twimg.com/profile_images/1127726393117245440/XeSuUEU9_normal.jpg" TargetMode="External" /><Relationship Id="rId458" Type="http://schemas.openxmlformats.org/officeDocument/2006/relationships/hyperlink" Target="http://pbs.twimg.com/profile_images/1095606470777786368/RY8LZk_X_normal.jpg" TargetMode="External" /><Relationship Id="rId459" Type="http://schemas.openxmlformats.org/officeDocument/2006/relationships/hyperlink" Target="http://pbs.twimg.com/profile_images/1148590724134449159/q48VdiaV_normal.jpg" TargetMode="External" /><Relationship Id="rId460" Type="http://schemas.openxmlformats.org/officeDocument/2006/relationships/hyperlink" Target="http://pbs.twimg.com/profile_images/1075451107017519104/xCYBei1s_normal.jpg" TargetMode="External" /><Relationship Id="rId461" Type="http://schemas.openxmlformats.org/officeDocument/2006/relationships/hyperlink" Target="http://pbs.twimg.com/profile_images/1075451107017519104/xCYBei1s_normal.jpg" TargetMode="External" /><Relationship Id="rId462" Type="http://schemas.openxmlformats.org/officeDocument/2006/relationships/hyperlink" Target="https://pbs.twimg.com/media/D_N0T9zXoAECYus.jpg" TargetMode="External" /><Relationship Id="rId463" Type="http://schemas.openxmlformats.org/officeDocument/2006/relationships/hyperlink" Target="https://pbs.twimg.com/media/D_MkpLzXYAIQ9Ni.jpg" TargetMode="External" /><Relationship Id="rId464" Type="http://schemas.openxmlformats.org/officeDocument/2006/relationships/hyperlink" Target="http://pbs.twimg.com/profile_images/1095380971120148480/NGwPLQRW_normal.jpg" TargetMode="External" /><Relationship Id="rId465" Type="http://schemas.openxmlformats.org/officeDocument/2006/relationships/hyperlink" Target="http://pbs.twimg.com/profile_images/1095380971120148480/NGwPLQRW_normal.jpg" TargetMode="External" /><Relationship Id="rId466" Type="http://schemas.openxmlformats.org/officeDocument/2006/relationships/hyperlink" Target="http://pbs.twimg.com/profile_images/1124085149111603200/vJWut6JT_normal.jpg" TargetMode="External" /><Relationship Id="rId467" Type="http://schemas.openxmlformats.org/officeDocument/2006/relationships/hyperlink" Target="http://pbs.twimg.com/profile_images/1149388463558615040/2hU7hrWA_normal.jpg" TargetMode="External" /><Relationship Id="rId468" Type="http://schemas.openxmlformats.org/officeDocument/2006/relationships/hyperlink" Target="http://pbs.twimg.com/profile_images/918298877022924800/U0IXQ66l_normal.jpg" TargetMode="External" /><Relationship Id="rId469" Type="http://schemas.openxmlformats.org/officeDocument/2006/relationships/hyperlink" Target="http://pbs.twimg.com/profile_images/1125282273614602240/gFYE2tsz_normal.jpg" TargetMode="External" /><Relationship Id="rId470" Type="http://schemas.openxmlformats.org/officeDocument/2006/relationships/hyperlink" Target="https://pbs.twimg.com/media/D-hXNMUW4AAfla3.jpg" TargetMode="External" /><Relationship Id="rId471" Type="http://schemas.openxmlformats.org/officeDocument/2006/relationships/hyperlink" Target="http://pbs.twimg.com/profile_images/1125282273614602240/gFYE2tsz_normal.jpg" TargetMode="External" /><Relationship Id="rId472" Type="http://schemas.openxmlformats.org/officeDocument/2006/relationships/hyperlink" Target="https://pbs.twimg.com/media/D-hXNMUW4AAfla3.jpg" TargetMode="External" /><Relationship Id="rId473" Type="http://schemas.openxmlformats.org/officeDocument/2006/relationships/hyperlink" Target="http://pbs.twimg.com/profile_images/1125282273614602240/gFYE2tsz_normal.jpg" TargetMode="External" /><Relationship Id="rId474" Type="http://schemas.openxmlformats.org/officeDocument/2006/relationships/hyperlink" Target="https://pbs.twimg.com/media/D-hXNMUW4AAfla3.jpg" TargetMode="External" /><Relationship Id="rId475" Type="http://schemas.openxmlformats.org/officeDocument/2006/relationships/hyperlink" Target="http://pbs.twimg.com/profile_images/1125282273614602240/gFYE2tsz_normal.jpg" TargetMode="External" /><Relationship Id="rId476" Type="http://schemas.openxmlformats.org/officeDocument/2006/relationships/hyperlink" Target="https://pbs.twimg.com/media/D-hXNMUW4AAfla3.jpg" TargetMode="External" /><Relationship Id="rId477" Type="http://schemas.openxmlformats.org/officeDocument/2006/relationships/hyperlink" Target="http://pbs.twimg.com/profile_images/1125282273614602240/gFYE2tsz_normal.jpg" TargetMode="External" /><Relationship Id="rId478" Type="http://schemas.openxmlformats.org/officeDocument/2006/relationships/hyperlink" Target="http://pbs.twimg.com/profile_images/1125282273614602240/gFYE2tsz_normal.jpg" TargetMode="External" /><Relationship Id="rId479" Type="http://schemas.openxmlformats.org/officeDocument/2006/relationships/hyperlink" Target="http://pbs.twimg.com/profile_images/1131600679615774720/0JhW1Dj3_normal.jpg" TargetMode="External" /><Relationship Id="rId480" Type="http://schemas.openxmlformats.org/officeDocument/2006/relationships/hyperlink" Target="http://pbs.twimg.com/profile_images/1110613635271929856/BiXwPbXy_normal.jpg" TargetMode="External" /><Relationship Id="rId481" Type="http://schemas.openxmlformats.org/officeDocument/2006/relationships/hyperlink" Target="http://pbs.twimg.com/profile_images/913152263358738433/ZNJxfjks_normal.jpg" TargetMode="External" /><Relationship Id="rId482" Type="http://schemas.openxmlformats.org/officeDocument/2006/relationships/hyperlink" Target="https://pbs.twimg.com/ext_tw_video_thumb/1139316468129120256/pu/img/yIRACYI0fZr-X-Xe.jpg" TargetMode="External" /><Relationship Id="rId483" Type="http://schemas.openxmlformats.org/officeDocument/2006/relationships/hyperlink" Target="https://pbs.twimg.com/amplify_video_thumb/1148975032993013761/img/69kF7Exxt_FHjgtk.jpg" TargetMode="External" /><Relationship Id="rId484" Type="http://schemas.openxmlformats.org/officeDocument/2006/relationships/hyperlink" Target="http://pbs.twimg.com/profile_images/1141811487234641920/T6yTU_Tv_normal.jpg" TargetMode="External" /><Relationship Id="rId485" Type="http://schemas.openxmlformats.org/officeDocument/2006/relationships/hyperlink" Target="http://pbs.twimg.com/profile_images/1133826844887797762/0cWkoQ3i_normal.jpg" TargetMode="External" /><Relationship Id="rId486" Type="http://schemas.openxmlformats.org/officeDocument/2006/relationships/hyperlink" Target="https://pbs.twimg.com/media/D_NvsYeU0AAk5Yg.jpg" TargetMode="External" /><Relationship Id="rId487" Type="http://schemas.openxmlformats.org/officeDocument/2006/relationships/hyperlink" Target="https://pbs.twimg.com/media/D_NvsYeU0AAk5Yg.jpg" TargetMode="External" /><Relationship Id="rId488" Type="http://schemas.openxmlformats.org/officeDocument/2006/relationships/hyperlink" Target="http://pbs.twimg.com/profile_images/989707298015776768/QtRXMyq3_normal.jpg" TargetMode="External" /><Relationship Id="rId489" Type="http://schemas.openxmlformats.org/officeDocument/2006/relationships/hyperlink" Target="http://pbs.twimg.com/profile_images/1148489232752812032/HpRXyZRh_normal.jpg" TargetMode="External" /><Relationship Id="rId490" Type="http://schemas.openxmlformats.org/officeDocument/2006/relationships/hyperlink" Target="http://pbs.twimg.com/profile_images/1148489232752812032/HpRXyZRh_normal.jpg" TargetMode="External" /><Relationship Id="rId491" Type="http://schemas.openxmlformats.org/officeDocument/2006/relationships/hyperlink" Target="http://pbs.twimg.com/profile_images/1105338107396800512/_oat1zQr_normal.jpg" TargetMode="External" /><Relationship Id="rId492" Type="http://schemas.openxmlformats.org/officeDocument/2006/relationships/hyperlink" Target="http://pbs.twimg.com/profile_images/1143331267284525057/w3_X7ASO_normal.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pbs.twimg.com/profile_images/1129740842913210370/FUruZ_Ml_normal.jpg" TargetMode="External" /><Relationship Id="rId495" Type="http://schemas.openxmlformats.org/officeDocument/2006/relationships/hyperlink" Target="http://pbs.twimg.com/profile_images/1082014392198287362/-12usYmN_normal.jpg" TargetMode="External" /><Relationship Id="rId496" Type="http://schemas.openxmlformats.org/officeDocument/2006/relationships/hyperlink" Target="http://pbs.twimg.com/profile_images/1082014392198287362/-12usYmN_normal.jpg" TargetMode="External" /><Relationship Id="rId497" Type="http://schemas.openxmlformats.org/officeDocument/2006/relationships/hyperlink" Target="http://pbs.twimg.com/profile_images/938798794296066050/0iHd-GMB_normal.jpg" TargetMode="External" /><Relationship Id="rId498" Type="http://schemas.openxmlformats.org/officeDocument/2006/relationships/hyperlink" Target="http://pbs.twimg.com/profile_images/704527162729177088/wPG_KMAa_normal.jp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pbs.twimg.com/profile_images/1103462229104619521/6Pf1ew5Y_normal.jpg" TargetMode="External" /><Relationship Id="rId501" Type="http://schemas.openxmlformats.org/officeDocument/2006/relationships/hyperlink" Target="http://pbs.twimg.com/profile_images/1099322267668963328/jUhXWIN0_normal.jpg" TargetMode="External" /><Relationship Id="rId502" Type="http://schemas.openxmlformats.org/officeDocument/2006/relationships/hyperlink" Target="https://pbs.twimg.com/media/D_Iv9IBXUAAaX4w.jpg" TargetMode="External" /><Relationship Id="rId503" Type="http://schemas.openxmlformats.org/officeDocument/2006/relationships/hyperlink" Target="http://pbs.twimg.com/profile_images/1146871806671949825/_AzoVk9t_normal.jpg" TargetMode="External" /><Relationship Id="rId504" Type="http://schemas.openxmlformats.org/officeDocument/2006/relationships/hyperlink" Target="http://pbs.twimg.com/profile_images/1051687271156473856/DbNAatxu_normal.jpg" TargetMode="External" /><Relationship Id="rId505" Type="http://schemas.openxmlformats.org/officeDocument/2006/relationships/hyperlink" Target="http://pbs.twimg.com/profile_images/879511215130542080/Fz4TOMWZ_normal.jpg" TargetMode="External" /><Relationship Id="rId506" Type="http://schemas.openxmlformats.org/officeDocument/2006/relationships/hyperlink" Target="http://pbs.twimg.com/profile_images/879511215130542080/Fz4TOMWZ_normal.jpg" TargetMode="External" /><Relationship Id="rId507" Type="http://schemas.openxmlformats.org/officeDocument/2006/relationships/hyperlink" Target="http://pbs.twimg.com/profile_images/953341660813021185/o2IGXWqj_normal.jpg" TargetMode="External" /><Relationship Id="rId508" Type="http://schemas.openxmlformats.org/officeDocument/2006/relationships/hyperlink" Target="http://pbs.twimg.com/profile_images/1145586678775656449/aHNe8qDF_normal.jpg" TargetMode="External" /><Relationship Id="rId509" Type="http://schemas.openxmlformats.org/officeDocument/2006/relationships/hyperlink" Target="http://pbs.twimg.com/profile_images/614458308397699072/4aS2yTq-_normal.jpg" TargetMode="External" /><Relationship Id="rId510" Type="http://schemas.openxmlformats.org/officeDocument/2006/relationships/hyperlink" Target="http://pbs.twimg.com/profile_images/2349279258/2c5pg7kntjyvvkk72pvb_normal.jpeg" TargetMode="External" /><Relationship Id="rId511" Type="http://schemas.openxmlformats.org/officeDocument/2006/relationships/hyperlink" Target="http://pbs.twimg.com/profile_images/1095033841591431174/7fLp6BkV_normal.jpg" TargetMode="External" /><Relationship Id="rId512" Type="http://schemas.openxmlformats.org/officeDocument/2006/relationships/hyperlink" Target="http://pbs.twimg.com/profile_images/1140911523952504832/Iqc82w1p_normal.jpg" TargetMode="External" /><Relationship Id="rId513" Type="http://schemas.openxmlformats.org/officeDocument/2006/relationships/hyperlink" Target="http://pbs.twimg.com/profile_images/1145258629894955008/3tidrDCc_normal.jpg" TargetMode="External" /><Relationship Id="rId514" Type="http://schemas.openxmlformats.org/officeDocument/2006/relationships/hyperlink" Target="http://pbs.twimg.com/profile_images/990678601300398080/BhmKbmqP_normal.jpg" TargetMode="External" /><Relationship Id="rId515" Type="http://schemas.openxmlformats.org/officeDocument/2006/relationships/hyperlink" Target="http://pbs.twimg.com/profile_images/1141570855341891585/xHpXlTf6_normal.png" TargetMode="External" /><Relationship Id="rId516" Type="http://schemas.openxmlformats.org/officeDocument/2006/relationships/hyperlink" Target="http://pbs.twimg.com/profile_images/1116488905/twitter_icon_normal.jpg" TargetMode="External" /><Relationship Id="rId517" Type="http://schemas.openxmlformats.org/officeDocument/2006/relationships/hyperlink" Target="http://pbs.twimg.com/profile_images/982259225236656129/iPnzSSGJ_normal.jpg" TargetMode="External" /><Relationship Id="rId518" Type="http://schemas.openxmlformats.org/officeDocument/2006/relationships/hyperlink" Target="https://pbs.twimg.com/media/D_N0aYsW4AEhK0d.jpg" TargetMode="External" /><Relationship Id="rId519" Type="http://schemas.openxmlformats.org/officeDocument/2006/relationships/hyperlink" Target="http://pbs.twimg.com/profile_images/1125283830238040064/BUebhz4x_normal.jpg" TargetMode="External" /><Relationship Id="rId520" Type="http://schemas.openxmlformats.org/officeDocument/2006/relationships/hyperlink" Target="https://pbs.twimg.com/amplify_video_thumb/1148975032993013761/img/69kF7Exxt_FHjgtk.jpg" TargetMode="External" /><Relationship Id="rId521" Type="http://schemas.openxmlformats.org/officeDocument/2006/relationships/hyperlink" Target="http://pbs.twimg.com/profile_images/793229171304652801/d-JgQWOG_normal.jpg" TargetMode="External" /><Relationship Id="rId522" Type="http://schemas.openxmlformats.org/officeDocument/2006/relationships/hyperlink" Target="https://pbs.twimg.com/media/D_Na2jmWwAE4lOz.jpg" TargetMode="External" /><Relationship Id="rId523" Type="http://schemas.openxmlformats.org/officeDocument/2006/relationships/hyperlink" Target="http://pbs.twimg.com/profile_images/730525401718480897/Qgmx15M-_normal.jpg" TargetMode="External" /><Relationship Id="rId524" Type="http://schemas.openxmlformats.org/officeDocument/2006/relationships/hyperlink" Target="https://pbs.twimg.com/ext_tw_video_thumb/1149265759996141570/pu/img/BAGhzcQx5391HSa1.jpg" TargetMode="External" /><Relationship Id="rId525" Type="http://schemas.openxmlformats.org/officeDocument/2006/relationships/hyperlink" Target="https://pbs.twimg.com/media/D_N0aASWsAUhNmY.jpg" TargetMode="External" /><Relationship Id="rId526" Type="http://schemas.openxmlformats.org/officeDocument/2006/relationships/hyperlink" Target="http://pbs.twimg.com/profile_images/1081032005649866752/Q9BjXZLj_normal.jpg" TargetMode="External" /><Relationship Id="rId527" Type="http://schemas.openxmlformats.org/officeDocument/2006/relationships/hyperlink" Target="http://pbs.twimg.com/profile_images/652290384320528384/jgEafXKH_normal.jpg" TargetMode="External" /><Relationship Id="rId528" Type="http://schemas.openxmlformats.org/officeDocument/2006/relationships/hyperlink" Target="http://pbs.twimg.com/profile_images/496495640545722368/1IfMaJzC_normal.jpe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pbs.twimg.com/profile_images/1145027311554707458/cXGNHHyp_normal.jpg" TargetMode="External" /><Relationship Id="rId532" Type="http://schemas.openxmlformats.org/officeDocument/2006/relationships/hyperlink" Target="http://pbs.twimg.com/profile_images/867791668912812032/KQwjTp2n_normal.jpg" TargetMode="External" /><Relationship Id="rId533" Type="http://schemas.openxmlformats.org/officeDocument/2006/relationships/hyperlink" Target="https://pbs.twimg.com/media/D_KmfrQXoAAnBph.jpg" TargetMode="External" /><Relationship Id="rId534" Type="http://schemas.openxmlformats.org/officeDocument/2006/relationships/hyperlink" Target="https://pbs.twimg.com/media/D_KmfrQXoAAnBph.jpg" TargetMode="External" /><Relationship Id="rId535" Type="http://schemas.openxmlformats.org/officeDocument/2006/relationships/hyperlink" Target="http://pbs.twimg.com/profile_images/2406574480/b91mhh95ldf6c7p276d3_normal.jpeg" TargetMode="External" /><Relationship Id="rId536" Type="http://schemas.openxmlformats.org/officeDocument/2006/relationships/hyperlink" Target="http://pbs.twimg.com/profile_images/1147931178323894272/rq1xMgZW_normal.jpg" TargetMode="External" /><Relationship Id="rId537" Type="http://schemas.openxmlformats.org/officeDocument/2006/relationships/hyperlink" Target="http://pbs.twimg.com/profile_images/840574875613843456/T2pnMhEt_normal.jpg" TargetMode="External" /><Relationship Id="rId538" Type="http://schemas.openxmlformats.org/officeDocument/2006/relationships/hyperlink" Target="https://pbs.twimg.com/ext_tw_video_thumb/1149037446493024262/pu/img/zPnw_WqSMK1JUNpq.jpg" TargetMode="External" /><Relationship Id="rId539" Type="http://schemas.openxmlformats.org/officeDocument/2006/relationships/hyperlink" Target="http://pbs.twimg.com/profile_images/1077637617091407872/wBf2nMqJ_normal.jpg" TargetMode="External" /><Relationship Id="rId540" Type="http://schemas.openxmlformats.org/officeDocument/2006/relationships/hyperlink" Target="http://pbs.twimg.com/profile_images/1144942243935072256/jHOvFPzy_normal.jpg" TargetMode="External" /><Relationship Id="rId541" Type="http://schemas.openxmlformats.org/officeDocument/2006/relationships/hyperlink" Target="http://pbs.twimg.com/profile_images/1140629102539542530/uXmeJrpo_normal.jpg" TargetMode="External" /><Relationship Id="rId542" Type="http://schemas.openxmlformats.org/officeDocument/2006/relationships/hyperlink" Target="http://pbs.twimg.com/profile_images/964529368549687296/pG70dzyy_normal.jpg" TargetMode="External" /><Relationship Id="rId543" Type="http://schemas.openxmlformats.org/officeDocument/2006/relationships/hyperlink" Target="http://pbs.twimg.com/profile_images/595265358971437056/5rNo4xeQ_normal.jpg" TargetMode="External" /><Relationship Id="rId544" Type="http://schemas.openxmlformats.org/officeDocument/2006/relationships/hyperlink" Target="http://pbs.twimg.com/profile_images/1139104678027964416/9vrY2_5Z_normal.jpg" TargetMode="External" /><Relationship Id="rId545" Type="http://schemas.openxmlformats.org/officeDocument/2006/relationships/hyperlink" Target="https://pbs.twimg.com/media/D_L3wASU0AMxunW.jpg" TargetMode="External" /><Relationship Id="rId546" Type="http://schemas.openxmlformats.org/officeDocument/2006/relationships/hyperlink" Target="https://pbs.twimg.com/media/D_L3wASU0AMxunW.jpg" TargetMode="External" /><Relationship Id="rId547" Type="http://schemas.openxmlformats.org/officeDocument/2006/relationships/hyperlink" Target="https://pbs.twimg.com/media/D_L3wASU0AMxunW.jpg" TargetMode="External" /><Relationship Id="rId548" Type="http://schemas.openxmlformats.org/officeDocument/2006/relationships/hyperlink" Target="https://pbs.twimg.com/ext_tw_video_thumb/1149266886833709057/pu/img/Lq1xh339Vm7cxAP9.jpg" TargetMode="External" /><Relationship Id="rId549" Type="http://schemas.openxmlformats.org/officeDocument/2006/relationships/hyperlink" Target="https://pbs.twimg.com/ext_tw_video_thumb/1149266886833709057/pu/img/Lq1xh339Vm7cxAP9.jpg" TargetMode="External" /><Relationship Id="rId550" Type="http://schemas.openxmlformats.org/officeDocument/2006/relationships/hyperlink" Target="https://pbs.twimg.com/media/D_N0ZJuW4AEoLh5.jpg" TargetMode="External" /><Relationship Id="rId551" Type="http://schemas.openxmlformats.org/officeDocument/2006/relationships/hyperlink" Target="http://pbs.twimg.com/profile_images/1112846604053049345/6njtkH2q_normal.png" TargetMode="External" /><Relationship Id="rId552" Type="http://schemas.openxmlformats.org/officeDocument/2006/relationships/hyperlink" Target="https://pbs.twimg.com/amplify_video_thumb/1148975032993013761/img/69kF7Exxt_FHjgtk.jpg" TargetMode="External" /><Relationship Id="rId553" Type="http://schemas.openxmlformats.org/officeDocument/2006/relationships/hyperlink" Target="http://pbs.twimg.com/profile_images/1141090401895534594/gEgVEAy2_normal.jpg" TargetMode="External" /><Relationship Id="rId554" Type="http://schemas.openxmlformats.org/officeDocument/2006/relationships/hyperlink" Target="http://pbs.twimg.com/profile_images/1148517602861506560/6YKVcWW9_normal.jpg" TargetMode="External" /><Relationship Id="rId555" Type="http://schemas.openxmlformats.org/officeDocument/2006/relationships/hyperlink" Target="http://pbs.twimg.com/profile_images/902634459308081152/73sPQgNp_normal.jpg" TargetMode="External" /><Relationship Id="rId556" Type="http://schemas.openxmlformats.org/officeDocument/2006/relationships/hyperlink" Target="https://pbs.twimg.com/amplify_video_thumb/1148709044556668929/img/_Gg0zJFfrpTFqXgI.jpg" TargetMode="External" /><Relationship Id="rId557" Type="http://schemas.openxmlformats.org/officeDocument/2006/relationships/hyperlink" Target="https://pbs.twimg.com/amplify_video_thumb/1148709044556668929/img/_Gg0zJFfrpTFqXgI.jpg" TargetMode="External" /><Relationship Id="rId558" Type="http://schemas.openxmlformats.org/officeDocument/2006/relationships/hyperlink" Target="http://pbs.twimg.com/profile_images/1136101770722250754/jkGkx_fR_normal.jpg" TargetMode="External" /><Relationship Id="rId559" Type="http://schemas.openxmlformats.org/officeDocument/2006/relationships/hyperlink" Target="http://pbs.twimg.com/profile_images/1080458014606405632/X0wjjJgv_normal.jpg" TargetMode="External" /><Relationship Id="rId560" Type="http://schemas.openxmlformats.org/officeDocument/2006/relationships/hyperlink" Target="http://pbs.twimg.com/profile_images/1099524757320581120/JQxoBf5m_normal.jpg" TargetMode="External" /><Relationship Id="rId561" Type="http://schemas.openxmlformats.org/officeDocument/2006/relationships/hyperlink" Target="https://pbs.twimg.com/media/D_N0ig6WwAEV9sb.jp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069409162650705921/-K9_uEFa_normal.jpg" TargetMode="External" /><Relationship Id="rId564" Type="http://schemas.openxmlformats.org/officeDocument/2006/relationships/hyperlink" Target="https://pbs.twimg.com/tweet_video_thumb/D_H8UQ7XsAATcPY.jpg" TargetMode="External" /><Relationship Id="rId565" Type="http://schemas.openxmlformats.org/officeDocument/2006/relationships/hyperlink" Target="http://pbs.twimg.com/profile_images/1089241950300131328/rYZVdlMa_normal.jpg" TargetMode="External" /><Relationship Id="rId566" Type="http://schemas.openxmlformats.org/officeDocument/2006/relationships/hyperlink" Target="http://pbs.twimg.com/profile_images/1149390351117012993/Q51oYtl9_normal.jpg" TargetMode="External" /><Relationship Id="rId567" Type="http://schemas.openxmlformats.org/officeDocument/2006/relationships/hyperlink" Target="https://pbs.twimg.com/media/D_N0MwwX4AAJozB.jpg" TargetMode="External" /><Relationship Id="rId568" Type="http://schemas.openxmlformats.org/officeDocument/2006/relationships/hyperlink" Target="http://pbs.twimg.com/profile_images/1113186704477831169/qawfpTF__normal.jpg" TargetMode="External" /><Relationship Id="rId569" Type="http://schemas.openxmlformats.org/officeDocument/2006/relationships/hyperlink" Target="https://pbs.twimg.com/ext_tw_video_thumb/1149037446493024262/pu/img/zPnw_WqSMK1JUNpq.jpg" TargetMode="External" /><Relationship Id="rId570" Type="http://schemas.openxmlformats.org/officeDocument/2006/relationships/hyperlink" Target="http://pbs.twimg.com/profile_images/1143860916326424577/fP2yStIA_normal.jpg" TargetMode="External" /><Relationship Id="rId571" Type="http://schemas.openxmlformats.org/officeDocument/2006/relationships/hyperlink" Target="https://pbs.twimg.com/ext_tw_video_thumb/1149037446493024262/pu/img/zPnw_WqSMK1JUNpq.jpg" TargetMode="External" /><Relationship Id="rId572" Type="http://schemas.openxmlformats.org/officeDocument/2006/relationships/hyperlink" Target="http://pbs.twimg.com/profile_images/1146652449761124352/LvVC9wop_normal.jpg" TargetMode="External" /><Relationship Id="rId573" Type="http://schemas.openxmlformats.org/officeDocument/2006/relationships/hyperlink" Target="http://pbs.twimg.com/profile_images/948600285806645248/81XObXFm_normal.jpg" TargetMode="External" /><Relationship Id="rId574" Type="http://schemas.openxmlformats.org/officeDocument/2006/relationships/hyperlink" Target="https://pbs.twimg.com/ext_tw_video_thumb/1149265759996141570/pu/img/BAGhzcQx5391HSa1.jpg" TargetMode="External" /><Relationship Id="rId575" Type="http://schemas.openxmlformats.org/officeDocument/2006/relationships/hyperlink" Target="http://pbs.twimg.com/profile_images/1144866880647073793/qcu6Zg5Q_normal.jpg" TargetMode="External" /><Relationship Id="rId576" Type="http://schemas.openxmlformats.org/officeDocument/2006/relationships/hyperlink" Target="https://pbs.twimg.com/tweet_video_thumb/D_IlY9fXoAAQ7bi.jpg" TargetMode="External" /><Relationship Id="rId577" Type="http://schemas.openxmlformats.org/officeDocument/2006/relationships/hyperlink" Target="http://pbs.twimg.com/profile_images/3217621315/8cf67785ee7417ac78f1d8df24fc75dd_normal.jpeg" TargetMode="External" /><Relationship Id="rId578" Type="http://schemas.openxmlformats.org/officeDocument/2006/relationships/hyperlink" Target="http://pbs.twimg.com/profile_images/1136063423261892608/Ngd_ZesN_normal.jpg" TargetMode="External" /><Relationship Id="rId579" Type="http://schemas.openxmlformats.org/officeDocument/2006/relationships/hyperlink" Target="http://pbs.twimg.com/profile_images/1138278607095259136/pKJE3j06_normal.jpg" TargetMode="External" /><Relationship Id="rId580" Type="http://schemas.openxmlformats.org/officeDocument/2006/relationships/hyperlink" Target="http://pbs.twimg.com/profile_images/1132307093422321665/HGsuoZkv_normal.jpg" TargetMode="External" /><Relationship Id="rId581" Type="http://schemas.openxmlformats.org/officeDocument/2006/relationships/hyperlink" Target="http://pbs.twimg.com/profile_images/1136000896045912065/pFwJvacb_normal.jpg" TargetMode="External" /><Relationship Id="rId582" Type="http://schemas.openxmlformats.org/officeDocument/2006/relationships/hyperlink" Target="http://pbs.twimg.com/profile_images/1148578510853869568/lnrSLv0K_normal.jpg" TargetMode="External" /><Relationship Id="rId583" Type="http://schemas.openxmlformats.org/officeDocument/2006/relationships/hyperlink" Target="https://pbs.twimg.com/ext_tw_video_thumb/1149265759996141570/pu/img/BAGhzcQx5391HSa1.jpg" TargetMode="External" /><Relationship Id="rId584" Type="http://schemas.openxmlformats.org/officeDocument/2006/relationships/hyperlink" Target="http://pbs.twimg.com/profile_images/1148323708345442305/Hl57LeaZ_normal.jpg" TargetMode="External" /><Relationship Id="rId585" Type="http://schemas.openxmlformats.org/officeDocument/2006/relationships/hyperlink" Target="http://pbs.twimg.com/profile_images/471898240007155712/xBLVMw2n_normal.jpeg" TargetMode="External" /><Relationship Id="rId586" Type="http://schemas.openxmlformats.org/officeDocument/2006/relationships/hyperlink" Target="http://pbs.twimg.com/profile_images/1137167195774029824/B8zFBWHh_normal.jpg" TargetMode="External" /><Relationship Id="rId587" Type="http://schemas.openxmlformats.org/officeDocument/2006/relationships/hyperlink" Target="http://pbs.twimg.com/profile_images/3290305832/16a47a85ccc46ae307f16a2103c7e0f3_normal.jpeg" TargetMode="External" /><Relationship Id="rId588" Type="http://schemas.openxmlformats.org/officeDocument/2006/relationships/hyperlink" Target="https://pbs.twimg.com/ext_tw_video_thumb/1149365113381478407/pu/img/iW9vzaPdNs9dkc6i.jpg" TargetMode="External" /><Relationship Id="rId589" Type="http://schemas.openxmlformats.org/officeDocument/2006/relationships/hyperlink" Target="https://pbs.twimg.com/ext_tw_video_thumb/1149365113381478407/pu/img/iW9vzaPdNs9dkc6i.jpg" TargetMode="External" /><Relationship Id="rId590" Type="http://schemas.openxmlformats.org/officeDocument/2006/relationships/hyperlink" Target="http://pbs.twimg.com/profile_images/1147709255853719552/ESibFRVl_normal.png" TargetMode="External" /><Relationship Id="rId591" Type="http://schemas.openxmlformats.org/officeDocument/2006/relationships/hyperlink" Target="http://pbs.twimg.com/profile_images/1130340005665214464/C_hb9TbR_normal.jpg" TargetMode="External" /><Relationship Id="rId592" Type="http://schemas.openxmlformats.org/officeDocument/2006/relationships/hyperlink" Target="https://pbs.twimg.com/media/D_N0j6eXYAEIG6X.jpg" TargetMode="External" /><Relationship Id="rId593" Type="http://schemas.openxmlformats.org/officeDocument/2006/relationships/hyperlink" Target="http://pbs.twimg.com/profile_images/1142513055588376576/hBQexYMG_normal.jpg" TargetMode="External" /><Relationship Id="rId594" Type="http://schemas.openxmlformats.org/officeDocument/2006/relationships/hyperlink" Target="http://pbs.twimg.com/profile_images/519267845637562368/dWuMFG25_normal.jpeg" TargetMode="External" /><Relationship Id="rId595" Type="http://schemas.openxmlformats.org/officeDocument/2006/relationships/hyperlink" Target="https://pbs.twimg.com/media/D_NTmHIWkAA_qEQ.jpg" TargetMode="External" /><Relationship Id="rId596" Type="http://schemas.openxmlformats.org/officeDocument/2006/relationships/hyperlink" Target="http://pbs.twimg.com/profile_images/1095454703012335617/Ei8qESLT_normal.png" TargetMode="External" /><Relationship Id="rId597" Type="http://schemas.openxmlformats.org/officeDocument/2006/relationships/hyperlink" Target="http://pbs.twimg.com/profile_images/1095454703012335617/Ei8qESLT_normal.png" TargetMode="External" /><Relationship Id="rId598" Type="http://schemas.openxmlformats.org/officeDocument/2006/relationships/hyperlink" Target="https://pbs.twimg.com/media/D_N0hFSU0AAi7cp.jpg" TargetMode="External" /><Relationship Id="rId599" Type="http://schemas.openxmlformats.org/officeDocument/2006/relationships/hyperlink" Target="http://pbs.twimg.com/profile_images/873227066644221952/lhrbR8sl_normal.jpg" TargetMode="External" /><Relationship Id="rId600" Type="http://schemas.openxmlformats.org/officeDocument/2006/relationships/hyperlink" Target="http://pbs.twimg.com/profile_images/1141004449932021760/8RuWZAa8_normal.jpg" TargetMode="External" /><Relationship Id="rId601" Type="http://schemas.openxmlformats.org/officeDocument/2006/relationships/hyperlink" Target="http://pbs.twimg.com/profile_images/1025100409889861634/H7aR1uz3_normal.jpg" TargetMode="External" /><Relationship Id="rId602" Type="http://schemas.openxmlformats.org/officeDocument/2006/relationships/hyperlink" Target="http://pbs.twimg.com/profile_images/798281533413007360/SJc9w4EZ_normal.jpg" TargetMode="External" /><Relationship Id="rId603" Type="http://schemas.openxmlformats.org/officeDocument/2006/relationships/hyperlink" Target="http://pbs.twimg.com/profile_images/1115096449761579009/WQGW3fQL_normal.png" TargetMode="External" /><Relationship Id="rId604" Type="http://schemas.openxmlformats.org/officeDocument/2006/relationships/hyperlink" Target="http://pbs.twimg.com/profile_images/1115096449761579009/WQGW3fQL_normal.png" TargetMode="External" /><Relationship Id="rId605" Type="http://schemas.openxmlformats.org/officeDocument/2006/relationships/hyperlink" Target="http://pbs.twimg.com/profile_images/864118449223737344/0c1c6Rt7_normal.jpg" TargetMode="External" /><Relationship Id="rId606" Type="http://schemas.openxmlformats.org/officeDocument/2006/relationships/hyperlink" Target="http://pbs.twimg.com/profile_images/864118449223737344/0c1c6Rt7_normal.jpg" TargetMode="External" /><Relationship Id="rId607" Type="http://schemas.openxmlformats.org/officeDocument/2006/relationships/hyperlink" Target="http://pbs.twimg.com/profile_images/864118449223737344/0c1c6Rt7_normal.jpg" TargetMode="External" /><Relationship Id="rId608" Type="http://schemas.openxmlformats.org/officeDocument/2006/relationships/hyperlink" Target="http://pbs.twimg.com/profile_images/1112889773738344453/UaxFo9_6_normal.jpg" TargetMode="External" /><Relationship Id="rId609" Type="http://schemas.openxmlformats.org/officeDocument/2006/relationships/hyperlink" Target="http://pbs.twimg.com/profile_images/1147181846729564160/uTUZY1KV_normal.jpg" TargetMode="External" /><Relationship Id="rId610" Type="http://schemas.openxmlformats.org/officeDocument/2006/relationships/hyperlink" Target="http://pbs.twimg.com/profile_images/1149390645712363520/GiEtgwiE_normal.jpg" TargetMode="External" /><Relationship Id="rId611" Type="http://schemas.openxmlformats.org/officeDocument/2006/relationships/hyperlink" Target="http://pbs.twimg.com/profile_images/1096415159873167360/5qzEM3S1_normal.jpg" TargetMode="External" /><Relationship Id="rId612" Type="http://schemas.openxmlformats.org/officeDocument/2006/relationships/hyperlink" Target="http://pbs.twimg.com/profile_images/1027018393151389696/NND5pG14_normal.jpg" TargetMode="External" /><Relationship Id="rId613" Type="http://schemas.openxmlformats.org/officeDocument/2006/relationships/hyperlink" Target="http://pbs.twimg.com/profile_images/1126162747937308672/CHa9yXWL_normal.jpg" TargetMode="External" /><Relationship Id="rId614" Type="http://schemas.openxmlformats.org/officeDocument/2006/relationships/hyperlink" Target="http://pbs.twimg.com/profile_images/1134835170647990272/Zaf-wNW2_normal.jpg" TargetMode="External" /><Relationship Id="rId615" Type="http://schemas.openxmlformats.org/officeDocument/2006/relationships/hyperlink" Target="https://pbs.twimg.com/ext_tw_video_thumb/1149037446493024262/pu/img/zPnw_WqSMK1JUNpq.jpg" TargetMode="External" /><Relationship Id="rId616" Type="http://schemas.openxmlformats.org/officeDocument/2006/relationships/hyperlink" Target="http://pbs.twimg.com/profile_images/941066320006828033/i-Cu-Te1_normal.jpg" TargetMode="External" /><Relationship Id="rId617" Type="http://schemas.openxmlformats.org/officeDocument/2006/relationships/hyperlink" Target="http://pbs.twimg.com/profile_images/1808281667/Ulrich-sw_normal.jpg" TargetMode="External" /><Relationship Id="rId618" Type="http://schemas.openxmlformats.org/officeDocument/2006/relationships/hyperlink" Target="http://pbs.twimg.com/profile_images/1029703756206682112/nLq9XIww_normal.jpg" TargetMode="External" /><Relationship Id="rId619" Type="http://schemas.openxmlformats.org/officeDocument/2006/relationships/hyperlink" Target="http://pbs.twimg.com/profile_images/1056892436390334464/D_whKM25_normal.jpg" TargetMode="External" /><Relationship Id="rId620" Type="http://schemas.openxmlformats.org/officeDocument/2006/relationships/hyperlink" Target="https://pbs.twimg.com/ext_tw_video_thumb/1149265759996141570/pu/img/BAGhzcQx5391HSa1.jpg" TargetMode="External" /><Relationship Id="rId621" Type="http://schemas.openxmlformats.org/officeDocument/2006/relationships/hyperlink" Target="https://pbs.twimg.com/media/D_M9EwMXYAEimT-.jpg" TargetMode="External" /><Relationship Id="rId622" Type="http://schemas.openxmlformats.org/officeDocument/2006/relationships/hyperlink" Target="https://pbs.twimg.com/media/D_M9EwMXYAEimT-.jpg" TargetMode="External" /><Relationship Id="rId623" Type="http://schemas.openxmlformats.org/officeDocument/2006/relationships/hyperlink" Target="http://pbs.twimg.com/profile_images/1142076833858490370/tEbgZfRL_normal.jpg" TargetMode="External" /><Relationship Id="rId624" Type="http://schemas.openxmlformats.org/officeDocument/2006/relationships/hyperlink" Target="http://pbs.twimg.com/profile_images/1140745642249244678/61k4SJdG_normal.jpg" TargetMode="External" /><Relationship Id="rId625" Type="http://schemas.openxmlformats.org/officeDocument/2006/relationships/hyperlink" Target="http://pbs.twimg.com/profile_images/1145609219611201536/Xz-4SuXp_normal.jpg" TargetMode="External" /><Relationship Id="rId626" Type="http://schemas.openxmlformats.org/officeDocument/2006/relationships/hyperlink" Target="http://pbs.twimg.com/profile_images/447352175325634560/KVhOpMK7_normal.jpeg" TargetMode="External" /><Relationship Id="rId627" Type="http://schemas.openxmlformats.org/officeDocument/2006/relationships/hyperlink" Target="http://pbs.twimg.com/profile_images/447352175325634560/KVhOpMK7_normal.jpeg" TargetMode="External" /><Relationship Id="rId628" Type="http://schemas.openxmlformats.org/officeDocument/2006/relationships/hyperlink" Target="http://pbs.twimg.com/profile_images/1140854417291264000/G7NVJynn_normal.jpg" TargetMode="External" /><Relationship Id="rId629" Type="http://schemas.openxmlformats.org/officeDocument/2006/relationships/hyperlink" Target="http://pbs.twimg.com/profile_images/1060656865120526336/om5LjKNT_normal.jpg" TargetMode="External" /><Relationship Id="rId630" Type="http://schemas.openxmlformats.org/officeDocument/2006/relationships/hyperlink" Target="http://pbs.twimg.com/profile_images/1147916061091794944/qsH72Bjj_normal.jpg" TargetMode="External" /><Relationship Id="rId631" Type="http://schemas.openxmlformats.org/officeDocument/2006/relationships/hyperlink" Target="https://pbs.twimg.com/tweet_video_thumb/D_Ned80WwAAFM-X.jpg" TargetMode="External" /><Relationship Id="rId632" Type="http://schemas.openxmlformats.org/officeDocument/2006/relationships/hyperlink" Target="http://pbs.twimg.com/profile_images/1145595376088621056/yNrzMsiT_normal.jpg" TargetMode="External" /><Relationship Id="rId633" Type="http://schemas.openxmlformats.org/officeDocument/2006/relationships/hyperlink" Target="https://pbs.twimg.com/media/D_H4DJyX4AA4HEt.jpg" TargetMode="External" /><Relationship Id="rId634" Type="http://schemas.openxmlformats.org/officeDocument/2006/relationships/hyperlink" Target="https://pbs.twimg.com/media/D_H4DJyX4AA4HEt.jpg" TargetMode="External" /><Relationship Id="rId635" Type="http://schemas.openxmlformats.org/officeDocument/2006/relationships/hyperlink" Target="https://pbs.twimg.com/ext_tw_video_thumb/1149265759996141570/pu/img/BAGhzcQx5391HSa1.jpg" TargetMode="External" /><Relationship Id="rId636" Type="http://schemas.openxmlformats.org/officeDocument/2006/relationships/hyperlink" Target="http://pbs.twimg.com/profile_images/1147903500375875585/cGFOVo-__normal.jpg" TargetMode="External" /><Relationship Id="rId637" Type="http://schemas.openxmlformats.org/officeDocument/2006/relationships/hyperlink" Target="https://pbs.twimg.com/ext_tw_video_thumb/1148780935111946240/pu/img/jxUZ0Ln1VuP1k9U6.jpg" TargetMode="External" /><Relationship Id="rId638" Type="http://schemas.openxmlformats.org/officeDocument/2006/relationships/hyperlink" Target="http://pbs.twimg.com/profile_images/1133996737901649920/lBe-rpTZ_normal.jpg" TargetMode="External" /><Relationship Id="rId639" Type="http://schemas.openxmlformats.org/officeDocument/2006/relationships/hyperlink" Target="http://pbs.twimg.com/profile_images/952032081273647105/T-6akcFV_normal.jpg" TargetMode="External" /><Relationship Id="rId640" Type="http://schemas.openxmlformats.org/officeDocument/2006/relationships/hyperlink" Target="http://pbs.twimg.com/profile_images/1142028627749552128/ZI29ESt5_normal.jpg" TargetMode="External" /><Relationship Id="rId641" Type="http://schemas.openxmlformats.org/officeDocument/2006/relationships/hyperlink" Target="http://pbs.twimg.com/profile_images/1149296580224147456/tIOKeLSx_normal.jpg" TargetMode="External" /><Relationship Id="rId642" Type="http://schemas.openxmlformats.org/officeDocument/2006/relationships/hyperlink" Target="https://pbs.twimg.com/ext_tw_video_thumb/1149265759996141570/pu/img/BAGhzcQx5391HSa1.jpg" TargetMode="External" /><Relationship Id="rId643" Type="http://schemas.openxmlformats.org/officeDocument/2006/relationships/hyperlink" Target="http://pbs.twimg.com/profile_images/896546477995991040/1ZPUQ0A2_normal.jpg" TargetMode="External" /><Relationship Id="rId644" Type="http://schemas.openxmlformats.org/officeDocument/2006/relationships/hyperlink" Target="http://pbs.twimg.com/profile_images/1125161267575033858/hXY4vfav_normal.jpg" TargetMode="External" /><Relationship Id="rId645" Type="http://schemas.openxmlformats.org/officeDocument/2006/relationships/hyperlink" Target="http://pbs.twimg.com/profile_images/1125161267575033858/hXY4vfav_normal.jpg" TargetMode="External" /><Relationship Id="rId646" Type="http://schemas.openxmlformats.org/officeDocument/2006/relationships/hyperlink" Target="https://pbs.twimg.com/ext_tw_video_thumb/1148708619350945796/pu/img/Y_7mGb_3ee7NwZxv.jpg" TargetMode="External" /><Relationship Id="rId647" Type="http://schemas.openxmlformats.org/officeDocument/2006/relationships/hyperlink" Target="http://pbs.twimg.com/profile_images/940894176383832064/7FNPk8pH_normal.jpg" TargetMode="External" /><Relationship Id="rId648" Type="http://schemas.openxmlformats.org/officeDocument/2006/relationships/hyperlink" Target="http://pbs.twimg.com/profile_images/940894176383832064/7FNPk8pH_normal.jpg" TargetMode="External" /><Relationship Id="rId649" Type="http://schemas.openxmlformats.org/officeDocument/2006/relationships/hyperlink" Target="http://pbs.twimg.com/profile_images/1136457565817266176/JAnwCP-T_normal.jpg" TargetMode="External" /><Relationship Id="rId650" Type="http://schemas.openxmlformats.org/officeDocument/2006/relationships/hyperlink" Target="http://pbs.twimg.com/profile_images/1116295252485263360/vld2s1Nu_normal.jpg" TargetMode="External" /><Relationship Id="rId651" Type="http://schemas.openxmlformats.org/officeDocument/2006/relationships/hyperlink" Target="http://pbs.twimg.com/profile_images/705861668262305794/GT7Uc-eK_normal.jpg" TargetMode="External" /><Relationship Id="rId652" Type="http://schemas.openxmlformats.org/officeDocument/2006/relationships/hyperlink" Target="http://pbs.twimg.com/profile_images/1126950234829885440/56R7gNvn_normal.png" TargetMode="External" /><Relationship Id="rId653" Type="http://schemas.openxmlformats.org/officeDocument/2006/relationships/hyperlink" Target="http://pbs.twimg.com/profile_images/880027623828672521/OHfRlhUi_normal.jpg" TargetMode="External" /><Relationship Id="rId654" Type="http://schemas.openxmlformats.org/officeDocument/2006/relationships/hyperlink" Target="http://pbs.twimg.com/profile_images/939579682558763013/Kpmeb2Yp_normal.jpg" TargetMode="External" /><Relationship Id="rId655" Type="http://schemas.openxmlformats.org/officeDocument/2006/relationships/hyperlink" Target="http://pbs.twimg.com/profile_images/1149315785631789057/X00KMzft_normal.jpg" TargetMode="External" /><Relationship Id="rId656" Type="http://schemas.openxmlformats.org/officeDocument/2006/relationships/hyperlink" Target="http://pbs.twimg.com/profile_images/619779375991422976/a4KGnsZF_normal.jpg" TargetMode="External" /><Relationship Id="rId657" Type="http://schemas.openxmlformats.org/officeDocument/2006/relationships/hyperlink" Target="https://pbs.twimg.com/media/D_HvjaBWkAID4vh.png" TargetMode="External" /><Relationship Id="rId658" Type="http://schemas.openxmlformats.org/officeDocument/2006/relationships/hyperlink" Target="http://pbs.twimg.com/profile_images/707279332503322624/QoZ2qRQ-_normal.jpg" TargetMode="External" /><Relationship Id="rId659" Type="http://schemas.openxmlformats.org/officeDocument/2006/relationships/hyperlink" Target="http://pbs.twimg.com/profile_images/1148553935717916674/O9xh7C5E_normal.jpg" TargetMode="External" /><Relationship Id="rId660" Type="http://schemas.openxmlformats.org/officeDocument/2006/relationships/hyperlink" Target="http://pbs.twimg.com/profile_images/1147911765373702145/n4FaIIL4_normal.jpg" TargetMode="External" /><Relationship Id="rId661" Type="http://schemas.openxmlformats.org/officeDocument/2006/relationships/hyperlink" Target="http://pbs.twimg.com/profile_images/1147911765373702145/n4FaIIL4_normal.jpg" TargetMode="External" /><Relationship Id="rId662" Type="http://schemas.openxmlformats.org/officeDocument/2006/relationships/hyperlink" Target="http://pbs.twimg.com/profile_images/1147911765373702145/n4FaIIL4_normal.jpg" TargetMode="External" /><Relationship Id="rId663" Type="http://schemas.openxmlformats.org/officeDocument/2006/relationships/hyperlink" Target="https://pbs.twimg.com/ext_tw_video_thumb/1149265759996141570/pu/img/BAGhzcQx5391HSa1.jpg" TargetMode="External" /><Relationship Id="rId664" Type="http://schemas.openxmlformats.org/officeDocument/2006/relationships/hyperlink" Target="http://pbs.twimg.com/profile_images/1117793476895096832/28GybfXH_normal.jpg" TargetMode="External" /><Relationship Id="rId665" Type="http://schemas.openxmlformats.org/officeDocument/2006/relationships/hyperlink" Target="http://pbs.twimg.com/profile_images/874982497054068737/mR3VG9YV_normal.jpg" TargetMode="External" /><Relationship Id="rId666" Type="http://schemas.openxmlformats.org/officeDocument/2006/relationships/hyperlink" Target="http://pbs.twimg.com/profile_images/1146184606351339520/Ybl5wYqX_normal.jpg" TargetMode="External" /><Relationship Id="rId667" Type="http://schemas.openxmlformats.org/officeDocument/2006/relationships/hyperlink" Target="http://pbs.twimg.com/profile_images/1081151611848847360/AeHNDKZm_normal.jpg" TargetMode="External" /><Relationship Id="rId668" Type="http://schemas.openxmlformats.org/officeDocument/2006/relationships/hyperlink" Target="http://pbs.twimg.com/profile_images/724689925434568705/qih29MoR_normal.jpg" TargetMode="External" /><Relationship Id="rId669" Type="http://schemas.openxmlformats.org/officeDocument/2006/relationships/hyperlink" Target="http://pbs.twimg.com/profile_images/768803094507491328/cDi8to-j_normal.jpg" TargetMode="External" /><Relationship Id="rId670" Type="http://schemas.openxmlformats.org/officeDocument/2006/relationships/hyperlink" Target="http://pbs.twimg.com/profile_images/934170907697917952/ksB9X__p_normal.jpg" TargetMode="External" /><Relationship Id="rId671" Type="http://schemas.openxmlformats.org/officeDocument/2006/relationships/hyperlink" Target="http://pbs.twimg.com/profile_images/934170907697917952/ksB9X__p_normal.jpg" TargetMode="External" /><Relationship Id="rId672" Type="http://schemas.openxmlformats.org/officeDocument/2006/relationships/hyperlink" Target="http://pbs.twimg.com/profile_images/788807613844561920/QJq5leJ9_normal.jpg" TargetMode="External" /><Relationship Id="rId673" Type="http://schemas.openxmlformats.org/officeDocument/2006/relationships/hyperlink" Target="https://pbs.twimg.com/media/D_JAmhMUIAAXeya.jpg" TargetMode="External" /><Relationship Id="rId674" Type="http://schemas.openxmlformats.org/officeDocument/2006/relationships/hyperlink" Target="https://pbs.twimg.com/media/D_JAmhMUIAAXeya.jpg" TargetMode="External" /><Relationship Id="rId675" Type="http://schemas.openxmlformats.org/officeDocument/2006/relationships/hyperlink" Target="https://pbs.twimg.com/ext_tw_video_thumb/1149037446493024262/pu/img/zPnw_WqSMK1JUNpq.jpg" TargetMode="External" /><Relationship Id="rId676" Type="http://schemas.openxmlformats.org/officeDocument/2006/relationships/hyperlink" Target="http://pbs.twimg.com/profile_images/1145052832476872705/l3gBdUld_normal.jpg" TargetMode="External" /><Relationship Id="rId677" Type="http://schemas.openxmlformats.org/officeDocument/2006/relationships/hyperlink" Target="http://pbs.twimg.com/profile_images/1148357500523204608/aiJx4RvB_normal.jpg" TargetMode="External" /><Relationship Id="rId678" Type="http://schemas.openxmlformats.org/officeDocument/2006/relationships/hyperlink" Target="http://pbs.twimg.com/profile_images/1145049624891273216/GXNKk4Tt_normal.jpg" TargetMode="External" /><Relationship Id="rId679" Type="http://schemas.openxmlformats.org/officeDocument/2006/relationships/hyperlink" Target="https://pbs.twimg.com/ext_tw_video_thumb/1149037446493024262/pu/img/zPnw_WqSMK1JUNpq.jpg" TargetMode="External" /><Relationship Id="rId680" Type="http://schemas.openxmlformats.org/officeDocument/2006/relationships/hyperlink" Target="https://pbs.twimg.com/ext_tw_video_thumb/1149037446493024262/pu/img/zPnw_WqSMK1JUNpq.jpg" TargetMode="External" /><Relationship Id="rId681" Type="http://schemas.openxmlformats.org/officeDocument/2006/relationships/hyperlink" Target="http://pbs.twimg.com/profile_images/1058875997930569728/RisguIbc_normal.jpg" TargetMode="External" /><Relationship Id="rId682" Type="http://schemas.openxmlformats.org/officeDocument/2006/relationships/hyperlink" Target="https://pbs.twimg.com/ext_tw_video_thumb/1149265759996141570/pu/img/BAGhzcQx5391HSa1.jpg" TargetMode="External" /><Relationship Id="rId683" Type="http://schemas.openxmlformats.org/officeDocument/2006/relationships/hyperlink" Target="https://pbs.twimg.com/ext_tw_video_thumb/1149265759996141570/pu/img/BAGhzcQx5391HSa1.jpg" TargetMode="External" /><Relationship Id="rId684" Type="http://schemas.openxmlformats.org/officeDocument/2006/relationships/hyperlink" Target="http://pbs.twimg.com/profile_images/451874406508146690/zLTJJCAt_normal.png" TargetMode="External" /><Relationship Id="rId685" Type="http://schemas.openxmlformats.org/officeDocument/2006/relationships/hyperlink" Target="http://pbs.twimg.com/profile_images/451874406508146690/zLTJJCAt_normal.png" TargetMode="External" /><Relationship Id="rId686" Type="http://schemas.openxmlformats.org/officeDocument/2006/relationships/hyperlink" Target="http://pbs.twimg.com/profile_images/451874406508146690/zLTJJCAt_normal.png" TargetMode="External" /><Relationship Id="rId687" Type="http://schemas.openxmlformats.org/officeDocument/2006/relationships/hyperlink" Target="https://pbs.twimg.com/ext_tw_video_thumb/1149037446493024262/pu/img/zPnw_WqSMK1JUNpq.jpg" TargetMode="External" /><Relationship Id="rId688" Type="http://schemas.openxmlformats.org/officeDocument/2006/relationships/hyperlink" Target="http://pbs.twimg.com/profile_images/1146633215790198784/Vtsbjg3Y_normal.jpg" TargetMode="External" /><Relationship Id="rId689" Type="http://schemas.openxmlformats.org/officeDocument/2006/relationships/hyperlink" Target="http://pbs.twimg.com/profile_images/453555526924636161/nBCNDuuy_normal.png" TargetMode="External" /><Relationship Id="rId690" Type="http://schemas.openxmlformats.org/officeDocument/2006/relationships/hyperlink" Target="http://pbs.twimg.com/profile_images/453555526924636161/nBCNDuuy_normal.png" TargetMode="External" /><Relationship Id="rId691" Type="http://schemas.openxmlformats.org/officeDocument/2006/relationships/hyperlink" Target="http://pbs.twimg.com/profile_images/453555526924636161/nBCNDuuy_normal.png" TargetMode="External" /><Relationship Id="rId692" Type="http://schemas.openxmlformats.org/officeDocument/2006/relationships/hyperlink" Target="http://pbs.twimg.com/profile_images/914549818005098496/zNKxuWV9_normal.jpg" TargetMode="External" /><Relationship Id="rId693" Type="http://schemas.openxmlformats.org/officeDocument/2006/relationships/hyperlink" Target="http://pbs.twimg.com/profile_images/1146205132364738560/UFh9tCwC_normal.jpg" TargetMode="External" /><Relationship Id="rId694" Type="http://schemas.openxmlformats.org/officeDocument/2006/relationships/hyperlink" Target="http://pbs.twimg.com/profile_images/1141405024888807425/ynKAuRgT_normal.jpg" TargetMode="External" /><Relationship Id="rId695" Type="http://schemas.openxmlformats.org/officeDocument/2006/relationships/hyperlink" Target="http://pbs.twimg.com/profile_images/1143558332155932673/loXR4VTC_normal.jpg" TargetMode="External" /><Relationship Id="rId696" Type="http://schemas.openxmlformats.org/officeDocument/2006/relationships/hyperlink" Target="http://pbs.twimg.com/profile_images/905509209491390464/Qr5_AxVe_normal.jpg" TargetMode="External" /><Relationship Id="rId697" Type="http://schemas.openxmlformats.org/officeDocument/2006/relationships/hyperlink" Target="http://pbs.twimg.com/profile_images/1142130115771371520/c06jkflX_normal.jpg" TargetMode="External" /><Relationship Id="rId698" Type="http://schemas.openxmlformats.org/officeDocument/2006/relationships/hyperlink" Target="http://pbs.twimg.com/profile_images/1145520508299096064/YmxcQIZU_normal.jpg" TargetMode="External" /><Relationship Id="rId699" Type="http://schemas.openxmlformats.org/officeDocument/2006/relationships/hyperlink" Target="http://pbs.twimg.com/profile_images/1122946893041025026/DRwVBnk2_normal.jpg" TargetMode="External" /><Relationship Id="rId700" Type="http://schemas.openxmlformats.org/officeDocument/2006/relationships/hyperlink" Target="http://pbs.twimg.com/profile_images/1146580753129586688/6vPkpsbb_normal.jpg" TargetMode="External" /><Relationship Id="rId701" Type="http://schemas.openxmlformats.org/officeDocument/2006/relationships/hyperlink" Target="http://pbs.twimg.com/profile_images/1149366971328323584/Ncz7Mdyv_normal.jpg" TargetMode="External" /><Relationship Id="rId702" Type="http://schemas.openxmlformats.org/officeDocument/2006/relationships/hyperlink" Target="http://pbs.twimg.com/profile_images/1123233949361295363/NEHn3Qia_normal.png" TargetMode="External" /><Relationship Id="rId703" Type="http://schemas.openxmlformats.org/officeDocument/2006/relationships/hyperlink" Target="http://pbs.twimg.com/profile_images/1142633202432933888/Kni3UHbd_normal.jpg" TargetMode="External" /><Relationship Id="rId704" Type="http://schemas.openxmlformats.org/officeDocument/2006/relationships/hyperlink" Target="https://pbs.twimg.com/amplify_video_thumb/1148975032993013761/img/69kF7Exxt_FHjgtk.jpg" TargetMode="External" /><Relationship Id="rId705" Type="http://schemas.openxmlformats.org/officeDocument/2006/relationships/hyperlink" Target="http://pbs.twimg.com/profile_images/922338611919339520/-vGsP0_o_normal.jpg" TargetMode="External" /><Relationship Id="rId706" Type="http://schemas.openxmlformats.org/officeDocument/2006/relationships/hyperlink" Target="http://pbs.twimg.com/profile_images/631657108363055105/ir-_LgeE_normal.jpg" TargetMode="External" /><Relationship Id="rId707" Type="http://schemas.openxmlformats.org/officeDocument/2006/relationships/hyperlink" Target="http://pbs.twimg.com/profile_images/1134428607105982464/n7J7LnHe_normal.jpg" TargetMode="External" /><Relationship Id="rId708" Type="http://schemas.openxmlformats.org/officeDocument/2006/relationships/hyperlink" Target="http://pbs.twimg.com/profile_images/1146320798464036865/LLnd9aIR_normal.jpg" TargetMode="External" /><Relationship Id="rId709" Type="http://schemas.openxmlformats.org/officeDocument/2006/relationships/hyperlink" Target="http://pbs.twimg.com/profile_images/853443525903515648/a8JizCWv_normal.jpg" TargetMode="External" /><Relationship Id="rId710" Type="http://schemas.openxmlformats.org/officeDocument/2006/relationships/hyperlink" Target="https://pbs.twimg.com/amplify_video_thumb/1148975032993013761/img/69kF7Exxt_FHjgtk.jpg" TargetMode="External" /><Relationship Id="rId711" Type="http://schemas.openxmlformats.org/officeDocument/2006/relationships/hyperlink" Target="http://pbs.twimg.com/profile_images/1101219789022863361/eikHFwR4_normal.jpg" TargetMode="External" /><Relationship Id="rId712" Type="http://schemas.openxmlformats.org/officeDocument/2006/relationships/hyperlink" Target="http://pbs.twimg.com/profile_images/1138947210027065345/XNxf9dfT_normal.png" TargetMode="External" /><Relationship Id="rId713" Type="http://schemas.openxmlformats.org/officeDocument/2006/relationships/hyperlink" Target="https://pbs.twimg.com/media/D_Iv9IBXUAAaX4w.jpg" TargetMode="External" /><Relationship Id="rId714" Type="http://schemas.openxmlformats.org/officeDocument/2006/relationships/hyperlink" Target="http://pbs.twimg.com/profile_images/1147945563440242689/SOgmMB6O_normal.jpg" TargetMode="External" /><Relationship Id="rId715" Type="http://schemas.openxmlformats.org/officeDocument/2006/relationships/hyperlink" Target="http://pbs.twimg.com/profile_images/1123292870935556096/EllQ5n9Z_normal.jpg" TargetMode="External" /><Relationship Id="rId716" Type="http://schemas.openxmlformats.org/officeDocument/2006/relationships/hyperlink" Target="http://pbs.twimg.com/profile_images/1042974485089935360/1Pc6EhAh_normal.jpg" TargetMode="External" /><Relationship Id="rId717" Type="http://schemas.openxmlformats.org/officeDocument/2006/relationships/hyperlink" Target="http://pbs.twimg.com/profile_images/1050598327014674433/lTM4iH9X_normal.jpg" TargetMode="External" /><Relationship Id="rId718" Type="http://schemas.openxmlformats.org/officeDocument/2006/relationships/hyperlink" Target="http://pbs.twimg.com/profile_images/1050598327014674433/lTM4iH9X_normal.jpg" TargetMode="External" /><Relationship Id="rId719" Type="http://schemas.openxmlformats.org/officeDocument/2006/relationships/hyperlink" Target="http://pbs.twimg.com/profile_images/1050598327014674433/lTM4iH9X_normal.jpg" TargetMode="External" /><Relationship Id="rId720" Type="http://schemas.openxmlformats.org/officeDocument/2006/relationships/hyperlink" Target="https://pbs.twimg.com/media/D_Iv9IBXUAAaX4w.jpg" TargetMode="External" /><Relationship Id="rId721" Type="http://schemas.openxmlformats.org/officeDocument/2006/relationships/hyperlink" Target="http://pbs.twimg.com/profile_images/1132000561824452608/rEjlPgw4_normal.jpg" TargetMode="External" /><Relationship Id="rId722" Type="http://schemas.openxmlformats.org/officeDocument/2006/relationships/hyperlink" Target="http://pbs.twimg.com/profile_images/1122186065937301507/urp1oxvN_normal.jpg" TargetMode="External" /><Relationship Id="rId723" Type="http://schemas.openxmlformats.org/officeDocument/2006/relationships/hyperlink" Target="http://pbs.twimg.com/profile_images/1142877771330404353/o-0Fauf4_normal.jpg" TargetMode="External" /><Relationship Id="rId724" Type="http://schemas.openxmlformats.org/officeDocument/2006/relationships/hyperlink" Target="http://pbs.twimg.com/profile_images/926993590974164992/f_lE-yh-_normal.jpg" TargetMode="External" /><Relationship Id="rId725" Type="http://schemas.openxmlformats.org/officeDocument/2006/relationships/hyperlink" Target="http://pbs.twimg.com/profile_images/1144380481523343363/FwpA95HG_normal.jpg" TargetMode="External" /><Relationship Id="rId726" Type="http://schemas.openxmlformats.org/officeDocument/2006/relationships/hyperlink" Target="http://pbs.twimg.com/profile_images/1144380481523343363/FwpA95HG_normal.jpg" TargetMode="External" /><Relationship Id="rId727" Type="http://schemas.openxmlformats.org/officeDocument/2006/relationships/hyperlink" Target="http://pbs.twimg.com/profile_images/1139999433410654208/_ZNNPHUc_normal.jpg" TargetMode="External" /><Relationship Id="rId728" Type="http://schemas.openxmlformats.org/officeDocument/2006/relationships/hyperlink" Target="http://pbs.twimg.com/profile_images/1143947578318434304/DtjerTqn_normal.jpg" TargetMode="External" /><Relationship Id="rId729" Type="http://schemas.openxmlformats.org/officeDocument/2006/relationships/hyperlink" Target="https://pbs.twimg.com/ext_tw_video_thumb/1149037446493024262/pu/img/zPnw_WqSMK1JUNpq.jpg" TargetMode="External" /><Relationship Id="rId730" Type="http://schemas.openxmlformats.org/officeDocument/2006/relationships/hyperlink" Target="http://pbs.twimg.com/profile_images/1148124116123361280/Zd1pirmY_normal.jpg" TargetMode="External" /><Relationship Id="rId731" Type="http://schemas.openxmlformats.org/officeDocument/2006/relationships/hyperlink" Target="http://pbs.twimg.com/profile_images/1101214256375234561/RLTseiV2_normal.jpg" TargetMode="External" /><Relationship Id="rId732" Type="http://schemas.openxmlformats.org/officeDocument/2006/relationships/hyperlink" Target="http://pbs.twimg.com/profile_images/1145251516963577856/L8FcyKfY_normal.jpg" TargetMode="External" /><Relationship Id="rId733" Type="http://schemas.openxmlformats.org/officeDocument/2006/relationships/hyperlink" Target="http://pbs.twimg.com/profile_images/1149122488573390848/MbKVP0CO_normal.jpg" TargetMode="External" /><Relationship Id="rId734" Type="http://schemas.openxmlformats.org/officeDocument/2006/relationships/hyperlink" Target="http://pbs.twimg.com/profile_images/1074061488455905282/xup5EMvd_normal.jpg" TargetMode="External" /><Relationship Id="rId735" Type="http://schemas.openxmlformats.org/officeDocument/2006/relationships/hyperlink" Target="http://pbs.twimg.com/profile_images/1056680260031328256/-_TvgpVK_normal.jpg" TargetMode="External" /><Relationship Id="rId736" Type="http://schemas.openxmlformats.org/officeDocument/2006/relationships/hyperlink" Target="http://pbs.twimg.com/profile_images/1146290539668656128/xKnadG_z_normal.jpg" TargetMode="External" /><Relationship Id="rId737" Type="http://schemas.openxmlformats.org/officeDocument/2006/relationships/hyperlink" Target="http://pbs.twimg.com/profile_images/458948119749619713/8ed1EDoY_normal.jpeg" TargetMode="External" /><Relationship Id="rId738" Type="http://schemas.openxmlformats.org/officeDocument/2006/relationships/hyperlink" Target="http://pbs.twimg.com/profile_images/657870762070691840/SHfZQPFZ_normal.jpg" TargetMode="External" /><Relationship Id="rId739" Type="http://schemas.openxmlformats.org/officeDocument/2006/relationships/hyperlink" Target="http://pbs.twimg.com/profile_images/981965136863940608/DOySJ-I2_normal.jpg" TargetMode="External" /><Relationship Id="rId740" Type="http://schemas.openxmlformats.org/officeDocument/2006/relationships/hyperlink" Target="http://pbs.twimg.com/profile_images/1025209022763421697/711sE8Q8_normal.jpg" TargetMode="External" /><Relationship Id="rId741" Type="http://schemas.openxmlformats.org/officeDocument/2006/relationships/hyperlink" Target="http://pbs.twimg.com/profile_images/1025209022763421697/711sE8Q8_normal.jpg" TargetMode="External" /><Relationship Id="rId742" Type="http://schemas.openxmlformats.org/officeDocument/2006/relationships/hyperlink" Target="http://pbs.twimg.com/profile_images/615348270685028352/kVSWLILt_normal.jpg" TargetMode="External" /><Relationship Id="rId743" Type="http://schemas.openxmlformats.org/officeDocument/2006/relationships/hyperlink" Target="https://pbs.twimg.com/media/D_Iv9IBXUAAaX4w.jpg" TargetMode="External" /><Relationship Id="rId744" Type="http://schemas.openxmlformats.org/officeDocument/2006/relationships/hyperlink" Target="https://pbs.twimg.com/media/D_LM-CbWkAAweIX.jpg" TargetMode="External" /><Relationship Id="rId745" Type="http://schemas.openxmlformats.org/officeDocument/2006/relationships/hyperlink" Target="http://pbs.twimg.com/profile_images/1066767979382284288/SkVnxwwr_normal.jpg" TargetMode="External" /><Relationship Id="rId746" Type="http://schemas.openxmlformats.org/officeDocument/2006/relationships/hyperlink" Target="http://pbs.twimg.com/profile_images/1142992096015659009/m0hzq2H7_normal.jpg" TargetMode="External" /><Relationship Id="rId747" Type="http://schemas.openxmlformats.org/officeDocument/2006/relationships/hyperlink" Target="https://pbs.twimg.com/media/D_ItfqHW4AU9xhT.png" TargetMode="External" /><Relationship Id="rId748" Type="http://schemas.openxmlformats.org/officeDocument/2006/relationships/hyperlink" Target="http://pbs.twimg.com/profile_images/1095687330730524672/n6PGFu3R_normal.png" TargetMode="External" /><Relationship Id="rId749" Type="http://schemas.openxmlformats.org/officeDocument/2006/relationships/hyperlink" Target="http://pbs.twimg.com/profile_images/1129826667294330880/wfcRdBX7_normal.jpg" TargetMode="External" /><Relationship Id="rId750" Type="http://schemas.openxmlformats.org/officeDocument/2006/relationships/hyperlink" Target="http://pbs.twimg.com/profile_images/1148228949157113858/bXZkyC2P_normal.jpg" TargetMode="External" /><Relationship Id="rId751" Type="http://schemas.openxmlformats.org/officeDocument/2006/relationships/hyperlink" Target="https://pbs.twimg.com/ext_tw_video_thumb/1149265759996141570/pu/img/BAGhzcQx5391HSa1.jpg" TargetMode="External" /><Relationship Id="rId752" Type="http://schemas.openxmlformats.org/officeDocument/2006/relationships/hyperlink" Target="http://pbs.twimg.com/profile_images/1248583131/Marynelle_normal.jpg" TargetMode="External" /><Relationship Id="rId753" Type="http://schemas.openxmlformats.org/officeDocument/2006/relationships/hyperlink" Target="http://pbs.twimg.com/profile_images/1146898560987947014/bG_ZWaUY_normal.jpg" TargetMode="External" /><Relationship Id="rId754" Type="http://schemas.openxmlformats.org/officeDocument/2006/relationships/hyperlink" Target="https://pbs.twimg.com/amplify_video_thumb/1148975032993013761/img/69kF7Exxt_FHjgtk.jpg" TargetMode="External" /><Relationship Id="rId755" Type="http://schemas.openxmlformats.org/officeDocument/2006/relationships/hyperlink" Target="http://pbs.twimg.com/profile_images/1144331643391488001/5iTvJ63X_normal.jpg" TargetMode="External" /><Relationship Id="rId756" Type="http://schemas.openxmlformats.org/officeDocument/2006/relationships/hyperlink" Target="http://pbs.twimg.com/profile_images/633025657937661952/WL82Ti93_normal.jpg" TargetMode="External" /><Relationship Id="rId757" Type="http://schemas.openxmlformats.org/officeDocument/2006/relationships/hyperlink" Target="http://pbs.twimg.com/profile_images/970894702936387584/TmBTo6q6_normal.jpg" TargetMode="External" /><Relationship Id="rId758" Type="http://schemas.openxmlformats.org/officeDocument/2006/relationships/hyperlink" Target="https://pbs.twimg.com/media/D_NxCxQVUAAGIVB.jpg" TargetMode="External" /><Relationship Id="rId759" Type="http://schemas.openxmlformats.org/officeDocument/2006/relationships/hyperlink" Target="https://pbs.twimg.com/media/D_NwuHsUIAAFsY_.jpg" TargetMode="External" /><Relationship Id="rId760" Type="http://schemas.openxmlformats.org/officeDocument/2006/relationships/hyperlink" Target="https://pbs.twimg.com/media/D_N0RCnUwAAFdmD.jpg" TargetMode="External" /><Relationship Id="rId761" Type="http://schemas.openxmlformats.org/officeDocument/2006/relationships/hyperlink" Target="https://pbs.twimg.com/media/D_N0b0kVAAAPfkd.jpg" TargetMode="External" /><Relationship Id="rId762" Type="http://schemas.openxmlformats.org/officeDocument/2006/relationships/hyperlink" Target="https://pbs.twimg.com/media/D_N0g4TVAAAH4yW.jpg" TargetMode="External" /><Relationship Id="rId763" Type="http://schemas.openxmlformats.org/officeDocument/2006/relationships/hyperlink" Target="https://pbs.twimg.com/media/D_NxCxQVUAAGIVB.jpg" TargetMode="External" /><Relationship Id="rId764" Type="http://schemas.openxmlformats.org/officeDocument/2006/relationships/hyperlink" Target="https://pbs.twimg.com/media/D_NwuHsUIAAFsY_.jpg" TargetMode="External" /><Relationship Id="rId765" Type="http://schemas.openxmlformats.org/officeDocument/2006/relationships/hyperlink" Target="http://pbs.twimg.com/profile_images/1148098726248046592/HoAVBAAO_normal.jpg" TargetMode="External" /><Relationship Id="rId766" Type="http://schemas.openxmlformats.org/officeDocument/2006/relationships/hyperlink" Target="http://pbs.twimg.com/profile_images/810442772519927808/RWrzMloZ_normal.jpg" TargetMode="External" /><Relationship Id="rId767" Type="http://schemas.openxmlformats.org/officeDocument/2006/relationships/hyperlink" Target="http://pbs.twimg.com/profile_images/1144381462944342019/zC6Wb0TZ_normal.jpg" TargetMode="External" /><Relationship Id="rId768" Type="http://schemas.openxmlformats.org/officeDocument/2006/relationships/hyperlink" Target="http://pbs.twimg.com/profile_images/1108899644644491265/_1lCpzOv_normal.jpg" TargetMode="External" /><Relationship Id="rId769" Type="http://schemas.openxmlformats.org/officeDocument/2006/relationships/hyperlink" Target="http://pbs.twimg.com/profile_images/1096460030411304960/41zgwAg6_normal.jpg" TargetMode="External" /><Relationship Id="rId770" Type="http://schemas.openxmlformats.org/officeDocument/2006/relationships/hyperlink" Target="https://pbs.twimg.com/ext_tw_video_thumb/1149037446493024262/pu/img/zPnw_WqSMK1JUNpq.jpg" TargetMode="External" /><Relationship Id="rId771" Type="http://schemas.openxmlformats.org/officeDocument/2006/relationships/hyperlink" Target="http://pbs.twimg.com/profile_images/1149190561372364801/rhwje5rt_normal.jpg" TargetMode="External" /><Relationship Id="rId772" Type="http://schemas.openxmlformats.org/officeDocument/2006/relationships/hyperlink" Target="http://pbs.twimg.com/profile_images/1145357338791968768/wVBvCVP0_normal.png" TargetMode="External" /><Relationship Id="rId773" Type="http://schemas.openxmlformats.org/officeDocument/2006/relationships/hyperlink" Target="http://pbs.twimg.com/profile_images/849985999811756033/k-RJau4P_normal.jpg" TargetMode="External" /><Relationship Id="rId774" Type="http://schemas.openxmlformats.org/officeDocument/2006/relationships/hyperlink" Target="http://pbs.twimg.com/profile_images/849985999811756033/k-RJau4P_normal.jpg" TargetMode="External" /><Relationship Id="rId775" Type="http://schemas.openxmlformats.org/officeDocument/2006/relationships/hyperlink" Target="https://pbs.twimg.com/media/D_Iv9IBXUAAaX4w.jpg" TargetMode="External" /><Relationship Id="rId776" Type="http://schemas.openxmlformats.org/officeDocument/2006/relationships/hyperlink" Target="http://pbs.twimg.com/profile_images/1149064043782651904/pvsmrHwh_normal.jpg" TargetMode="External" /><Relationship Id="rId777" Type="http://schemas.openxmlformats.org/officeDocument/2006/relationships/hyperlink" Target="http://pbs.twimg.com/profile_images/1015676809189289984/iL_dukZz_normal.jpg" TargetMode="External" /><Relationship Id="rId778" Type="http://schemas.openxmlformats.org/officeDocument/2006/relationships/hyperlink" Target="http://pbs.twimg.com/profile_images/1015676809189289984/iL_dukZz_normal.jpg" TargetMode="External" /><Relationship Id="rId779" Type="http://schemas.openxmlformats.org/officeDocument/2006/relationships/hyperlink" Target="http://pbs.twimg.com/profile_images/1015676809189289984/iL_dukZz_normal.jpg" TargetMode="External" /><Relationship Id="rId780" Type="http://schemas.openxmlformats.org/officeDocument/2006/relationships/hyperlink" Target="https://pbs.twimg.com/ext_tw_video_thumb/1149037446493024262/pu/img/zPnw_WqSMK1JUNpq.jpg" TargetMode="External" /><Relationship Id="rId781" Type="http://schemas.openxmlformats.org/officeDocument/2006/relationships/hyperlink" Target="https://pbs.twimg.com/media/D_Iv9IBXUAAaX4w.jpg" TargetMode="External" /><Relationship Id="rId782" Type="http://schemas.openxmlformats.org/officeDocument/2006/relationships/hyperlink" Target="https://pbs.twimg.com/ext_tw_video_thumb/1148726206394765314/pu/img/kvZoZNgh0gjW7spe.jpg" TargetMode="External" /><Relationship Id="rId783" Type="http://schemas.openxmlformats.org/officeDocument/2006/relationships/hyperlink" Target="https://pbs.twimg.com/ext_tw_video_thumb/1148726206394765314/pu/img/kvZoZNgh0gjW7spe.jpg" TargetMode="External" /><Relationship Id="rId784" Type="http://schemas.openxmlformats.org/officeDocument/2006/relationships/hyperlink" Target="http://pbs.twimg.com/profile_images/1145534848276340736/pnF15rXt_normal.jpg" TargetMode="External" /><Relationship Id="rId785" Type="http://schemas.openxmlformats.org/officeDocument/2006/relationships/hyperlink" Target="http://pbs.twimg.com/profile_images/1149283931700830208/0Xj9bkQQ_normal.jpg" TargetMode="External" /><Relationship Id="rId786" Type="http://schemas.openxmlformats.org/officeDocument/2006/relationships/hyperlink" Target="http://pbs.twimg.com/profile_images/1135579328580898816/t7Z1tDw6_normal.jpg" TargetMode="External" /><Relationship Id="rId787" Type="http://schemas.openxmlformats.org/officeDocument/2006/relationships/hyperlink" Target="http://pbs.twimg.com/profile_images/1135579328580898816/t7Z1tDw6_normal.jpg" TargetMode="External" /><Relationship Id="rId788" Type="http://schemas.openxmlformats.org/officeDocument/2006/relationships/hyperlink" Target="http://pbs.twimg.com/profile_images/443586223542505472/oJz_pJ8j_normal.jpeg" TargetMode="External" /><Relationship Id="rId789" Type="http://schemas.openxmlformats.org/officeDocument/2006/relationships/hyperlink" Target="https://pbs.twimg.com/ext_tw_video_thumb/1145981704831737858/pu/img/I4vULC6YEW2mh1YD.jpg" TargetMode="External" /><Relationship Id="rId790" Type="http://schemas.openxmlformats.org/officeDocument/2006/relationships/hyperlink" Target="https://pbs.twimg.com/ext_tw_video_thumb/1145981704831737858/pu/img/I4vULC6YEW2mh1YD.jpg" TargetMode="External" /><Relationship Id="rId791" Type="http://schemas.openxmlformats.org/officeDocument/2006/relationships/hyperlink" Target="http://pbs.twimg.com/profile_images/1108798366484496390/g86WZNX0_normal.png" TargetMode="External" /><Relationship Id="rId792" Type="http://schemas.openxmlformats.org/officeDocument/2006/relationships/hyperlink" Target="http://pbs.twimg.com/profile_images/824385770106392576/SlwbG4jq_normal.jpg" TargetMode="External" /><Relationship Id="rId793" Type="http://schemas.openxmlformats.org/officeDocument/2006/relationships/hyperlink" Target="http://pbs.twimg.com/profile_images/973405934289670145/i65if-pl_normal.jpg" TargetMode="External" /><Relationship Id="rId794" Type="http://schemas.openxmlformats.org/officeDocument/2006/relationships/hyperlink" Target="http://pbs.twimg.com/profile_images/1144307448410284033/gwitLV6J_normal.jpg" TargetMode="External" /><Relationship Id="rId795" Type="http://schemas.openxmlformats.org/officeDocument/2006/relationships/hyperlink" Target="http://pbs.twimg.com/profile_images/1099576405174685696/tsHSoAHs_normal.jpg" TargetMode="External" /><Relationship Id="rId796" Type="http://schemas.openxmlformats.org/officeDocument/2006/relationships/hyperlink" Target="https://pbs.twimg.com/media/D_KqDuxWkAEZ_qF.jpg" TargetMode="External" /><Relationship Id="rId797" Type="http://schemas.openxmlformats.org/officeDocument/2006/relationships/hyperlink" Target="http://pbs.twimg.com/profile_images/762722357232271361/i-ppQOfh_normal.jpg" TargetMode="External" /><Relationship Id="rId798" Type="http://schemas.openxmlformats.org/officeDocument/2006/relationships/hyperlink" Target="http://pbs.twimg.com/profile_images/1148827362127208450/pKPqoRc6_normal.jpg" TargetMode="External" /><Relationship Id="rId799" Type="http://schemas.openxmlformats.org/officeDocument/2006/relationships/hyperlink" Target="http://pbs.twimg.com/profile_images/1145536240642592769/YNgaz24m_normal.jpg" TargetMode="External" /><Relationship Id="rId800" Type="http://schemas.openxmlformats.org/officeDocument/2006/relationships/hyperlink" Target="http://pbs.twimg.com/profile_images/1076546495061594112/UQOuLHcN_normal.jpg" TargetMode="External" /><Relationship Id="rId801" Type="http://schemas.openxmlformats.org/officeDocument/2006/relationships/hyperlink" Target="http://pbs.twimg.com/profile_images/1128725643414376451/obLtsVci_normal.jpg" TargetMode="External" /><Relationship Id="rId802" Type="http://schemas.openxmlformats.org/officeDocument/2006/relationships/hyperlink" Target="http://pbs.twimg.com/profile_images/584722902093701120/AEZs2DWf_normal.jpg" TargetMode="External" /><Relationship Id="rId803" Type="http://schemas.openxmlformats.org/officeDocument/2006/relationships/hyperlink" Target="https://pbs.twimg.com/tweet_video_thumb/D_H8UQ7XsAATcPY.jpg" TargetMode="External" /><Relationship Id="rId804" Type="http://schemas.openxmlformats.org/officeDocument/2006/relationships/hyperlink" Target="https://pbs.twimg.com/tweet_video_thumb/D_H8UQ7XsAATcPY.jpg" TargetMode="External" /><Relationship Id="rId805" Type="http://schemas.openxmlformats.org/officeDocument/2006/relationships/hyperlink" Target="http://abs.twimg.com/sticky/default_profile_images/default_profile_normal.png" TargetMode="External" /><Relationship Id="rId806" Type="http://schemas.openxmlformats.org/officeDocument/2006/relationships/hyperlink" Target="http://pbs.twimg.com/profile_images/1010849008116490242/UOt0B-gl_normal.jpg" TargetMode="External" /><Relationship Id="rId807" Type="http://schemas.openxmlformats.org/officeDocument/2006/relationships/hyperlink" Target="http://pbs.twimg.com/profile_images/1010849008116490242/UOt0B-gl_normal.jpg" TargetMode="External" /><Relationship Id="rId808" Type="http://schemas.openxmlformats.org/officeDocument/2006/relationships/hyperlink" Target="http://pbs.twimg.com/profile_images/1079451861026066435/00cUOfLi_normal.jpg" TargetMode="External" /><Relationship Id="rId809" Type="http://schemas.openxmlformats.org/officeDocument/2006/relationships/hyperlink" Target="https://pbs.twimg.com/media/D_Iv9IBXUAAaX4w.jpg" TargetMode="External" /><Relationship Id="rId810" Type="http://schemas.openxmlformats.org/officeDocument/2006/relationships/hyperlink" Target="http://pbs.twimg.com/profile_images/1037514243405488128/GgZ0Ywfn_normal.jpg" TargetMode="External" /><Relationship Id="rId811" Type="http://schemas.openxmlformats.org/officeDocument/2006/relationships/hyperlink" Target="http://pbs.twimg.com/profile_images/1145918751646396416/TSRAJ8oc_normal.jpg" TargetMode="External" /><Relationship Id="rId812" Type="http://schemas.openxmlformats.org/officeDocument/2006/relationships/hyperlink" Target="http://pbs.twimg.com/profile_images/1145918751646396416/TSRAJ8oc_normal.jpg" TargetMode="External" /><Relationship Id="rId813" Type="http://schemas.openxmlformats.org/officeDocument/2006/relationships/hyperlink" Target="http://pbs.twimg.com/profile_images/1149054898916515842/Fb2aUGuc_normal.jpg" TargetMode="External" /><Relationship Id="rId814" Type="http://schemas.openxmlformats.org/officeDocument/2006/relationships/hyperlink" Target="https://pbs.twimg.com/media/D_Iv9IBXUAAaX4w.jpg" TargetMode="External" /><Relationship Id="rId815" Type="http://schemas.openxmlformats.org/officeDocument/2006/relationships/hyperlink" Target="http://pbs.twimg.com/profile_images/1135341402022219777/x4mvumCY_normal.png" TargetMode="External" /><Relationship Id="rId816" Type="http://schemas.openxmlformats.org/officeDocument/2006/relationships/hyperlink" Target="http://pbs.twimg.com/profile_images/1136846870511144961/VClcWfx3_normal.jpg" TargetMode="External" /><Relationship Id="rId817" Type="http://schemas.openxmlformats.org/officeDocument/2006/relationships/hyperlink" Target="http://pbs.twimg.com/profile_images/1136846870511144961/VClcWfx3_normal.jpg" TargetMode="External" /><Relationship Id="rId818" Type="http://schemas.openxmlformats.org/officeDocument/2006/relationships/hyperlink" Target="https://pbs.twimg.com/media/D_Iv9IBXUAAaX4w.jpg" TargetMode="External" /><Relationship Id="rId819" Type="http://schemas.openxmlformats.org/officeDocument/2006/relationships/hyperlink" Target="http://pbs.twimg.com/profile_images/1147672126666813440/RSI8KYaa_normal.jpg" TargetMode="External" /><Relationship Id="rId820" Type="http://schemas.openxmlformats.org/officeDocument/2006/relationships/hyperlink" Target="http://pbs.twimg.com/profile_images/869071499545550848/44VooqlU_normal.jpg" TargetMode="External" /><Relationship Id="rId821" Type="http://schemas.openxmlformats.org/officeDocument/2006/relationships/hyperlink" Target="http://pbs.twimg.com/profile_images/1148354481853095936/PtPglC1S_normal.jpg" TargetMode="External" /><Relationship Id="rId822" Type="http://schemas.openxmlformats.org/officeDocument/2006/relationships/hyperlink" Target="http://pbs.twimg.com/profile_images/910535069449691136/gcaNHvuz_normal.jpg" TargetMode="External" /><Relationship Id="rId823" Type="http://schemas.openxmlformats.org/officeDocument/2006/relationships/hyperlink" Target="http://pbs.twimg.com/profile_images/1145687476092231683/4HyNypoB_normal.png" TargetMode="External" /><Relationship Id="rId824" Type="http://schemas.openxmlformats.org/officeDocument/2006/relationships/hyperlink" Target="https://pbs.twimg.com/media/DgD2GiWVAAA2Tdz.jpg" TargetMode="External" /><Relationship Id="rId825" Type="http://schemas.openxmlformats.org/officeDocument/2006/relationships/hyperlink" Target="https://pbs.twimg.com/media/D_Iv9IBXUAAaX4w.jpg" TargetMode="External" /><Relationship Id="rId826" Type="http://schemas.openxmlformats.org/officeDocument/2006/relationships/hyperlink" Target="https://pbs.twimg.com/media/D_Iv9IBXUAAaX4w.jpg" TargetMode="External" /><Relationship Id="rId827" Type="http://schemas.openxmlformats.org/officeDocument/2006/relationships/hyperlink" Target="http://pbs.twimg.com/profile_images/1135543356094918657/ae4W9C6S_normal.jpg" TargetMode="External" /><Relationship Id="rId828" Type="http://schemas.openxmlformats.org/officeDocument/2006/relationships/hyperlink" Target="http://pbs.twimg.com/profile_images/1149162349535866880/C8U3detu_normal.jpg" TargetMode="External" /><Relationship Id="rId829" Type="http://schemas.openxmlformats.org/officeDocument/2006/relationships/hyperlink" Target="https://pbs.twimg.com/ext_tw_video_thumb/1149037446493024262/pu/img/zPnw_WqSMK1JUNpq.jpg" TargetMode="External" /><Relationship Id="rId830" Type="http://schemas.openxmlformats.org/officeDocument/2006/relationships/hyperlink" Target="https://pbs.twimg.com/tweet_video_thumb/D_N1kroWsAAfsGc.jpg" TargetMode="External" /><Relationship Id="rId831" Type="http://schemas.openxmlformats.org/officeDocument/2006/relationships/hyperlink" Target="http://pbs.twimg.com/profile_images/1148817831728992257/IrnX5aT4_normal.jpg" TargetMode="External" /><Relationship Id="rId832" Type="http://schemas.openxmlformats.org/officeDocument/2006/relationships/hyperlink" Target="http://pbs.twimg.com/profile_images/1143179275228635138/fKAYsMx2_normal.jpg" TargetMode="External" /><Relationship Id="rId833" Type="http://schemas.openxmlformats.org/officeDocument/2006/relationships/hyperlink" Target="http://pbs.twimg.com/profile_images/1143179275228635138/fKAYsMx2_normal.jpg" TargetMode="External" /><Relationship Id="rId834" Type="http://schemas.openxmlformats.org/officeDocument/2006/relationships/hyperlink" Target="https://pbs.twimg.com/media/D_Nn7TDWkAAbo_-.jpg" TargetMode="External" /><Relationship Id="rId835" Type="http://schemas.openxmlformats.org/officeDocument/2006/relationships/hyperlink" Target="https://pbs.twimg.com/media/DzbcTZ6WwAAHvLL.jpg" TargetMode="External" /><Relationship Id="rId836" Type="http://schemas.openxmlformats.org/officeDocument/2006/relationships/hyperlink" Target="http://pbs.twimg.com/profile_images/1140210755532447745/zg95HjWH_normal.jpg" TargetMode="External" /><Relationship Id="rId837" Type="http://schemas.openxmlformats.org/officeDocument/2006/relationships/hyperlink" Target="https://pbs.twimg.com/ext_tw_video_thumb/1149037446493024262/pu/img/zPnw_WqSMK1JUNpq.jpg" TargetMode="External" /><Relationship Id="rId838" Type="http://schemas.openxmlformats.org/officeDocument/2006/relationships/hyperlink" Target="http://pbs.twimg.com/profile_images/1133397922190639105/q77T_Hc3_normal.jpg" TargetMode="External" /><Relationship Id="rId839" Type="http://schemas.openxmlformats.org/officeDocument/2006/relationships/hyperlink" Target="http://pbs.twimg.com/profile_images/1051308240837988352/nUAvSfxh_normal.jpg" TargetMode="External" /><Relationship Id="rId840" Type="http://schemas.openxmlformats.org/officeDocument/2006/relationships/hyperlink" Target="https://pbs.twimg.com/media/D_NhbLdU0AA-c1X.jpg" TargetMode="External" /><Relationship Id="rId841" Type="http://schemas.openxmlformats.org/officeDocument/2006/relationships/hyperlink" Target="http://pbs.twimg.com/profile_images/713653014721085440/66gG9H1f_normal.jpg" TargetMode="External" /><Relationship Id="rId842" Type="http://schemas.openxmlformats.org/officeDocument/2006/relationships/hyperlink" Target="http://pbs.twimg.com/profile_images/1143251418750627843/DaamOYiq_normal.jpg" TargetMode="External" /><Relationship Id="rId843" Type="http://schemas.openxmlformats.org/officeDocument/2006/relationships/hyperlink" Target="http://pbs.twimg.com/profile_images/1143373501182685184/JzFFGm6X_normal.jpg" TargetMode="External" /><Relationship Id="rId844" Type="http://schemas.openxmlformats.org/officeDocument/2006/relationships/hyperlink" Target="http://pbs.twimg.com/profile_images/1148655580925571078/--INUx62_normal.jpg" TargetMode="External" /><Relationship Id="rId845" Type="http://schemas.openxmlformats.org/officeDocument/2006/relationships/hyperlink" Target="http://pbs.twimg.com/profile_images/1050097530896375819/Swa_Pjkh_normal.jpg" TargetMode="External" /><Relationship Id="rId846" Type="http://schemas.openxmlformats.org/officeDocument/2006/relationships/hyperlink" Target="https://pbs.twimg.com/amplify_video_thumb/1149109802330710017/img/lVVx72g6VAJZj2Ow.jpg" TargetMode="External" /><Relationship Id="rId847" Type="http://schemas.openxmlformats.org/officeDocument/2006/relationships/hyperlink" Target="http://pbs.twimg.com/profile_images/842510964792557569/QPijSCm8_normal.jpg" TargetMode="External" /><Relationship Id="rId848" Type="http://schemas.openxmlformats.org/officeDocument/2006/relationships/hyperlink" Target="https://pbs.twimg.com/amplify_video_thumb/1148975032993013761/img/69kF7Exxt_FHjgtk.jpg" TargetMode="External" /><Relationship Id="rId849" Type="http://schemas.openxmlformats.org/officeDocument/2006/relationships/hyperlink" Target="http://pbs.twimg.com/profile_images/1148393103776210944/NP0_tsYF_normal.jpg" TargetMode="External" /><Relationship Id="rId850" Type="http://schemas.openxmlformats.org/officeDocument/2006/relationships/hyperlink" Target="http://pbs.twimg.com/profile_images/1688250113/Clayton_Perry_2011_normal.jpg" TargetMode="External" /><Relationship Id="rId851" Type="http://schemas.openxmlformats.org/officeDocument/2006/relationships/hyperlink" Target="http://pbs.twimg.com/profile_images/494504143990448128/IUwdeXY5_normal.jpeg" TargetMode="External" /><Relationship Id="rId852" Type="http://schemas.openxmlformats.org/officeDocument/2006/relationships/hyperlink" Target="http://pbs.twimg.com/profile_images/1141396334903062529/LqdfyekE_normal.jpg" TargetMode="External" /><Relationship Id="rId853" Type="http://schemas.openxmlformats.org/officeDocument/2006/relationships/hyperlink" Target="http://pbs.twimg.com/profile_images/1080206626076921856/vpRpW9UO_normal.jpg" TargetMode="External" /><Relationship Id="rId854" Type="http://schemas.openxmlformats.org/officeDocument/2006/relationships/hyperlink" Target="http://pbs.twimg.com/profile_images/1104509355708301314/JwHT9lgK_normal.jpg" TargetMode="External" /><Relationship Id="rId855" Type="http://schemas.openxmlformats.org/officeDocument/2006/relationships/hyperlink" Target="http://pbs.twimg.com/profile_images/1071451369830137856/oTVjPYp1_normal.jpg" TargetMode="External" /><Relationship Id="rId856" Type="http://schemas.openxmlformats.org/officeDocument/2006/relationships/hyperlink" Target="http://pbs.twimg.com/profile_images/1148795879425490945/Nwg2I7Im_normal.jpg" TargetMode="External" /><Relationship Id="rId857" Type="http://schemas.openxmlformats.org/officeDocument/2006/relationships/hyperlink" Target="http://pbs.twimg.com/profile_images/1083772536075272198/Nkfgmogo_normal.jpg" TargetMode="External" /><Relationship Id="rId858" Type="http://schemas.openxmlformats.org/officeDocument/2006/relationships/hyperlink" Target="http://pbs.twimg.com/profile_images/1136980242281558017/sZam7Bv-_normal.jpg" TargetMode="External" /><Relationship Id="rId859" Type="http://schemas.openxmlformats.org/officeDocument/2006/relationships/hyperlink" Target="http://pbs.twimg.com/profile_images/1122840392448315394/iubc7ous_normal.jpg" TargetMode="External" /><Relationship Id="rId860" Type="http://schemas.openxmlformats.org/officeDocument/2006/relationships/hyperlink" Target="http://pbs.twimg.com/profile_images/1136524348423135233/b5vNhjjD_normal.jpg" TargetMode="External" /><Relationship Id="rId861" Type="http://schemas.openxmlformats.org/officeDocument/2006/relationships/hyperlink" Target="http://pbs.twimg.com/profile_images/1130665353917423616/yJ4iWhjN_normal.jpg" TargetMode="External" /><Relationship Id="rId862" Type="http://schemas.openxmlformats.org/officeDocument/2006/relationships/hyperlink" Target="http://pbs.twimg.com/profile_images/1095784425005166604/aa66iS5g_normal.jpg" TargetMode="External" /><Relationship Id="rId863" Type="http://schemas.openxmlformats.org/officeDocument/2006/relationships/hyperlink" Target="http://pbs.twimg.com/profile_images/1103788319509540865/TCBJVao0_normal.jpg" TargetMode="External" /><Relationship Id="rId864" Type="http://schemas.openxmlformats.org/officeDocument/2006/relationships/hyperlink" Target="http://pbs.twimg.com/profile_images/1113687562667855872/JULfLXvm_normal.jpg" TargetMode="External" /><Relationship Id="rId865" Type="http://schemas.openxmlformats.org/officeDocument/2006/relationships/hyperlink" Target="http://pbs.twimg.com/profile_images/1030799705129803777/N7gQwqaV_normal.jpg" TargetMode="External" /><Relationship Id="rId866" Type="http://schemas.openxmlformats.org/officeDocument/2006/relationships/hyperlink" Target="http://pbs.twimg.com/profile_images/1138320865555341312/UQ_CACLz_normal.jpg" TargetMode="External" /><Relationship Id="rId867" Type="http://schemas.openxmlformats.org/officeDocument/2006/relationships/hyperlink" Target="http://pbs.twimg.com/profile_images/1029914637989380097/b363iH2Z_normal.jpg" TargetMode="External" /><Relationship Id="rId868" Type="http://schemas.openxmlformats.org/officeDocument/2006/relationships/hyperlink" Target="http://pbs.twimg.com/profile_images/758760549828136965/qN5cVegv_normal.jpg" TargetMode="External" /><Relationship Id="rId869" Type="http://schemas.openxmlformats.org/officeDocument/2006/relationships/hyperlink" Target="http://pbs.twimg.com/profile_images/1148937441614712832/5bzehp7t_normal.png" TargetMode="External" /><Relationship Id="rId870" Type="http://schemas.openxmlformats.org/officeDocument/2006/relationships/hyperlink" Target="http://pbs.twimg.com/profile_images/1148544106081263616/KTVl1U4C_normal.jpg" TargetMode="External" /><Relationship Id="rId871" Type="http://schemas.openxmlformats.org/officeDocument/2006/relationships/hyperlink" Target="https://pbs.twimg.com/ext_tw_video_thumb/1149265759996141570/pu/img/BAGhzcQx5391HSa1.jpg" TargetMode="External" /><Relationship Id="rId872" Type="http://schemas.openxmlformats.org/officeDocument/2006/relationships/hyperlink" Target="http://pbs.twimg.com/profile_images/1114704736249421829/RQbWg8xz_normal.jpg" TargetMode="External" /><Relationship Id="rId873" Type="http://schemas.openxmlformats.org/officeDocument/2006/relationships/hyperlink" Target="http://pbs.twimg.com/profile_images/1076818349131218945/YOz5GBXg_normal.jpg" TargetMode="External" /><Relationship Id="rId874" Type="http://schemas.openxmlformats.org/officeDocument/2006/relationships/hyperlink" Target="http://pbs.twimg.com/profile_images/1142484521658572800/LzrFztX2_normal.png" TargetMode="External" /><Relationship Id="rId875" Type="http://schemas.openxmlformats.org/officeDocument/2006/relationships/hyperlink" Target="http://pbs.twimg.com/profile_images/1147512062345666565/TtXQmPIZ_normal.jpg" TargetMode="External" /><Relationship Id="rId876" Type="http://schemas.openxmlformats.org/officeDocument/2006/relationships/hyperlink" Target="https://pbs.twimg.com/media/D_MdybKWkAA8eTQ.jpg" TargetMode="External" /><Relationship Id="rId877" Type="http://schemas.openxmlformats.org/officeDocument/2006/relationships/hyperlink" Target="http://pbs.twimg.com/profile_images/1147512062345666565/TtXQmPIZ_normal.jpg" TargetMode="External" /><Relationship Id="rId878" Type="http://schemas.openxmlformats.org/officeDocument/2006/relationships/hyperlink" Target="https://pbs.twimg.com/media/D_MdybKWkAA8eTQ.jpg" TargetMode="External" /><Relationship Id="rId879" Type="http://schemas.openxmlformats.org/officeDocument/2006/relationships/hyperlink" Target="http://pbs.twimg.com/profile_images/1147718779629002752/DAtMouiC_normal.jpg" TargetMode="External" /><Relationship Id="rId880" Type="http://schemas.openxmlformats.org/officeDocument/2006/relationships/hyperlink" Target="http://pbs.twimg.com/profile_images/1114918276981596166/ysg76jzu_normal.jpg" TargetMode="External" /><Relationship Id="rId881" Type="http://schemas.openxmlformats.org/officeDocument/2006/relationships/hyperlink" Target="http://pbs.twimg.com/profile_images/1114918276981596166/ysg76jzu_normal.jpg" TargetMode="External" /><Relationship Id="rId882" Type="http://schemas.openxmlformats.org/officeDocument/2006/relationships/hyperlink" Target="https://pbs.twimg.com/media/D_N1y2PXUAAx1c5.jpg" TargetMode="External" /><Relationship Id="rId883" Type="http://schemas.openxmlformats.org/officeDocument/2006/relationships/hyperlink" Target="https://pbs.twimg.com/ext_tw_video_thumb/1149265759996141570/pu/img/BAGhzcQx5391HSa1.jpg" TargetMode="External" /><Relationship Id="rId884" Type="http://schemas.openxmlformats.org/officeDocument/2006/relationships/hyperlink" Target="http://pbs.twimg.com/profile_images/1146271827058155523/Tndvd4dF_normal.jpg" TargetMode="External" /><Relationship Id="rId885" Type="http://schemas.openxmlformats.org/officeDocument/2006/relationships/hyperlink" Target="http://pbs.twimg.com/profile_images/1139667092934934530/ir9jci8T_normal.jpg" TargetMode="External" /><Relationship Id="rId886" Type="http://schemas.openxmlformats.org/officeDocument/2006/relationships/hyperlink" Target="http://pbs.twimg.com/profile_images/1147334828645376001/f5Y56eKk_normal.png" TargetMode="External" /><Relationship Id="rId887" Type="http://schemas.openxmlformats.org/officeDocument/2006/relationships/hyperlink" Target="http://pbs.twimg.com/profile_images/848974351093202944/7ETI7B1m_normal.jpg" TargetMode="External" /><Relationship Id="rId888" Type="http://schemas.openxmlformats.org/officeDocument/2006/relationships/hyperlink" Target="http://pbs.twimg.com/profile_images/848974351093202944/7ETI7B1m_normal.jpg" TargetMode="External" /><Relationship Id="rId889" Type="http://schemas.openxmlformats.org/officeDocument/2006/relationships/hyperlink" Target="http://pbs.twimg.com/profile_images/1071992839532412928/EEQq44fQ_normal.jpg" TargetMode="External" /><Relationship Id="rId890" Type="http://schemas.openxmlformats.org/officeDocument/2006/relationships/hyperlink" Target="http://pbs.twimg.com/profile_images/1146559175020941318/OMm_ySLK_normal.jpg" TargetMode="External" /><Relationship Id="rId891" Type="http://schemas.openxmlformats.org/officeDocument/2006/relationships/hyperlink" Target="http://pbs.twimg.com/profile_images/968332807377387520/B2t52K_P_normal.jpg" TargetMode="External" /><Relationship Id="rId892" Type="http://schemas.openxmlformats.org/officeDocument/2006/relationships/hyperlink" Target="http://pbs.twimg.com/profile_images/503289564224438272/0pnMa4vY_normal.jpeg" TargetMode="External" /><Relationship Id="rId893" Type="http://schemas.openxmlformats.org/officeDocument/2006/relationships/hyperlink" Target="http://pbs.twimg.com/profile_images/1090590356511645698/JWJ155Kz_normal.jpg" TargetMode="External" /><Relationship Id="rId894" Type="http://schemas.openxmlformats.org/officeDocument/2006/relationships/hyperlink" Target="http://pbs.twimg.com/profile_images/1007981820300939266/qxrrbfwb_normal.jpg" TargetMode="External" /><Relationship Id="rId895" Type="http://schemas.openxmlformats.org/officeDocument/2006/relationships/hyperlink" Target="https://pbs.twimg.com/amplify_video_thumb/1149043111089324034/img/rL_w2inkGiNC9Wim.jpg" TargetMode="External" /><Relationship Id="rId896" Type="http://schemas.openxmlformats.org/officeDocument/2006/relationships/hyperlink" Target="http://pbs.twimg.com/profile_images/839948465182486528/N-R424zk_normal.jpg" TargetMode="External" /><Relationship Id="rId897" Type="http://schemas.openxmlformats.org/officeDocument/2006/relationships/hyperlink" Target="http://pbs.twimg.com/profile_images/1145927806486024193/P1LQYXkM_normal.jpg" TargetMode="External" /><Relationship Id="rId898" Type="http://schemas.openxmlformats.org/officeDocument/2006/relationships/hyperlink" Target="https://pbs.twimg.com/media/D_NZ1jcUwAAapH6.jpg" TargetMode="External" /><Relationship Id="rId899" Type="http://schemas.openxmlformats.org/officeDocument/2006/relationships/hyperlink" Target="https://pbs.twimg.com/media/D_NZ1jcUwAAapH6.jpg" TargetMode="External" /><Relationship Id="rId900" Type="http://schemas.openxmlformats.org/officeDocument/2006/relationships/hyperlink" Target="http://pbs.twimg.com/profile_images/662911353879838720/Hoczfm22_normal.jpg" TargetMode="External" /><Relationship Id="rId901" Type="http://schemas.openxmlformats.org/officeDocument/2006/relationships/hyperlink" Target="https://pbs.twimg.com/media/D_NxUF1XoAEQj6Q.jpg" TargetMode="External" /><Relationship Id="rId902" Type="http://schemas.openxmlformats.org/officeDocument/2006/relationships/hyperlink" Target="https://pbs.twimg.com/media/D_NxUF1XoAEQj6Q.jpg" TargetMode="External" /><Relationship Id="rId903" Type="http://schemas.openxmlformats.org/officeDocument/2006/relationships/hyperlink" Target="https://pbs.twimg.com/ext_tw_video_thumb/1148641899135328261/pu/img/Y7eZQGF9Upkwcn1E.jpg" TargetMode="External" /><Relationship Id="rId904" Type="http://schemas.openxmlformats.org/officeDocument/2006/relationships/hyperlink" Target="http://pbs.twimg.com/profile_images/259358159/Photo_1_normal.jpg" TargetMode="External" /><Relationship Id="rId905" Type="http://schemas.openxmlformats.org/officeDocument/2006/relationships/hyperlink" Target="https://pbs.twimg.com/ext_tw_video_thumb/1149037446493024262/pu/img/zPnw_WqSMK1JUNpq.jpg" TargetMode="External" /><Relationship Id="rId906" Type="http://schemas.openxmlformats.org/officeDocument/2006/relationships/hyperlink" Target="https://pbs.twimg.com/ext_tw_video_thumb/1149037446493024262/pu/img/zPnw_WqSMK1JUNpq.jpg" TargetMode="External" /><Relationship Id="rId907" Type="http://schemas.openxmlformats.org/officeDocument/2006/relationships/hyperlink" Target="http://pbs.twimg.com/profile_images/687767655214891008/n9pHVYUl_normal.png" TargetMode="External" /><Relationship Id="rId908" Type="http://schemas.openxmlformats.org/officeDocument/2006/relationships/hyperlink" Target="http://pbs.twimg.com/profile_images/1073478402093375494/1X4PafzS_normal.jpg" TargetMode="External" /><Relationship Id="rId909" Type="http://schemas.openxmlformats.org/officeDocument/2006/relationships/hyperlink" Target="http://pbs.twimg.com/profile_images/706942258176614400/tv9P1s33_normal.jpg" TargetMode="External" /><Relationship Id="rId910" Type="http://schemas.openxmlformats.org/officeDocument/2006/relationships/hyperlink" Target="http://pbs.twimg.com/profile_images/1144396321341632512/YsWZ2qrn_normal.jpg" TargetMode="External" /><Relationship Id="rId911" Type="http://schemas.openxmlformats.org/officeDocument/2006/relationships/hyperlink" Target="http://pbs.twimg.com/profile_images/1138549853997490178/KYk4P4qD_normal.jpg" TargetMode="External" /><Relationship Id="rId912" Type="http://schemas.openxmlformats.org/officeDocument/2006/relationships/hyperlink" Target="http://pbs.twimg.com/profile_images/1148778546292318210/bXCgf_pb_normal.jpg" TargetMode="External" /><Relationship Id="rId913" Type="http://schemas.openxmlformats.org/officeDocument/2006/relationships/hyperlink" Target="http://pbs.twimg.com/profile_images/1133712693741936640/vM20BUTV_normal.jpg" TargetMode="External" /><Relationship Id="rId914" Type="http://schemas.openxmlformats.org/officeDocument/2006/relationships/hyperlink" Target="http://pbs.twimg.com/profile_images/1144509035426635776/Tpo-VcpK_normal.jpg" TargetMode="External" /><Relationship Id="rId915" Type="http://schemas.openxmlformats.org/officeDocument/2006/relationships/hyperlink" Target="http://pbs.twimg.com/profile_images/874460668023508992/6tnWgC3E_normal.jpg" TargetMode="External" /><Relationship Id="rId916" Type="http://schemas.openxmlformats.org/officeDocument/2006/relationships/hyperlink" Target="https://pbs.twimg.com/ext_tw_video_thumb/1126906608485847041/pu/img/CsU5zjlMxpa6C3m3.jpg" TargetMode="External" /><Relationship Id="rId917" Type="http://schemas.openxmlformats.org/officeDocument/2006/relationships/hyperlink" Target="http://pbs.twimg.com/profile_images/1142382646732836864/ecRtVLtm_normal.jpg" TargetMode="External" /><Relationship Id="rId918" Type="http://schemas.openxmlformats.org/officeDocument/2006/relationships/hyperlink" Target="https://pbs.twimg.com/media/D_JD7mnXsAM7ren.jpg" TargetMode="External" /><Relationship Id="rId919" Type="http://schemas.openxmlformats.org/officeDocument/2006/relationships/hyperlink" Target="http://pbs.twimg.com/profile_images/664420944367247361/FikJ9GoX_normal.jpg" TargetMode="External" /><Relationship Id="rId920" Type="http://schemas.openxmlformats.org/officeDocument/2006/relationships/hyperlink" Target="http://pbs.twimg.com/profile_images/1128095955662671872/QXV_LoTo_normal.png" TargetMode="External" /><Relationship Id="rId921" Type="http://schemas.openxmlformats.org/officeDocument/2006/relationships/hyperlink" Target="http://pbs.twimg.com/profile_images/1128095955662671872/QXV_LoTo_normal.png" TargetMode="External" /><Relationship Id="rId922" Type="http://schemas.openxmlformats.org/officeDocument/2006/relationships/hyperlink" Target="http://pbs.twimg.com/profile_images/1128095955662671872/QXV_LoTo_normal.png" TargetMode="External" /><Relationship Id="rId923" Type="http://schemas.openxmlformats.org/officeDocument/2006/relationships/hyperlink" Target="http://pbs.twimg.com/profile_images/1137468518293757961/Wkd0dvxP_normal.jpg" TargetMode="External" /><Relationship Id="rId924" Type="http://schemas.openxmlformats.org/officeDocument/2006/relationships/hyperlink" Target="http://pbs.twimg.com/profile_images/1068623600134037505/luOyf2QT_normal.jpg" TargetMode="External" /><Relationship Id="rId925" Type="http://schemas.openxmlformats.org/officeDocument/2006/relationships/hyperlink" Target="http://pbs.twimg.com/profile_images/1068623600134037505/luOyf2QT_normal.jpg" TargetMode="External" /><Relationship Id="rId926" Type="http://schemas.openxmlformats.org/officeDocument/2006/relationships/hyperlink" Target="http://pbs.twimg.com/profile_images/1146888446864252934/l69MdO58_normal.jpg" TargetMode="External" /><Relationship Id="rId927" Type="http://schemas.openxmlformats.org/officeDocument/2006/relationships/hyperlink" Target="http://pbs.twimg.com/profile_images/456828726257270785/7XvU80RJ_normal.png" TargetMode="External" /><Relationship Id="rId928" Type="http://schemas.openxmlformats.org/officeDocument/2006/relationships/hyperlink" Target="https://pbs.twimg.com/ext_tw_video_thumb/1149037446493024262/pu/img/zPnw_WqSMK1JUNpq.jpg" TargetMode="External" /><Relationship Id="rId929" Type="http://schemas.openxmlformats.org/officeDocument/2006/relationships/hyperlink" Target="http://pbs.twimg.com/profile_images/1138205391978926080/ILfQb9KU_normal.jpg" TargetMode="External" /><Relationship Id="rId930" Type="http://schemas.openxmlformats.org/officeDocument/2006/relationships/hyperlink" Target="http://pbs.twimg.com/profile_images/1092075641661476865/rPIu-Rc__normal.jpg" TargetMode="External" /><Relationship Id="rId931" Type="http://schemas.openxmlformats.org/officeDocument/2006/relationships/hyperlink" Target="http://pbs.twimg.com/profile_images/54541033/206833346_9f31a53f74_m_normal.jpg" TargetMode="External" /><Relationship Id="rId932" Type="http://schemas.openxmlformats.org/officeDocument/2006/relationships/hyperlink" Target="http://pbs.twimg.com/profile_images/1103814294188249088/TbKsK0JB_normal.jpg" TargetMode="External" /><Relationship Id="rId933" Type="http://schemas.openxmlformats.org/officeDocument/2006/relationships/hyperlink" Target="http://pbs.twimg.com/profile_images/473735897368637440/3SviTlV-_normal.jpeg" TargetMode="External" /><Relationship Id="rId934" Type="http://schemas.openxmlformats.org/officeDocument/2006/relationships/hyperlink" Target="https://pbs.twimg.com/media/D_NdqIbUwAAhd0-.jpg" TargetMode="External" /><Relationship Id="rId935" Type="http://schemas.openxmlformats.org/officeDocument/2006/relationships/hyperlink" Target="https://pbs.twimg.com/media/D_NdqIbUwAAhd0-.jpg" TargetMode="External" /><Relationship Id="rId936" Type="http://schemas.openxmlformats.org/officeDocument/2006/relationships/hyperlink" Target="http://pbs.twimg.com/profile_images/1049635665850261505/iutlIslX_normal.jpg" TargetMode="External" /><Relationship Id="rId937" Type="http://schemas.openxmlformats.org/officeDocument/2006/relationships/hyperlink" Target="http://pbs.twimg.com/profile_images/1137255800810815490/C9ZPtrwV_normal.jpg" TargetMode="External" /><Relationship Id="rId938" Type="http://schemas.openxmlformats.org/officeDocument/2006/relationships/hyperlink" Target="http://pbs.twimg.com/profile_images/1128390020241526784/I1Fax4L2_normal.jpg" TargetMode="External" /><Relationship Id="rId939" Type="http://schemas.openxmlformats.org/officeDocument/2006/relationships/hyperlink" Target="https://pbs.twimg.com/ext_tw_video_thumb/1149037446493024262/pu/img/zPnw_WqSMK1JUNpq.jpg" TargetMode="External" /><Relationship Id="rId940" Type="http://schemas.openxmlformats.org/officeDocument/2006/relationships/hyperlink" Target="http://pbs.twimg.com/profile_images/1128405702358249472/ShzADQRT_normal.jpg" TargetMode="External" /><Relationship Id="rId941" Type="http://schemas.openxmlformats.org/officeDocument/2006/relationships/hyperlink" Target="http://pbs.twimg.com/profile_images/1126897498688249856/H-ITyfBq_normal.png" TargetMode="External" /><Relationship Id="rId942" Type="http://schemas.openxmlformats.org/officeDocument/2006/relationships/hyperlink" Target="http://pbs.twimg.com/profile_images/1103136706021261313/5Jwm1SLc_normal.jpg" TargetMode="External" /><Relationship Id="rId943" Type="http://schemas.openxmlformats.org/officeDocument/2006/relationships/hyperlink" Target="http://pbs.twimg.com/profile_images/1147893360352534529/N7g2IPBd_normal.jpg" TargetMode="External" /><Relationship Id="rId944" Type="http://schemas.openxmlformats.org/officeDocument/2006/relationships/hyperlink" Target="http://pbs.twimg.com/profile_images/877163324034564096/SG6kRRIH_normal.jpg" TargetMode="External" /><Relationship Id="rId945" Type="http://schemas.openxmlformats.org/officeDocument/2006/relationships/hyperlink" Target="http://pbs.twimg.com/profile_images/1081180286594019329/xuEsLJKB_normal.jpg" TargetMode="External" /><Relationship Id="rId946" Type="http://schemas.openxmlformats.org/officeDocument/2006/relationships/hyperlink" Target="http://pbs.twimg.com/profile_images/1123968143423148041/YicV8P14_normal.png" TargetMode="External" /><Relationship Id="rId947" Type="http://schemas.openxmlformats.org/officeDocument/2006/relationships/hyperlink" Target="http://pbs.twimg.com/profile_images/1112594177961844736/qQK8NJT-_normal.jpg" TargetMode="External" /><Relationship Id="rId948" Type="http://schemas.openxmlformats.org/officeDocument/2006/relationships/hyperlink" Target="http://pbs.twimg.com/profile_images/1060573615417163778/WjfPhv_R_normal.jpg" TargetMode="External" /><Relationship Id="rId949" Type="http://schemas.openxmlformats.org/officeDocument/2006/relationships/hyperlink" Target="https://pbs.twimg.com/ext_tw_video_thumb/1149037446493024262/pu/img/zPnw_WqSMK1JUNpq.jpg" TargetMode="External" /><Relationship Id="rId950" Type="http://schemas.openxmlformats.org/officeDocument/2006/relationships/hyperlink" Target="https://pbs.twimg.com/media/D_Iv9IBXUAAaX4w.jpg" TargetMode="External" /><Relationship Id="rId951" Type="http://schemas.openxmlformats.org/officeDocument/2006/relationships/hyperlink" Target="http://pbs.twimg.com/profile_images/1002689217745604608/Z_IGCxEz_normal.jpg" TargetMode="External" /><Relationship Id="rId952" Type="http://schemas.openxmlformats.org/officeDocument/2006/relationships/hyperlink" Target="http://pbs.twimg.com/profile_images/1002689217745604608/Z_IGCxEz_normal.jpg" TargetMode="External" /><Relationship Id="rId953" Type="http://schemas.openxmlformats.org/officeDocument/2006/relationships/hyperlink" Target="https://pbs.twimg.com/amplify_video_thumb/1148975032993013761/img/69kF7Exxt_FHjgtk.jpg" TargetMode="External" /><Relationship Id="rId954" Type="http://schemas.openxmlformats.org/officeDocument/2006/relationships/hyperlink" Target="https://pbs.twimg.com/amplify_video_thumb/1148975032993013761/img/69kF7Exxt_FHjgtk.jpg" TargetMode="External" /><Relationship Id="rId955" Type="http://schemas.openxmlformats.org/officeDocument/2006/relationships/hyperlink" Target="http://pbs.twimg.com/profile_images/1144487730191093761/dcsnJWMI_normal.jpg" TargetMode="External" /><Relationship Id="rId956" Type="http://schemas.openxmlformats.org/officeDocument/2006/relationships/hyperlink" Target="http://pbs.twimg.com/profile_images/1137312194587111424/cyolAuX1_normal.jpg" TargetMode="External" /><Relationship Id="rId957" Type="http://schemas.openxmlformats.org/officeDocument/2006/relationships/hyperlink" Target="http://pbs.twimg.com/profile_images/1075816038749609986/oJaQE_f8_normal.jpg" TargetMode="External" /><Relationship Id="rId958" Type="http://schemas.openxmlformats.org/officeDocument/2006/relationships/hyperlink" Target="http://pbs.twimg.com/profile_images/981486117169098752/PYomtSoF_normal.jpg" TargetMode="External" /><Relationship Id="rId959" Type="http://schemas.openxmlformats.org/officeDocument/2006/relationships/hyperlink" Target="http://pbs.twimg.com/profile_images/1142871050088267776/MySTqkwS_normal.jpg" TargetMode="External" /><Relationship Id="rId960" Type="http://schemas.openxmlformats.org/officeDocument/2006/relationships/hyperlink" Target="http://pbs.twimg.com/profile_images/1058080177564106752/HNg0UeZw_normal.jpg" TargetMode="External" /><Relationship Id="rId961" Type="http://schemas.openxmlformats.org/officeDocument/2006/relationships/hyperlink" Target="http://pbs.twimg.com/profile_images/1058080177564106752/HNg0UeZw_normal.jpg" TargetMode="External" /><Relationship Id="rId962" Type="http://schemas.openxmlformats.org/officeDocument/2006/relationships/hyperlink" Target="http://pbs.twimg.com/profile_images/1468381625/big_easy_sm_better_normal.jpg" TargetMode="External" /><Relationship Id="rId963" Type="http://schemas.openxmlformats.org/officeDocument/2006/relationships/hyperlink" Target="http://pbs.twimg.com/profile_images/969777986290536448/KP1PNPeo_normal.jpg" TargetMode="External" /><Relationship Id="rId964" Type="http://schemas.openxmlformats.org/officeDocument/2006/relationships/hyperlink" Target="http://pbs.twimg.com/profile_images/995814015279534080/K56_xQHf_normal.jpg" TargetMode="External" /><Relationship Id="rId965" Type="http://schemas.openxmlformats.org/officeDocument/2006/relationships/hyperlink" Target="http://pbs.twimg.com/profile_images/1092134965691777024/VR_6MHzf_normal.jpg" TargetMode="External" /><Relationship Id="rId966" Type="http://schemas.openxmlformats.org/officeDocument/2006/relationships/hyperlink" Target="http://pbs.twimg.com/profile_images/1043183320090267648/avEBap5M_normal.jpg" TargetMode="External" /><Relationship Id="rId967" Type="http://schemas.openxmlformats.org/officeDocument/2006/relationships/hyperlink" Target="https://pbs.twimg.com/ext_tw_video_thumb/1149265759996141570/pu/img/BAGhzcQx5391HSa1.jpg" TargetMode="External" /><Relationship Id="rId968" Type="http://schemas.openxmlformats.org/officeDocument/2006/relationships/hyperlink" Target="https://pbs.twimg.com/ext_tw_video_thumb/1149265759996141570/pu/img/BAGhzcQx5391HSa1.jpg" TargetMode="External" /><Relationship Id="rId969" Type="http://schemas.openxmlformats.org/officeDocument/2006/relationships/hyperlink" Target="http://pbs.twimg.com/profile_images/1141530317146091520/fXpUPG3H_normal.jpg" TargetMode="External" /><Relationship Id="rId970" Type="http://schemas.openxmlformats.org/officeDocument/2006/relationships/hyperlink" Target="http://pbs.twimg.com/profile_images/849302764450721792/StQaV8dn_normal.jpg" TargetMode="External" /><Relationship Id="rId971" Type="http://schemas.openxmlformats.org/officeDocument/2006/relationships/hyperlink" Target="http://pbs.twimg.com/profile_images/1057022156394168321/DrHBLRPP_normal.jpg" TargetMode="External" /><Relationship Id="rId972" Type="http://schemas.openxmlformats.org/officeDocument/2006/relationships/hyperlink" Target="https://pbs.twimg.com/ext_tw_video_thumb/1149037446493024262/pu/img/zPnw_WqSMK1JUNpq.jpg" TargetMode="External" /><Relationship Id="rId973" Type="http://schemas.openxmlformats.org/officeDocument/2006/relationships/hyperlink" Target="https://pbs.twimg.com/ext_tw_video_thumb/1149037446493024262/pu/img/zPnw_WqSMK1JUNpq.jpg" TargetMode="External" /><Relationship Id="rId974" Type="http://schemas.openxmlformats.org/officeDocument/2006/relationships/hyperlink" Target="https://pbs.twimg.com/media/D_LUwMhWkAEe4dw.jpg" TargetMode="External" /><Relationship Id="rId975" Type="http://schemas.openxmlformats.org/officeDocument/2006/relationships/hyperlink" Target="https://pbs.twimg.com/media/D_JmKcLXkAA6pOr.jpg" TargetMode="External" /><Relationship Id="rId976" Type="http://schemas.openxmlformats.org/officeDocument/2006/relationships/hyperlink" Target="http://pbs.twimg.com/profile_images/644061441885106180/rdT2Dplf_normal.jpg" TargetMode="External" /><Relationship Id="rId977" Type="http://schemas.openxmlformats.org/officeDocument/2006/relationships/hyperlink" Target="http://pbs.twimg.com/profile_images/959467591382151168/8wglUwH6_normal.jpg" TargetMode="External" /><Relationship Id="rId978" Type="http://schemas.openxmlformats.org/officeDocument/2006/relationships/hyperlink" Target="http://pbs.twimg.com/profile_images/1133552160636112897/uft84I5Q_normal.jpg" TargetMode="External" /><Relationship Id="rId979" Type="http://schemas.openxmlformats.org/officeDocument/2006/relationships/hyperlink" Target="http://pbs.twimg.com/profile_images/1124332236810084353/q-qBRixm_normal.png" TargetMode="External" /><Relationship Id="rId980" Type="http://schemas.openxmlformats.org/officeDocument/2006/relationships/hyperlink" Target="http://pbs.twimg.com/profile_images/1124332236810084353/q-qBRixm_normal.png" TargetMode="External" /><Relationship Id="rId981" Type="http://schemas.openxmlformats.org/officeDocument/2006/relationships/hyperlink" Target="http://pbs.twimg.com/profile_images/517005555605716993/4ZojthX8_normal.jpeg" TargetMode="External" /><Relationship Id="rId982" Type="http://schemas.openxmlformats.org/officeDocument/2006/relationships/hyperlink" Target="http://pbs.twimg.com/profile_images/517005555605716993/4ZojthX8_normal.jpeg" TargetMode="External" /><Relationship Id="rId983" Type="http://schemas.openxmlformats.org/officeDocument/2006/relationships/hyperlink" Target="http://pbs.twimg.com/profile_images/517005555605716993/4ZojthX8_normal.jpeg" TargetMode="External" /><Relationship Id="rId984" Type="http://schemas.openxmlformats.org/officeDocument/2006/relationships/hyperlink" Target="https://pbs.twimg.com/media/D_JCKryXYAExJgU.jpg" TargetMode="External" /><Relationship Id="rId985" Type="http://schemas.openxmlformats.org/officeDocument/2006/relationships/hyperlink" Target="http://pbs.twimg.com/profile_images/1142770213374615552/xvZeAFpF_normal.jpg" TargetMode="External" /><Relationship Id="rId986" Type="http://schemas.openxmlformats.org/officeDocument/2006/relationships/hyperlink" Target="http://pbs.twimg.com/profile_images/1136302563999928322/YPA-Vifo_normal.jpg" TargetMode="External" /><Relationship Id="rId987" Type="http://schemas.openxmlformats.org/officeDocument/2006/relationships/hyperlink" Target="http://pbs.twimg.com/profile_images/952380628481097728/ZKnNApDn_normal.jpg" TargetMode="External" /><Relationship Id="rId988" Type="http://schemas.openxmlformats.org/officeDocument/2006/relationships/hyperlink" Target="http://pbs.twimg.com/profile_images/378800000107494550/e9ca1b57711dd05f5f034f27703b3c87_normal.jpeg" TargetMode="External" /><Relationship Id="rId989" Type="http://schemas.openxmlformats.org/officeDocument/2006/relationships/hyperlink" Target="http://pbs.twimg.com/profile_images/1114715459767742464/gpK1999s_normal.jpg" TargetMode="External" /><Relationship Id="rId990" Type="http://schemas.openxmlformats.org/officeDocument/2006/relationships/hyperlink" Target="http://pbs.twimg.com/profile_images/1076430804199395328/_Y0wSzNr_normal.jpg" TargetMode="External" /><Relationship Id="rId991" Type="http://schemas.openxmlformats.org/officeDocument/2006/relationships/hyperlink" Target="http://pbs.twimg.com/profile_images/378800000795920030/0209d7ad1af2ec64a5c9103eb500afeb_normal.jpeg" TargetMode="External" /><Relationship Id="rId992" Type="http://schemas.openxmlformats.org/officeDocument/2006/relationships/hyperlink" Target="https://pbs.twimg.com/media/D_Iv9IBXUAAaX4w.jpg" TargetMode="External" /><Relationship Id="rId993" Type="http://schemas.openxmlformats.org/officeDocument/2006/relationships/hyperlink" Target="https://pbs.twimg.com/media/D_Iv9IBXUAAaX4w.jpg" TargetMode="External" /><Relationship Id="rId994" Type="http://schemas.openxmlformats.org/officeDocument/2006/relationships/hyperlink" Target="https://twitter.com/hunnyjax/status/1148648572646252545" TargetMode="External" /><Relationship Id="rId995" Type="http://schemas.openxmlformats.org/officeDocument/2006/relationships/hyperlink" Target="https://twitter.com/dutchclocks/status/1149389942658883584" TargetMode="External" /><Relationship Id="rId996" Type="http://schemas.openxmlformats.org/officeDocument/2006/relationships/hyperlink" Target="https://twitter.com/stupid_puddin/status/1149389946194714624" TargetMode="External" /><Relationship Id="rId997" Type="http://schemas.openxmlformats.org/officeDocument/2006/relationships/hyperlink" Target="https://twitter.com/perfectentropy_/status/1149372792154087425" TargetMode="External" /><Relationship Id="rId998" Type="http://schemas.openxmlformats.org/officeDocument/2006/relationships/hyperlink" Target="https://twitter.com/brivdoe/status/1149389946643521537" TargetMode="External" /><Relationship Id="rId999" Type="http://schemas.openxmlformats.org/officeDocument/2006/relationships/hyperlink" Target="https://twitter.com/archaeologymag/status/1149000334645157889" TargetMode="External" /><Relationship Id="rId1000" Type="http://schemas.openxmlformats.org/officeDocument/2006/relationships/hyperlink" Target="https://twitter.com/gwynethyn/status/1149389947046125568" TargetMode="External" /><Relationship Id="rId1001" Type="http://schemas.openxmlformats.org/officeDocument/2006/relationships/hyperlink" Target="https://twitter.com/kizzabass98/status/1149389949562757120" TargetMode="External" /><Relationship Id="rId1002" Type="http://schemas.openxmlformats.org/officeDocument/2006/relationships/hyperlink" Target="https://twitter.com/ericzapienn/status/1149389951143796736" TargetMode="External" /><Relationship Id="rId1003" Type="http://schemas.openxmlformats.org/officeDocument/2006/relationships/hyperlink" Target="https://twitter.com/young_brizz17/status/1149389952746020865" TargetMode="External" /><Relationship Id="rId1004" Type="http://schemas.openxmlformats.org/officeDocument/2006/relationships/hyperlink" Target="https://twitter.com/young_brizz17/status/1149389952746020865" TargetMode="External" /><Relationship Id="rId1005" Type="http://schemas.openxmlformats.org/officeDocument/2006/relationships/hyperlink" Target="https://twitter.com/young_brizz17/status/1149389952746020865" TargetMode="External" /><Relationship Id="rId1006" Type="http://schemas.openxmlformats.org/officeDocument/2006/relationships/hyperlink" Target="https://twitter.com/lostdogtx/status/1149389957452173312" TargetMode="External" /><Relationship Id="rId1007" Type="http://schemas.openxmlformats.org/officeDocument/2006/relationships/hyperlink" Target="https://twitter.com/choochoothomas/status/1149389960556027904" TargetMode="External" /><Relationship Id="rId1008" Type="http://schemas.openxmlformats.org/officeDocument/2006/relationships/hyperlink" Target="https://twitter.com/_laleeee/status/1149389960732016640" TargetMode="External" /><Relationship Id="rId1009" Type="http://schemas.openxmlformats.org/officeDocument/2006/relationships/hyperlink" Target="https://twitter.com/xzagalo/status/1149389961873022976" TargetMode="External" /><Relationship Id="rId1010" Type="http://schemas.openxmlformats.org/officeDocument/2006/relationships/hyperlink" Target="https://twitter.com/greenxxnotes/status/1149389961881427968" TargetMode="External" /><Relationship Id="rId1011" Type="http://schemas.openxmlformats.org/officeDocument/2006/relationships/hyperlink" Target="https://twitter.com/codybfan87/status/1149389965630947328" TargetMode="External" /><Relationship Id="rId1012" Type="http://schemas.openxmlformats.org/officeDocument/2006/relationships/hyperlink" Target="https://twitter.com/channel_mars/status/1149389973625298945" TargetMode="External" /><Relationship Id="rId1013" Type="http://schemas.openxmlformats.org/officeDocument/2006/relationships/hyperlink" Target="https://twitter.com/thenatewolf/status/1148737871601266689" TargetMode="External" /><Relationship Id="rId1014" Type="http://schemas.openxmlformats.org/officeDocument/2006/relationships/hyperlink" Target="https://twitter.com/bridgecraft/status/1149389975580041217" TargetMode="External" /><Relationship Id="rId1015" Type="http://schemas.openxmlformats.org/officeDocument/2006/relationships/hyperlink" Target="https://twitter.com/billionaremade/status/1149389975772893184" TargetMode="External" /><Relationship Id="rId1016" Type="http://schemas.openxmlformats.org/officeDocument/2006/relationships/hyperlink" Target="https://twitter.com/troovus/status/1149374434563829760" TargetMode="External" /><Relationship Id="rId1017" Type="http://schemas.openxmlformats.org/officeDocument/2006/relationships/hyperlink" Target="https://twitter.com/myred_dog/status/1149389975848439808" TargetMode="External" /><Relationship Id="rId1018" Type="http://schemas.openxmlformats.org/officeDocument/2006/relationships/hyperlink" Target="https://twitter.com/myred_dog/status/1149389975848439808" TargetMode="External" /><Relationship Id="rId1019" Type="http://schemas.openxmlformats.org/officeDocument/2006/relationships/hyperlink" Target="https://twitter.com/chris6601946/status/1149389976490188801" TargetMode="External" /><Relationship Id="rId1020" Type="http://schemas.openxmlformats.org/officeDocument/2006/relationships/hyperlink" Target="https://twitter.com/alsthom/status/1149389977299668992" TargetMode="External" /><Relationship Id="rId1021" Type="http://schemas.openxmlformats.org/officeDocument/2006/relationships/hyperlink" Target="https://twitter.com/prairie_dog_bot/status/1149389981149990912" TargetMode="External" /><Relationship Id="rId1022" Type="http://schemas.openxmlformats.org/officeDocument/2006/relationships/hyperlink" Target="https://twitter.com/miniiuvr/status/1149389982815137795" TargetMode="External" /><Relationship Id="rId1023" Type="http://schemas.openxmlformats.org/officeDocument/2006/relationships/hyperlink" Target="https://twitter.com/shasharinuuuh/status/1149389984018776064" TargetMode="External" /><Relationship Id="rId1024" Type="http://schemas.openxmlformats.org/officeDocument/2006/relationships/hyperlink" Target="https://twitter.com/kamyrie88248368/status/1149389949361434624" TargetMode="External" /><Relationship Id="rId1025" Type="http://schemas.openxmlformats.org/officeDocument/2006/relationships/hyperlink" Target="https://twitter.com/kamyrie88248368/status/1149389984572551169" TargetMode="External" /><Relationship Id="rId1026" Type="http://schemas.openxmlformats.org/officeDocument/2006/relationships/hyperlink" Target="https://twitter.com/kamyrie88248368/status/1149389984572551169" TargetMode="External" /><Relationship Id="rId1027" Type="http://schemas.openxmlformats.org/officeDocument/2006/relationships/hyperlink" Target="https://twitter.com/ferratorr1/status/1149389985772032001" TargetMode="External" /><Relationship Id="rId1028" Type="http://schemas.openxmlformats.org/officeDocument/2006/relationships/hyperlink" Target="https://twitter.com/nikoxavvy/status/1149389986300604417" TargetMode="External" /><Relationship Id="rId1029" Type="http://schemas.openxmlformats.org/officeDocument/2006/relationships/hyperlink" Target="https://twitter.com/officiallyreba/status/1149389988116815874" TargetMode="External" /><Relationship Id="rId1030" Type="http://schemas.openxmlformats.org/officeDocument/2006/relationships/hyperlink" Target="https://twitter.com/desde1885/status/1149389988632649728" TargetMode="External" /><Relationship Id="rId1031" Type="http://schemas.openxmlformats.org/officeDocument/2006/relationships/hyperlink" Target="https://twitter.com/camsell59/status/1149325744289587200" TargetMode="External" /><Relationship Id="rId1032" Type="http://schemas.openxmlformats.org/officeDocument/2006/relationships/hyperlink" Target="https://twitter.com/eames_kiwi/status/1149389989538484224" TargetMode="External" /><Relationship Id="rId1033" Type="http://schemas.openxmlformats.org/officeDocument/2006/relationships/hyperlink" Target="https://twitter.com/suffolkpantry/status/1149389995024769026" TargetMode="External" /><Relationship Id="rId1034" Type="http://schemas.openxmlformats.org/officeDocument/2006/relationships/hyperlink" Target="https://twitter.com/clairemlodge/status/1149389995326746625" TargetMode="External" /><Relationship Id="rId1035" Type="http://schemas.openxmlformats.org/officeDocument/2006/relationships/hyperlink" Target="https://twitter.com/fleurdemaviejjk/status/1149336502700335104" TargetMode="External" /><Relationship Id="rId1036" Type="http://schemas.openxmlformats.org/officeDocument/2006/relationships/hyperlink" Target="https://twitter.com/maisa_taekook/status/1149389999877644292" TargetMode="External" /><Relationship Id="rId1037" Type="http://schemas.openxmlformats.org/officeDocument/2006/relationships/hyperlink" Target="https://twitter.com/radtke327/status/1148998980065484801" TargetMode="External" /><Relationship Id="rId1038" Type="http://schemas.openxmlformats.org/officeDocument/2006/relationships/hyperlink" Target="https://twitter.com/ultraraay/status/1149390005909020673" TargetMode="External" /><Relationship Id="rId1039" Type="http://schemas.openxmlformats.org/officeDocument/2006/relationships/hyperlink" Target="https://twitter.com/ultraraay/status/1149390005909020673" TargetMode="External" /><Relationship Id="rId1040" Type="http://schemas.openxmlformats.org/officeDocument/2006/relationships/hyperlink" Target="https://twitter.com/thereschristian/status/1149390009595830272" TargetMode="External" /><Relationship Id="rId1041" Type="http://schemas.openxmlformats.org/officeDocument/2006/relationships/hyperlink" Target="https://twitter.com/moshwithtyler/status/1149230076262637568" TargetMode="External" /><Relationship Id="rId1042" Type="http://schemas.openxmlformats.org/officeDocument/2006/relationships/hyperlink" Target="https://twitter.com/sleeepygurl/status/1149390017309097987" TargetMode="External" /><Relationship Id="rId1043" Type="http://schemas.openxmlformats.org/officeDocument/2006/relationships/hyperlink" Target="https://twitter.com/crazykukkad/status/1149390020907659264" TargetMode="External" /><Relationship Id="rId1044" Type="http://schemas.openxmlformats.org/officeDocument/2006/relationships/hyperlink" Target="https://twitter.com/daily_star/status/1148546682587627521" TargetMode="External" /><Relationship Id="rId1045" Type="http://schemas.openxmlformats.org/officeDocument/2006/relationships/hyperlink" Target="https://twitter.com/sindhura_mvnp/status/1149390037278052352" TargetMode="External" /><Relationship Id="rId1046" Type="http://schemas.openxmlformats.org/officeDocument/2006/relationships/hyperlink" Target="https://twitter.com/sumisune/status/1149390040004464640" TargetMode="External" /><Relationship Id="rId1047" Type="http://schemas.openxmlformats.org/officeDocument/2006/relationships/hyperlink" Target="https://twitter.com/yviemattel/status/1149014385089794049" TargetMode="External" /><Relationship Id="rId1048" Type="http://schemas.openxmlformats.org/officeDocument/2006/relationships/hyperlink" Target="https://twitter.com/pipzt3r/status/1149390043343130627" TargetMode="External" /><Relationship Id="rId1049" Type="http://schemas.openxmlformats.org/officeDocument/2006/relationships/hyperlink" Target="https://twitter.com/ladbonnie/status/1149269400127713280" TargetMode="External" /><Relationship Id="rId1050" Type="http://schemas.openxmlformats.org/officeDocument/2006/relationships/hyperlink" Target="https://twitter.com/kelly26756792/status/1149390044140056576" TargetMode="External" /><Relationship Id="rId1051" Type="http://schemas.openxmlformats.org/officeDocument/2006/relationships/hyperlink" Target="https://twitter.com/garza16lisa/status/1149390045364838402" TargetMode="External" /><Relationship Id="rId1052" Type="http://schemas.openxmlformats.org/officeDocument/2006/relationships/hyperlink" Target="https://twitter.com/pakilatte/status/1149390047663271937" TargetMode="External" /><Relationship Id="rId1053" Type="http://schemas.openxmlformats.org/officeDocument/2006/relationships/hyperlink" Target="https://twitter.com/pickled_ginger_/status/1149390050221789191" TargetMode="External" /><Relationship Id="rId1054" Type="http://schemas.openxmlformats.org/officeDocument/2006/relationships/hyperlink" Target="https://twitter.com/ha_dog_00/status/1149390064608112640" TargetMode="External" /><Relationship Id="rId1055" Type="http://schemas.openxmlformats.org/officeDocument/2006/relationships/hyperlink" Target="https://twitter.com/_dfierro/status/1149390069813432322" TargetMode="External" /><Relationship Id="rId1056" Type="http://schemas.openxmlformats.org/officeDocument/2006/relationships/hyperlink" Target="https://twitter.com/dusti_summer/status/1149390077493174272" TargetMode="External" /><Relationship Id="rId1057" Type="http://schemas.openxmlformats.org/officeDocument/2006/relationships/hyperlink" Target="https://twitter.com/ydianney/status/1149390079346925569" TargetMode="External" /><Relationship Id="rId1058" Type="http://schemas.openxmlformats.org/officeDocument/2006/relationships/hyperlink" Target="https://twitter.com/larrystcroix/status/1149390081704124416" TargetMode="External" /><Relationship Id="rId1059" Type="http://schemas.openxmlformats.org/officeDocument/2006/relationships/hyperlink" Target="https://twitter.com/keithcatman/status/1149390081784012800" TargetMode="External" /><Relationship Id="rId1060" Type="http://schemas.openxmlformats.org/officeDocument/2006/relationships/hyperlink" Target="https://twitter.com/istanbultelaviv/status/1149390085407813633" TargetMode="External" /><Relationship Id="rId1061" Type="http://schemas.openxmlformats.org/officeDocument/2006/relationships/hyperlink" Target="https://twitter.com/matthewgbp/status/1149390087903256576" TargetMode="External" /><Relationship Id="rId1062" Type="http://schemas.openxmlformats.org/officeDocument/2006/relationships/hyperlink" Target="https://twitter.com/juliesdogs/status/1149390087920074753" TargetMode="External" /><Relationship Id="rId1063" Type="http://schemas.openxmlformats.org/officeDocument/2006/relationships/hyperlink" Target="https://twitter.com/kngskeete/status/1149390088922681345" TargetMode="External" /><Relationship Id="rId1064" Type="http://schemas.openxmlformats.org/officeDocument/2006/relationships/hyperlink" Target="https://twitter.com/biggamejames36/status/1149390091686690817" TargetMode="External" /><Relationship Id="rId1065" Type="http://schemas.openxmlformats.org/officeDocument/2006/relationships/hyperlink" Target="https://twitter.com/lonwabo__/status/1149390095461560320" TargetMode="External" /><Relationship Id="rId1066" Type="http://schemas.openxmlformats.org/officeDocument/2006/relationships/hyperlink" Target="https://twitter.com/sdamico7/status/1149390098900779008" TargetMode="External" /><Relationship Id="rId1067" Type="http://schemas.openxmlformats.org/officeDocument/2006/relationships/hyperlink" Target="https://twitter.com/rayprojr/status/1149390099681107969" TargetMode="External" /><Relationship Id="rId1068" Type="http://schemas.openxmlformats.org/officeDocument/2006/relationships/hyperlink" Target="https://twitter.com/henriq402/status/1149389024982982656" TargetMode="External" /><Relationship Id="rId1069" Type="http://schemas.openxmlformats.org/officeDocument/2006/relationships/hyperlink" Target="https://twitter.com/marcelabsz/status/1149390101073551366" TargetMode="External" /><Relationship Id="rId1070" Type="http://schemas.openxmlformats.org/officeDocument/2006/relationships/hyperlink" Target="https://twitter.com/alexthomasdc/status/1149109443411501059" TargetMode="External" /><Relationship Id="rId1071" Type="http://schemas.openxmlformats.org/officeDocument/2006/relationships/hyperlink" Target="https://twitter.com/lenadarlene2/status/1149390106266099712" TargetMode="External" /><Relationship Id="rId1072" Type="http://schemas.openxmlformats.org/officeDocument/2006/relationships/hyperlink" Target="https://twitter.com/breidenfehoko4/status/1149353373147127808" TargetMode="External" /><Relationship Id="rId1073" Type="http://schemas.openxmlformats.org/officeDocument/2006/relationships/hyperlink" Target="https://twitter.com/kainemcknight/status/1149390111026683904" TargetMode="External" /><Relationship Id="rId1074" Type="http://schemas.openxmlformats.org/officeDocument/2006/relationships/hyperlink" Target="https://twitter.com/4life2b/status/1149390114017161218" TargetMode="External" /><Relationship Id="rId1075" Type="http://schemas.openxmlformats.org/officeDocument/2006/relationships/hyperlink" Target="https://twitter.com/amawolftwitch/status/1149390115476791296" TargetMode="External" /><Relationship Id="rId1076" Type="http://schemas.openxmlformats.org/officeDocument/2006/relationships/hyperlink" Target="https://twitter.com/noellekelly7/status/1149390116743520257" TargetMode="External" /><Relationship Id="rId1077" Type="http://schemas.openxmlformats.org/officeDocument/2006/relationships/hyperlink" Target="https://twitter.com/spoodyque1/status/1149390070216089601" TargetMode="External" /><Relationship Id="rId1078" Type="http://schemas.openxmlformats.org/officeDocument/2006/relationships/hyperlink" Target="https://twitter.com/oldbaybiggie/status/1149390119423610884" TargetMode="External" /><Relationship Id="rId1079" Type="http://schemas.openxmlformats.org/officeDocument/2006/relationships/hyperlink" Target="https://twitter.com/brendo_c3/status/1149390123487961088" TargetMode="External" /><Relationship Id="rId1080" Type="http://schemas.openxmlformats.org/officeDocument/2006/relationships/hyperlink" Target="https://twitter.com/soph_pup/status/1149390127715749888" TargetMode="External" /><Relationship Id="rId1081" Type="http://schemas.openxmlformats.org/officeDocument/2006/relationships/hyperlink" Target="https://twitter.com/elfonashelf9/status/1149390134518771713" TargetMode="External" /><Relationship Id="rId1082" Type="http://schemas.openxmlformats.org/officeDocument/2006/relationships/hyperlink" Target="https://twitter.com/intensebagpipes/status/1149390135072571393" TargetMode="External" /><Relationship Id="rId1083" Type="http://schemas.openxmlformats.org/officeDocument/2006/relationships/hyperlink" Target="https://twitter.com/jacey62965483/status/1149390135143948288" TargetMode="External" /><Relationship Id="rId1084" Type="http://schemas.openxmlformats.org/officeDocument/2006/relationships/hyperlink" Target="https://twitter.com/kaelynkastle/status/1149390136490233857" TargetMode="External" /><Relationship Id="rId1085" Type="http://schemas.openxmlformats.org/officeDocument/2006/relationships/hyperlink" Target="https://twitter.com/leehsliee28/status/1149390139254165504" TargetMode="External" /><Relationship Id="rId1086" Type="http://schemas.openxmlformats.org/officeDocument/2006/relationships/hyperlink" Target="https://twitter.com/darth/status/1149000674782302216" TargetMode="External" /><Relationship Id="rId1087" Type="http://schemas.openxmlformats.org/officeDocument/2006/relationships/hyperlink" Target="https://twitter.com/patchesandbo/status/1149390139971506177" TargetMode="External" /><Relationship Id="rId1088" Type="http://schemas.openxmlformats.org/officeDocument/2006/relationships/hyperlink" Target="https://twitter.com/seemaghir/status/1149390140286099457" TargetMode="External" /><Relationship Id="rId1089" Type="http://schemas.openxmlformats.org/officeDocument/2006/relationships/hyperlink" Target="https://twitter.com/hopsin_is_cool/status/1149390141544419328" TargetMode="External" /><Relationship Id="rId1090" Type="http://schemas.openxmlformats.org/officeDocument/2006/relationships/hyperlink" Target="https://twitter.com/actionrspca/status/1149390142035189760" TargetMode="External" /><Relationship Id="rId1091" Type="http://schemas.openxmlformats.org/officeDocument/2006/relationships/hyperlink" Target="https://twitter.com/katlego_sean/status/1149390066894200832" TargetMode="External" /><Relationship Id="rId1092" Type="http://schemas.openxmlformats.org/officeDocument/2006/relationships/hyperlink" Target="https://twitter.com/katlego_sean/status/1149390150771908608" TargetMode="External" /><Relationship Id="rId1093" Type="http://schemas.openxmlformats.org/officeDocument/2006/relationships/hyperlink" Target="https://twitter.com/borowskynicole/status/1149390160934645767" TargetMode="External" /><Relationship Id="rId1094" Type="http://schemas.openxmlformats.org/officeDocument/2006/relationships/hyperlink" Target="https://twitter.com/awesomedogtips/status/1149390171311345664" TargetMode="External" /><Relationship Id="rId1095" Type="http://schemas.openxmlformats.org/officeDocument/2006/relationships/hyperlink" Target="https://twitter.com/jsunshines/status/1149390160720814080" TargetMode="External" /><Relationship Id="rId1096" Type="http://schemas.openxmlformats.org/officeDocument/2006/relationships/hyperlink" Target="https://twitter.com/jsunshines/status/1149390175157592065" TargetMode="External" /><Relationship Id="rId1097" Type="http://schemas.openxmlformats.org/officeDocument/2006/relationships/hyperlink" Target="https://twitter.com/stevereedmp/status/1149382439992799232" TargetMode="External" /><Relationship Id="rId1098" Type="http://schemas.openxmlformats.org/officeDocument/2006/relationships/hyperlink" Target="https://twitter.com/stevereedmp/status/1149382439992799232" TargetMode="External" /><Relationship Id="rId1099" Type="http://schemas.openxmlformats.org/officeDocument/2006/relationships/hyperlink" Target="https://twitter.com/stevereedmp/status/1149382439992799232" TargetMode="External" /><Relationship Id="rId1100" Type="http://schemas.openxmlformats.org/officeDocument/2006/relationships/hyperlink" Target="https://twitter.com/stevereedmp/status/1149382439992799232" TargetMode="External" /><Relationship Id="rId1101" Type="http://schemas.openxmlformats.org/officeDocument/2006/relationships/hyperlink" Target="https://twitter.com/stevereedmp/status/1149382439992799232" TargetMode="External" /><Relationship Id="rId1102" Type="http://schemas.openxmlformats.org/officeDocument/2006/relationships/hyperlink" Target="https://twitter.com/lephantomdennis/status/1149390195093102592" TargetMode="External" /><Relationship Id="rId1103" Type="http://schemas.openxmlformats.org/officeDocument/2006/relationships/hyperlink" Target="https://twitter.com/lephantomdennis/status/1149390195093102592" TargetMode="External" /><Relationship Id="rId1104" Type="http://schemas.openxmlformats.org/officeDocument/2006/relationships/hyperlink" Target="https://twitter.com/lephantomdennis/status/1149390195093102592" TargetMode="External" /><Relationship Id="rId1105" Type="http://schemas.openxmlformats.org/officeDocument/2006/relationships/hyperlink" Target="https://twitter.com/lephantomdennis/status/1149390195093102592" TargetMode="External" /><Relationship Id="rId1106" Type="http://schemas.openxmlformats.org/officeDocument/2006/relationships/hyperlink" Target="https://twitter.com/lephantomdennis/status/1149390195093102592" TargetMode="External" /><Relationship Id="rId1107" Type="http://schemas.openxmlformats.org/officeDocument/2006/relationships/hyperlink" Target="https://twitter.com/lephantomdennis/status/1149390195093102592" TargetMode="External" /><Relationship Id="rId1108" Type="http://schemas.openxmlformats.org/officeDocument/2006/relationships/hyperlink" Target="https://twitter.com/tradegently/status/1149390195437031425" TargetMode="External" /><Relationship Id="rId1109" Type="http://schemas.openxmlformats.org/officeDocument/2006/relationships/hyperlink" Target="https://twitter.com/ross10tv/status/1149389059992825858" TargetMode="External" /><Relationship Id="rId1110" Type="http://schemas.openxmlformats.org/officeDocument/2006/relationships/hyperlink" Target="https://twitter.com/10tv/status/1149389977710669827" TargetMode="External" /><Relationship Id="rId1111" Type="http://schemas.openxmlformats.org/officeDocument/2006/relationships/hyperlink" Target="https://twitter.com/_brookealexis_/status/1149390195625811969" TargetMode="External" /><Relationship Id="rId1112" Type="http://schemas.openxmlformats.org/officeDocument/2006/relationships/hyperlink" Target="https://twitter.com/_brookealexis_/status/1149390195625811969" TargetMode="External" /><Relationship Id="rId1113" Type="http://schemas.openxmlformats.org/officeDocument/2006/relationships/hyperlink" Target="https://twitter.com/tonyc3399/status/1149390195940347905" TargetMode="External" /><Relationship Id="rId1114" Type="http://schemas.openxmlformats.org/officeDocument/2006/relationships/hyperlink" Target="https://twitter.com/amkigo0iirqgg6d/status/1149390196846338049" TargetMode="External" /><Relationship Id="rId1115" Type="http://schemas.openxmlformats.org/officeDocument/2006/relationships/hyperlink" Target="https://twitter.com/chuck_finney/status/1149390198888906757" TargetMode="External" /><Relationship Id="rId1116" Type="http://schemas.openxmlformats.org/officeDocument/2006/relationships/hyperlink" Target="https://twitter.com/chuck_finney/status/1149390198888906757" TargetMode="External" /><Relationship Id="rId1117" Type="http://schemas.openxmlformats.org/officeDocument/2006/relationships/hyperlink" Target="https://twitter.com/basilleaves5/status/1149390200373747713" TargetMode="External" /><Relationship Id="rId1118" Type="http://schemas.openxmlformats.org/officeDocument/2006/relationships/hyperlink" Target="https://twitter.com/caratheduck/status/1149390201938161665" TargetMode="External" /><Relationship Id="rId1119" Type="http://schemas.openxmlformats.org/officeDocument/2006/relationships/hyperlink" Target="https://twitter.com/stleprechaunpat/status/1148988583237365760" TargetMode="External" /><Relationship Id="rId1120" Type="http://schemas.openxmlformats.org/officeDocument/2006/relationships/hyperlink" Target="https://twitter.com/rubbie_the_rat/status/1149390202684751873" TargetMode="External" /><Relationship Id="rId1121" Type="http://schemas.openxmlformats.org/officeDocument/2006/relationships/hyperlink" Target="https://twitter.com/rubbie_the_rat/status/1149390137341698049" TargetMode="External" /><Relationship Id="rId1122" Type="http://schemas.openxmlformats.org/officeDocument/2006/relationships/hyperlink" Target="https://twitter.com/summerbenson021/status/1149390204526108673" TargetMode="External" /><Relationship Id="rId1123" Type="http://schemas.openxmlformats.org/officeDocument/2006/relationships/hyperlink" Target="https://twitter.com/shitposterbot/status/1149390209181769729" TargetMode="External" /><Relationship Id="rId1124" Type="http://schemas.openxmlformats.org/officeDocument/2006/relationships/hyperlink" Target="https://twitter.com/quiannatoe/status/1149390210016264193" TargetMode="External" /><Relationship Id="rId1125" Type="http://schemas.openxmlformats.org/officeDocument/2006/relationships/hyperlink" Target="https://twitter.com/1tough_sheltie/status/1149390210901389318" TargetMode="External" /><Relationship Id="rId1126" Type="http://schemas.openxmlformats.org/officeDocument/2006/relationships/hyperlink" Target="https://twitter.com/0_fcksgiven/status/1149390217322872832" TargetMode="External" /><Relationship Id="rId1127" Type="http://schemas.openxmlformats.org/officeDocument/2006/relationships/hyperlink" Target="https://twitter.com/otgcamps/status/1148280192114339841" TargetMode="External" /><Relationship Id="rId1128" Type="http://schemas.openxmlformats.org/officeDocument/2006/relationships/hyperlink" Target="https://twitter.com/otgcamps/status/1149390217440301056" TargetMode="External" /><Relationship Id="rId1129" Type="http://schemas.openxmlformats.org/officeDocument/2006/relationships/hyperlink" Target="https://twitter.com/parkdaerin/status/1149390220812607494" TargetMode="External" /><Relationship Id="rId1130" Type="http://schemas.openxmlformats.org/officeDocument/2006/relationships/hyperlink" Target="https://twitter.com/wavy_webb/status/1149390221613686784" TargetMode="External" /><Relationship Id="rId1131" Type="http://schemas.openxmlformats.org/officeDocument/2006/relationships/hyperlink" Target="https://twitter.com/ethansmithh_/status/1149390225233403906" TargetMode="External" /><Relationship Id="rId1132" Type="http://schemas.openxmlformats.org/officeDocument/2006/relationships/hyperlink" Target="https://twitter.com/jeffstudleysr/status/1149390225447124992" TargetMode="External" /><Relationship Id="rId1133" Type="http://schemas.openxmlformats.org/officeDocument/2006/relationships/hyperlink" Target="https://twitter.com/themultifandoms/status/1149390226894315520" TargetMode="External" /><Relationship Id="rId1134" Type="http://schemas.openxmlformats.org/officeDocument/2006/relationships/hyperlink" Target="https://twitter.com/horreswithluv/status/1149390227162578944" TargetMode="External" /><Relationship Id="rId1135" Type="http://schemas.openxmlformats.org/officeDocument/2006/relationships/hyperlink" Target="https://twitter.com/seanfletchertv/status/1149390229662502914" TargetMode="External" /><Relationship Id="rId1136" Type="http://schemas.openxmlformats.org/officeDocument/2006/relationships/hyperlink" Target="https://twitter.com/seanfletchertv/status/1149390229662502914" TargetMode="External" /><Relationship Id="rId1137" Type="http://schemas.openxmlformats.org/officeDocument/2006/relationships/hyperlink" Target="https://twitter.com/lani_fieldsxo/status/1149390231776501760" TargetMode="External" /><Relationship Id="rId1138" Type="http://schemas.openxmlformats.org/officeDocument/2006/relationships/hyperlink" Target="https://twitter.com/bookendsvinyl/status/1149390237522489344" TargetMode="External" /><Relationship Id="rId1139" Type="http://schemas.openxmlformats.org/officeDocument/2006/relationships/hyperlink" Target="https://twitter.com/stinttv/status/1149390241821859840" TargetMode="External" /><Relationship Id="rId1140" Type="http://schemas.openxmlformats.org/officeDocument/2006/relationships/hyperlink" Target="https://twitter.com/petnetworkhs/status/1149390126642016256" TargetMode="External" /><Relationship Id="rId1141" Type="http://schemas.openxmlformats.org/officeDocument/2006/relationships/hyperlink" Target="https://twitter.com/petnetworkhs/status/1149390243164037120" TargetMode="External" /><Relationship Id="rId1142" Type="http://schemas.openxmlformats.org/officeDocument/2006/relationships/hyperlink" Target="https://twitter.com/douthitkenzie/status/1149390244069945344" TargetMode="External" /><Relationship Id="rId1143" Type="http://schemas.openxmlformats.org/officeDocument/2006/relationships/hyperlink" Target="https://twitter.com/teerico_linman/status/1149302622052147200" TargetMode="External" /><Relationship Id="rId1144" Type="http://schemas.openxmlformats.org/officeDocument/2006/relationships/hyperlink" Target="https://twitter.com/brixtonrose1/status/1149390249077936130" TargetMode="External" /><Relationship Id="rId1145" Type="http://schemas.openxmlformats.org/officeDocument/2006/relationships/hyperlink" Target="https://twitter.com/brixtonrose1/status/1149390249077936130" TargetMode="External" /><Relationship Id="rId1146" Type="http://schemas.openxmlformats.org/officeDocument/2006/relationships/hyperlink" Target="https://twitter.com/juujsanches/status/1149390249837113344" TargetMode="External" /><Relationship Id="rId1147" Type="http://schemas.openxmlformats.org/officeDocument/2006/relationships/hyperlink" Target="https://twitter.com/bigoui/status/1149390252458565632" TargetMode="External" /><Relationship Id="rId1148" Type="http://schemas.openxmlformats.org/officeDocument/2006/relationships/hyperlink" Target="https://twitter.com/yikes1954peter/status/1149390253041602562" TargetMode="External" /><Relationship Id="rId1149" Type="http://schemas.openxmlformats.org/officeDocument/2006/relationships/hyperlink" Target="https://twitter.com/stephreinish/status/1149390130060365824" TargetMode="External" /><Relationship Id="rId1150" Type="http://schemas.openxmlformats.org/officeDocument/2006/relationships/hyperlink" Target="https://twitter.com/stephreinish/status/1146262027893202946" TargetMode="External" /><Relationship Id="rId1151" Type="http://schemas.openxmlformats.org/officeDocument/2006/relationships/hyperlink" Target="https://twitter.com/stephreinish/status/1149390255960788992" TargetMode="External" /><Relationship Id="rId1152" Type="http://schemas.openxmlformats.org/officeDocument/2006/relationships/hyperlink" Target="https://twitter.com/stephreinish/status/1146262027893202946" TargetMode="External" /><Relationship Id="rId1153" Type="http://schemas.openxmlformats.org/officeDocument/2006/relationships/hyperlink" Target="https://twitter.com/stephreinish/status/1149390255960788992" TargetMode="External" /><Relationship Id="rId1154" Type="http://schemas.openxmlformats.org/officeDocument/2006/relationships/hyperlink" Target="https://twitter.com/stephreinish/status/1146262027893202946" TargetMode="External" /><Relationship Id="rId1155" Type="http://schemas.openxmlformats.org/officeDocument/2006/relationships/hyperlink" Target="https://twitter.com/stephreinish/status/1149390255960788992" TargetMode="External" /><Relationship Id="rId1156" Type="http://schemas.openxmlformats.org/officeDocument/2006/relationships/hyperlink" Target="https://twitter.com/stephreinish/status/1146262027893202946" TargetMode="External" /><Relationship Id="rId1157" Type="http://schemas.openxmlformats.org/officeDocument/2006/relationships/hyperlink" Target="https://twitter.com/stephreinish/status/1149390255960788992" TargetMode="External" /><Relationship Id="rId1158" Type="http://schemas.openxmlformats.org/officeDocument/2006/relationships/hyperlink" Target="https://twitter.com/stephreinish/status/1149390255960788992" TargetMode="External" /><Relationship Id="rId1159" Type="http://schemas.openxmlformats.org/officeDocument/2006/relationships/hyperlink" Target="https://twitter.com/mh_collider/status/1149390259215654912" TargetMode="External" /><Relationship Id="rId1160" Type="http://schemas.openxmlformats.org/officeDocument/2006/relationships/hyperlink" Target="https://twitter.com/ilandi8/status/1149390262306820097" TargetMode="External" /><Relationship Id="rId1161" Type="http://schemas.openxmlformats.org/officeDocument/2006/relationships/hyperlink" Target="https://twitter.com/evalinablue/status/1149390265242804232" TargetMode="External" /><Relationship Id="rId1162" Type="http://schemas.openxmlformats.org/officeDocument/2006/relationships/hyperlink" Target="https://twitter.com/fuccmoon/status/1149390265418952707" TargetMode="External" /><Relationship Id="rId1163" Type="http://schemas.openxmlformats.org/officeDocument/2006/relationships/hyperlink" Target="https://twitter.com/evansjrichard/status/1149390268531167232" TargetMode="External" /><Relationship Id="rId1164" Type="http://schemas.openxmlformats.org/officeDocument/2006/relationships/hyperlink" Target="https://twitter.com/_aimaaannn/status/1149390269176922113" TargetMode="External" /><Relationship Id="rId1165" Type="http://schemas.openxmlformats.org/officeDocument/2006/relationships/hyperlink" Target="https://twitter.com/_dog______/status/1149390272775839744" TargetMode="External" /><Relationship Id="rId1166" Type="http://schemas.openxmlformats.org/officeDocument/2006/relationships/hyperlink" Target="https://twitter.com/gofobo/status/1149385182526369792" TargetMode="External" /><Relationship Id="rId1167" Type="http://schemas.openxmlformats.org/officeDocument/2006/relationships/hyperlink" Target="https://twitter.com/sansambme/status/1149390274625449985" TargetMode="External" /><Relationship Id="rId1168" Type="http://schemas.openxmlformats.org/officeDocument/2006/relationships/hyperlink" Target="https://twitter.com/radiocaitlin/status/1149390276189970433" TargetMode="External" /><Relationship Id="rId1169" Type="http://schemas.openxmlformats.org/officeDocument/2006/relationships/hyperlink" Target="https://twitter.com/its_shakey_jake/status/1149390276873674754" TargetMode="External" /><Relationship Id="rId1170" Type="http://schemas.openxmlformats.org/officeDocument/2006/relationships/hyperlink" Target="https://twitter.com/its_shakey_jake/status/1149390276873674754" TargetMode="External" /><Relationship Id="rId1171" Type="http://schemas.openxmlformats.org/officeDocument/2006/relationships/hyperlink" Target="https://twitter.com/hannah__lillian/status/1149390279654498304" TargetMode="External" /><Relationship Id="rId1172" Type="http://schemas.openxmlformats.org/officeDocument/2006/relationships/hyperlink" Target="https://twitter.com/birdyboo/status/1149390280967315460" TargetMode="External" /><Relationship Id="rId1173" Type="http://schemas.openxmlformats.org/officeDocument/2006/relationships/hyperlink" Target="https://twitter.com/madison94882854/status/1149390286474248192" TargetMode="External" /><Relationship Id="rId1174" Type="http://schemas.openxmlformats.org/officeDocument/2006/relationships/hyperlink" Target="https://twitter.com/relentlssoptmst/status/1149386892334510081" TargetMode="External" /><Relationship Id="rId1175" Type="http://schemas.openxmlformats.org/officeDocument/2006/relationships/hyperlink" Target="https://twitter.com/fauxcin/status/1149390287288098816" TargetMode="External" /><Relationship Id="rId1176" Type="http://schemas.openxmlformats.org/officeDocument/2006/relationships/hyperlink" Target="https://twitter.com/fauxcin/status/1149390287288098816" TargetMode="External" /><Relationship Id="rId1177" Type="http://schemas.openxmlformats.org/officeDocument/2006/relationships/hyperlink" Target="https://twitter.com/notthebeary/status/1149390292170100736" TargetMode="External" /><Relationship Id="rId1178" Type="http://schemas.openxmlformats.org/officeDocument/2006/relationships/hyperlink" Target="https://twitter.com/asrarshaik85/status/959644500078612485" TargetMode="External" /><Relationship Id="rId1179" Type="http://schemas.openxmlformats.org/officeDocument/2006/relationships/hyperlink" Target="https://twitter.com/botpuzzle/status/1149390293730549760" TargetMode="External" /><Relationship Id="rId1180" Type="http://schemas.openxmlformats.org/officeDocument/2006/relationships/hyperlink" Target="https://twitter.com/frostystumph/status/1149076604531986434" TargetMode="External" /><Relationship Id="rId1181" Type="http://schemas.openxmlformats.org/officeDocument/2006/relationships/hyperlink" Target="https://twitter.com/unfathomablecat/status/1149390296049807360" TargetMode="External" /><Relationship Id="rId1182" Type="http://schemas.openxmlformats.org/officeDocument/2006/relationships/hyperlink" Target="https://twitter.com/jayayzle/status/1149390299384467458" TargetMode="External" /><Relationship Id="rId1183" Type="http://schemas.openxmlformats.org/officeDocument/2006/relationships/hyperlink" Target="https://twitter.com/talixsin/status/1149390302190428161" TargetMode="External" /><Relationship Id="rId1184" Type="http://schemas.openxmlformats.org/officeDocument/2006/relationships/hyperlink" Target="https://twitter.com/guezsofi/status/1149390303318556672" TargetMode="External" /><Relationship Id="rId1185" Type="http://schemas.openxmlformats.org/officeDocument/2006/relationships/hyperlink" Target="https://twitter.com/3purplesquirrel/status/1149390247978885126" TargetMode="External" /><Relationship Id="rId1186" Type="http://schemas.openxmlformats.org/officeDocument/2006/relationships/hyperlink" Target="https://twitter.com/3purplesquirrel/status/1149390304761397248" TargetMode="External" /><Relationship Id="rId1187" Type="http://schemas.openxmlformats.org/officeDocument/2006/relationships/hyperlink" Target="https://twitter.com/skynews/status/1149382182827433990" TargetMode="External" /><Relationship Id="rId1188" Type="http://schemas.openxmlformats.org/officeDocument/2006/relationships/hyperlink" Target="https://twitter.com/symplegee/status/1149390308842594304" TargetMode="External" /><Relationship Id="rId1189" Type="http://schemas.openxmlformats.org/officeDocument/2006/relationships/hyperlink" Target="https://twitter.com/chaser_dog_bot/status/1149390309362675714" TargetMode="External" /><Relationship Id="rId1190" Type="http://schemas.openxmlformats.org/officeDocument/2006/relationships/hyperlink" Target="https://twitter.com/tmhall9999/status/1149390309710794752" TargetMode="External" /><Relationship Id="rId1191" Type="http://schemas.openxmlformats.org/officeDocument/2006/relationships/hyperlink" Target="https://twitter.com/vs_coko/status/1149390317482848258" TargetMode="External" /><Relationship Id="rId1192" Type="http://schemas.openxmlformats.org/officeDocument/2006/relationships/hyperlink" Target="https://twitter.com/_oseitutu/status/1149390318934089731" TargetMode="External" /><Relationship Id="rId1193" Type="http://schemas.openxmlformats.org/officeDocument/2006/relationships/hyperlink" Target="https://twitter.com/asap_nisky/status/1149390319047327749" TargetMode="External" /><Relationship Id="rId1194" Type="http://schemas.openxmlformats.org/officeDocument/2006/relationships/hyperlink" Target="https://twitter.com/mar__b/status/1149390322415390720" TargetMode="External" /><Relationship Id="rId1195" Type="http://schemas.openxmlformats.org/officeDocument/2006/relationships/hyperlink" Target="https://twitter.com/marreana/status/1149390324206317568" TargetMode="External" /><Relationship Id="rId1196" Type="http://schemas.openxmlformats.org/officeDocument/2006/relationships/hyperlink" Target="https://twitter.com/anticruelty/status/1149390328836829186" TargetMode="External" /><Relationship Id="rId1197" Type="http://schemas.openxmlformats.org/officeDocument/2006/relationships/hyperlink" Target="https://twitter.com/thephelansix/status/1149390333693874176" TargetMode="External" /><Relationship Id="rId1198" Type="http://schemas.openxmlformats.org/officeDocument/2006/relationships/hyperlink" Target="https://twitter.com/itskcheyenne/status/1149390335962963968" TargetMode="External" /><Relationship Id="rId1199" Type="http://schemas.openxmlformats.org/officeDocument/2006/relationships/hyperlink" Target="https://twitter.com/cherdav25/status/1149390336734613504" TargetMode="External" /><Relationship Id="rId1200" Type="http://schemas.openxmlformats.org/officeDocument/2006/relationships/hyperlink" Target="https://twitter.com/chrisrush22/status/1149390337602985984" TargetMode="External" /><Relationship Id="rId1201" Type="http://schemas.openxmlformats.org/officeDocument/2006/relationships/hyperlink" Target="https://twitter.com/ianc13085/status/1149390342866657281" TargetMode="External" /><Relationship Id="rId1202" Type="http://schemas.openxmlformats.org/officeDocument/2006/relationships/hyperlink" Target="https://twitter.com/ivepetthatdog/status/1149362231123095552" TargetMode="External" /><Relationship Id="rId1203" Type="http://schemas.openxmlformats.org/officeDocument/2006/relationships/hyperlink" Target="https://twitter.com/aldabrv/status/1149390344439640065" TargetMode="External" /><Relationship Id="rId1204" Type="http://schemas.openxmlformats.org/officeDocument/2006/relationships/hyperlink" Target="https://twitter.com/ayami1357/status/1149390351683203072" TargetMode="External" /><Relationship Id="rId1205" Type="http://schemas.openxmlformats.org/officeDocument/2006/relationships/hyperlink" Target="https://twitter.com/lkremmel/status/1149390354917072896" TargetMode="External" /><Relationship Id="rId1206" Type="http://schemas.openxmlformats.org/officeDocument/2006/relationships/hyperlink" Target="https://twitter.com/keo_leader/status/1149390355206459393" TargetMode="External" /><Relationship Id="rId1207" Type="http://schemas.openxmlformats.org/officeDocument/2006/relationships/hyperlink" Target="https://twitter.com/lkingsley7/status/1149390365256032256" TargetMode="External" /><Relationship Id="rId1208" Type="http://schemas.openxmlformats.org/officeDocument/2006/relationships/hyperlink" Target="https://twitter.com/whitefeather10/status/1149390379910873093" TargetMode="External" /><Relationship Id="rId1209" Type="http://schemas.openxmlformats.org/officeDocument/2006/relationships/hyperlink" Target="https://twitter.com/shelsy36682282/status/1149390381093703680" TargetMode="External" /><Relationship Id="rId1210" Type="http://schemas.openxmlformats.org/officeDocument/2006/relationships/hyperlink" Target="https://twitter.com/shelsy36682282/status/1149390381093703680" TargetMode="External" /><Relationship Id="rId1211" Type="http://schemas.openxmlformats.org/officeDocument/2006/relationships/hyperlink" Target="https://twitter.com/rayhan371/status/1149390383027089408" TargetMode="External" /><Relationship Id="rId1212" Type="http://schemas.openxmlformats.org/officeDocument/2006/relationships/hyperlink" Target="https://twitter.com/thecurran73/status/1149390385753538560" TargetMode="External" /><Relationship Id="rId1213" Type="http://schemas.openxmlformats.org/officeDocument/2006/relationships/hyperlink" Target="https://twitter.com/ftbllrswanimals/status/1149163919551979520" TargetMode="External" /><Relationship Id="rId1214" Type="http://schemas.openxmlformats.org/officeDocument/2006/relationships/hyperlink" Target="https://twitter.com/fijiandave/status/1149390390241443843" TargetMode="External" /><Relationship Id="rId1215" Type="http://schemas.openxmlformats.org/officeDocument/2006/relationships/hyperlink" Target="https://twitter.com/petit_the_dog/status/1149390400274104320" TargetMode="External" /><Relationship Id="rId1216" Type="http://schemas.openxmlformats.org/officeDocument/2006/relationships/hyperlink" Target="https://twitter.com/wezzy_fields/status/1149390400416882695" TargetMode="External" /><Relationship Id="rId1217" Type="http://schemas.openxmlformats.org/officeDocument/2006/relationships/hyperlink" Target="https://twitter.com/newfamilymember/status/1149390412739596291" TargetMode="External" /><Relationship Id="rId1218" Type="http://schemas.openxmlformats.org/officeDocument/2006/relationships/hyperlink" Target="https://twitter.com/bek863/status/1149390414207705088" TargetMode="External" /><Relationship Id="rId1219" Type="http://schemas.openxmlformats.org/officeDocument/2006/relationships/hyperlink" Target="https://twitter.com/thealexnevil/status/1149352770614415360" TargetMode="External" /><Relationship Id="rId1220" Type="http://schemas.openxmlformats.org/officeDocument/2006/relationships/hyperlink" Target="https://twitter.com/mobydick_sa/status/1149390414933348352" TargetMode="External" /><Relationship Id="rId1221" Type="http://schemas.openxmlformats.org/officeDocument/2006/relationships/hyperlink" Target="https://twitter.com/knowehlani_/status/1149390416908734465" TargetMode="External" /><Relationship Id="rId1222" Type="http://schemas.openxmlformats.org/officeDocument/2006/relationships/hyperlink" Target="https://twitter.com/zantheus93/status/1149390421287739396" TargetMode="External" /><Relationship Id="rId1223" Type="http://schemas.openxmlformats.org/officeDocument/2006/relationships/hyperlink" Target="https://twitter.com/victoriousramos/status/1149390421929398272" TargetMode="External" /><Relationship Id="rId1224" Type="http://schemas.openxmlformats.org/officeDocument/2006/relationships/hyperlink" Target="https://twitter.com/softveggie/status/1149390425796616193" TargetMode="External" /><Relationship Id="rId1225" Type="http://schemas.openxmlformats.org/officeDocument/2006/relationships/hyperlink" Target="https://twitter.com/etsysocial/status/1149253260563243008" TargetMode="External" /><Relationship Id="rId1226" Type="http://schemas.openxmlformats.org/officeDocument/2006/relationships/hyperlink" Target="https://twitter.com/boygirlboygirl/status/1149390426027151360" TargetMode="External" /><Relationship Id="rId1227" Type="http://schemas.openxmlformats.org/officeDocument/2006/relationships/hyperlink" Target="https://twitter.com/boygirlboygirl/status/1149390426027151360" TargetMode="External" /><Relationship Id="rId1228" Type="http://schemas.openxmlformats.org/officeDocument/2006/relationships/hyperlink" Target="https://twitter.com/richardson_olly/status/1149266992626634753" TargetMode="External" /><Relationship Id="rId1229" Type="http://schemas.openxmlformats.org/officeDocument/2006/relationships/hyperlink" Target="https://twitter.com/roosbeachbabe/status/1149390432289415168" TargetMode="External" /><Relationship Id="rId1230" Type="http://schemas.openxmlformats.org/officeDocument/2006/relationships/hyperlink" Target="https://twitter.com/cynthiachirise3/status/1149390436571799552" TargetMode="External" /><Relationship Id="rId1231" Type="http://schemas.openxmlformats.org/officeDocument/2006/relationships/hyperlink" Target="https://twitter.com/littledude3658/status/1149390445396385792" TargetMode="External" /><Relationship Id="rId1232" Type="http://schemas.openxmlformats.org/officeDocument/2006/relationships/hyperlink" Target="https://twitter.com/taoseto/status/1149390448886276097" TargetMode="External" /><Relationship Id="rId1233" Type="http://schemas.openxmlformats.org/officeDocument/2006/relationships/hyperlink" Target="https://twitter.com/tearinmylipp/status/1149371780483702784" TargetMode="External" /><Relationship Id="rId1234" Type="http://schemas.openxmlformats.org/officeDocument/2006/relationships/hyperlink" Target="https://twitter.com/trashhycany/status/1149390452115873792" TargetMode="External" /><Relationship Id="rId1235" Type="http://schemas.openxmlformats.org/officeDocument/2006/relationships/hyperlink" Target="https://twitter.com/padilla77s/status/1149390452963139586" TargetMode="External" /><Relationship Id="rId1236" Type="http://schemas.openxmlformats.org/officeDocument/2006/relationships/hyperlink" Target="https://twitter.com/peeweeherman/status/1149302324151672832" TargetMode="External" /><Relationship Id="rId1237" Type="http://schemas.openxmlformats.org/officeDocument/2006/relationships/hyperlink" Target="https://twitter.com/leightougas/status/1149390463629029376" TargetMode="External" /><Relationship Id="rId1238" Type="http://schemas.openxmlformats.org/officeDocument/2006/relationships/hyperlink" Target="https://twitter.com/mckenzie_havlik/status/1149390470545629184" TargetMode="External" /><Relationship Id="rId1239" Type="http://schemas.openxmlformats.org/officeDocument/2006/relationships/hyperlink" Target="https://twitter.com/1800petmeds/status/1149358811695722499" TargetMode="External" /><Relationship Id="rId1240" Type="http://schemas.openxmlformats.org/officeDocument/2006/relationships/hyperlink" Target="https://twitter.com/raneybilly/status/1149390470579130368" TargetMode="External" /><Relationship Id="rId1241" Type="http://schemas.openxmlformats.org/officeDocument/2006/relationships/hyperlink" Target="https://twitter.com/nycbreakfast/status/1149390472818888704" TargetMode="External" /><Relationship Id="rId1242" Type="http://schemas.openxmlformats.org/officeDocument/2006/relationships/hyperlink" Target="https://twitter.com/truthte56146706/status/1149390473607483392" TargetMode="External" /><Relationship Id="rId1243" Type="http://schemas.openxmlformats.org/officeDocument/2006/relationships/hyperlink" Target="https://twitter.com/goth_dog_/status/1149390475901710336" TargetMode="External" /><Relationship Id="rId1244" Type="http://schemas.openxmlformats.org/officeDocument/2006/relationships/hyperlink" Target="https://twitter.com/refasays/status/1149390480284758016" TargetMode="External" /><Relationship Id="rId1245" Type="http://schemas.openxmlformats.org/officeDocument/2006/relationships/hyperlink" Target="https://twitter.com/__royalty/status/1149390481043968000" TargetMode="External" /><Relationship Id="rId1246" Type="http://schemas.openxmlformats.org/officeDocument/2006/relationships/hyperlink" Target="https://twitter.com/dog_face92/status/1149390483917103105" TargetMode="External" /><Relationship Id="rId1247" Type="http://schemas.openxmlformats.org/officeDocument/2006/relationships/hyperlink" Target="https://twitter.com/dog_face92/status/1149390111848710144" TargetMode="External" /><Relationship Id="rId1248" Type="http://schemas.openxmlformats.org/officeDocument/2006/relationships/hyperlink" Target="https://twitter.com/jaytheedoll/status/1149390487041773570" TargetMode="External" /><Relationship Id="rId1249" Type="http://schemas.openxmlformats.org/officeDocument/2006/relationships/hyperlink" Target="https://twitter.com/alismvc/status/1149390490544029698" TargetMode="External" /><Relationship Id="rId1250" Type="http://schemas.openxmlformats.org/officeDocument/2006/relationships/hyperlink" Target="https://twitter.com/amanijannah1/status/1149390490732830720" TargetMode="External" /><Relationship Id="rId1251" Type="http://schemas.openxmlformats.org/officeDocument/2006/relationships/hyperlink" Target="https://twitter.com/kaateboard/status/1149390491215192066" TargetMode="External" /><Relationship Id="rId1252" Type="http://schemas.openxmlformats.org/officeDocument/2006/relationships/hyperlink" Target="https://twitter.com/landoe216/status/1149389850073866241" TargetMode="External" /><Relationship Id="rId1253" Type="http://schemas.openxmlformats.org/officeDocument/2006/relationships/hyperlink" Target="https://twitter.com/beloveit/status/1149390495510085632" TargetMode="External" /><Relationship Id="rId1254" Type="http://schemas.openxmlformats.org/officeDocument/2006/relationships/hyperlink" Target="https://twitter.com/emeralddiviner/status/1149390497896517632" TargetMode="External" /><Relationship Id="rId1255" Type="http://schemas.openxmlformats.org/officeDocument/2006/relationships/hyperlink" Target="https://twitter.com/reeziebby/status/1149390500484374528" TargetMode="External" /><Relationship Id="rId1256" Type="http://schemas.openxmlformats.org/officeDocument/2006/relationships/hyperlink" Target="https://twitter.com/cherie_dimaline/status/1149021973210644480" TargetMode="External" /><Relationship Id="rId1257" Type="http://schemas.openxmlformats.org/officeDocument/2006/relationships/hyperlink" Target="https://twitter.com/marcydev/status/1149390506259963904" TargetMode="External" /><Relationship Id="rId1258" Type="http://schemas.openxmlformats.org/officeDocument/2006/relationships/hyperlink" Target="https://twitter.com/5hisiconic/status/1149390512736088064" TargetMode="External" /><Relationship Id="rId1259" Type="http://schemas.openxmlformats.org/officeDocument/2006/relationships/hyperlink" Target="https://twitter.com/attaliakenway/status/1149390520491360258" TargetMode="External" /><Relationship Id="rId1260" Type="http://schemas.openxmlformats.org/officeDocument/2006/relationships/hyperlink" Target="https://twitter.com/ethanshalpern/status/1149390522156572672" TargetMode="External" /><Relationship Id="rId1261" Type="http://schemas.openxmlformats.org/officeDocument/2006/relationships/hyperlink" Target="https://twitter.com/emd_39/status/1149390522219470848" TargetMode="External" /><Relationship Id="rId1262" Type="http://schemas.openxmlformats.org/officeDocument/2006/relationships/hyperlink" Target="https://twitter.com/jeremiahda4th/status/1149390524924735488" TargetMode="External" /><Relationship Id="rId1263" Type="http://schemas.openxmlformats.org/officeDocument/2006/relationships/hyperlink" Target="https://twitter.com/eriinaffj/status/1149390530754879488" TargetMode="External" /><Relationship Id="rId1264" Type="http://schemas.openxmlformats.org/officeDocument/2006/relationships/hyperlink" Target="https://twitter.com/macflanagan8/status/1149390531442745345" TargetMode="External" /><Relationship Id="rId1265" Type="http://schemas.openxmlformats.org/officeDocument/2006/relationships/hyperlink" Target="https://twitter.com/mmavancouver1/status/1149390532667293696" TargetMode="External" /><Relationship Id="rId1266" Type="http://schemas.openxmlformats.org/officeDocument/2006/relationships/hyperlink" Target="https://twitter.com/shahzad_sheikh/status/1149390534424895488" TargetMode="External" /><Relationship Id="rId1267" Type="http://schemas.openxmlformats.org/officeDocument/2006/relationships/hyperlink" Target="https://twitter.com/sanaka2525/status/1149390542213545984" TargetMode="External" /><Relationship Id="rId1268" Type="http://schemas.openxmlformats.org/officeDocument/2006/relationships/hyperlink" Target="https://twitter.com/natebargatze/status/1149365260324708352" TargetMode="External" /><Relationship Id="rId1269" Type="http://schemas.openxmlformats.org/officeDocument/2006/relationships/hyperlink" Target="https://twitter.com/max_nesbit/status/1149390549436325893" TargetMode="External" /><Relationship Id="rId1270" Type="http://schemas.openxmlformats.org/officeDocument/2006/relationships/hyperlink" Target="https://twitter.com/thwifo/status/1149110987653636096" TargetMode="External" /><Relationship Id="rId1271" Type="http://schemas.openxmlformats.org/officeDocument/2006/relationships/hyperlink" Target="https://twitter.com/vohtage/status/1149390555522174979" TargetMode="External" /><Relationship Id="rId1272" Type="http://schemas.openxmlformats.org/officeDocument/2006/relationships/hyperlink" Target="https://twitter.com/henkegrant/status/1149390556377866244" TargetMode="External" /><Relationship Id="rId1273" Type="http://schemas.openxmlformats.org/officeDocument/2006/relationships/hyperlink" Target="https://twitter.com/wilholmom/status/1149390560756736001" TargetMode="External" /><Relationship Id="rId1274" Type="http://schemas.openxmlformats.org/officeDocument/2006/relationships/hyperlink" Target="https://twitter.com/lareaubadabing/status/1149390562249838593" TargetMode="External" /><Relationship Id="rId1275" Type="http://schemas.openxmlformats.org/officeDocument/2006/relationships/hyperlink" Target="https://twitter.com/mind_research/status/1149354247550570498" TargetMode="External" /><Relationship Id="rId1276" Type="http://schemas.openxmlformats.org/officeDocument/2006/relationships/hyperlink" Target="https://twitter.com/calliwrights/status/1149390565752135680" TargetMode="External" /><Relationship Id="rId1277" Type="http://schemas.openxmlformats.org/officeDocument/2006/relationships/hyperlink" Target="https://twitter.com/calliwrights/status/1149390565752135680" TargetMode="External" /><Relationship Id="rId1278" Type="http://schemas.openxmlformats.org/officeDocument/2006/relationships/hyperlink" Target="https://twitter.com/frenchietrekker/status/1149390577546350592" TargetMode="External" /><Relationship Id="rId1279" Type="http://schemas.openxmlformats.org/officeDocument/2006/relationships/hyperlink" Target="https://twitter.com/fresnohumane/status/1149390588271321088" TargetMode="External" /><Relationship Id="rId1280" Type="http://schemas.openxmlformats.org/officeDocument/2006/relationships/hyperlink" Target="https://twitter.com/lillbaskern/status/1149390591333212161" TargetMode="External" /><Relationship Id="rId1281" Type="http://schemas.openxmlformats.org/officeDocument/2006/relationships/hyperlink" Target="https://twitter.com/deerobi31628176/status/1149390602263511047" TargetMode="External" /><Relationship Id="rId1282" Type="http://schemas.openxmlformats.org/officeDocument/2006/relationships/hyperlink" Target="https://twitter.com/nashvillebrew/status/1149390603345510401" TargetMode="External" /><Relationship Id="rId1283" Type="http://schemas.openxmlformats.org/officeDocument/2006/relationships/hyperlink" Target="https://twitter.com/winstarart/status/1149390610257928193" TargetMode="External" /><Relationship Id="rId1284" Type="http://schemas.openxmlformats.org/officeDocument/2006/relationships/hyperlink" Target="https://twitter.com/winstarart/status/1149390610257928193" TargetMode="External" /><Relationship Id="rId1285" Type="http://schemas.openxmlformats.org/officeDocument/2006/relationships/hyperlink" Target="https://twitter.com/classicyou1/status/1149390615815303169" TargetMode="External" /><Relationship Id="rId1286" Type="http://schemas.openxmlformats.org/officeDocument/2006/relationships/hyperlink" Target="https://twitter.com/classicyou1/status/1149390615815303169" TargetMode="External" /><Relationship Id="rId1287" Type="http://schemas.openxmlformats.org/officeDocument/2006/relationships/hyperlink" Target="https://twitter.com/classicyou1/status/1149390615815303169" TargetMode="External" /><Relationship Id="rId1288" Type="http://schemas.openxmlformats.org/officeDocument/2006/relationships/hyperlink" Target="https://twitter.com/m_p_b_gabriela/status/1149390618474536963" TargetMode="External" /><Relationship Id="rId1289" Type="http://schemas.openxmlformats.org/officeDocument/2006/relationships/hyperlink" Target="https://twitter.com/vitor_lunardi_/status/1149390627173470208" TargetMode="External" /><Relationship Id="rId1290" Type="http://schemas.openxmlformats.org/officeDocument/2006/relationships/hyperlink" Target="https://twitter.com/hxi/status/1149390639345410048" TargetMode="External" /><Relationship Id="rId1291" Type="http://schemas.openxmlformats.org/officeDocument/2006/relationships/hyperlink" Target="https://twitter.com/senatorshoshana/status/1149040967841996801" TargetMode="External" /><Relationship Id="rId1292" Type="http://schemas.openxmlformats.org/officeDocument/2006/relationships/hyperlink" Target="https://twitter.com/hpburkett/status/1149390653866033153" TargetMode="External" /><Relationship Id="rId1293" Type="http://schemas.openxmlformats.org/officeDocument/2006/relationships/hyperlink" Target="https://twitter.com/raccoon_dog_ask/status/1149390660329324544" TargetMode="External" /><Relationship Id="rId1294" Type="http://schemas.openxmlformats.org/officeDocument/2006/relationships/hyperlink" Target="https://twitter.com/yerlocalhobo/status/1149390666063065088" TargetMode="External" /><Relationship Id="rId1295" Type="http://schemas.openxmlformats.org/officeDocument/2006/relationships/hyperlink" Target="https://twitter.com/bllliam/status/1149390671251419136" TargetMode="External" /><Relationship Id="rId1296" Type="http://schemas.openxmlformats.org/officeDocument/2006/relationships/hyperlink" Target="https://twitter.com/janice_adams3/status/1149390676615925761" TargetMode="External" /><Relationship Id="rId1297" Type="http://schemas.openxmlformats.org/officeDocument/2006/relationships/hyperlink" Target="https://twitter.com/finestworkbooks/status/1149390676871786496" TargetMode="External" /><Relationship Id="rId1298" Type="http://schemas.openxmlformats.org/officeDocument/2006/relationships/hyperlink" Target="https://twitter.com/todayshow/status/1149388510559952896" TargetMode="External" /><Relationship Id="rId1299" Type="http://schemas.openxmlformats.org/officeDocument/2006/relationships/hyperlink" Target="https://twitter.com/jwpsr/status/1149390686338371585" TargetMode="External" /><Relationship Id="rId1300" Type="http://schemas.openxmlformats.org/officeDocument/2006/relationships/hyperlink" Target="https://twitter.com/mikesahm/status/1149390697448931328" TargetMode="External" /><Relationship Id="rId1301" Type="http://schemas.openxmlformats.org/officeDocument/2006/relationships/hyperlink" Target="https://twitter.com/genepark/status/1149329490247634945" TargetMode="External" /><Relationship Id="rId1302" Type="http://schemas.openxmlformats.org/officeDocument/2006/relationships/hyperlink" Target="https://twitter.com/nataliadiaz1998/status/1149390706307424256" TargetMode="External" /><Relationship Id="rId1303" Type="http://schemas.openxmlformats.org/officeDocument/2006/relationships/hyperlink" Target="https://twitter.com/halifromcali/status/1149390708924698625" TargetMode="External" /><Relationship Id="rId1304" Type="http://schemas.openxmlformats.org/officeDocument/2006/relationships/hyperlink" Target="https://twitter.com/dj_dunkirk/status/1149390715463622657" TargetMode="External" /><Relationship Id="rId1305" Type="http://schemas.openxmlformats.org/officeDocument/2006/relationships/hyperlink" Target="https://twitter.com/misskrys16/status/1149390720404545536" TargetMode="External" /><Relationship Id="rId1306" Type="http://schemas.openxmlformats.org/officeDocument/2006/relationships/hyperlink" Target="https://twitter.com/andyb_11/status/1149390725488025601" TargetMode="External" /><Relationship Id="rId1307" Type="http://schemas.openxmlformats.org/officeDocument/2006/relationships/hyperlink" Target="https://twitter.com/andyb_11/status/1149390725488025601" TargetMode="External" /><Relationship Id="rId1308" Type="http://schemas.openxmlformats.org/officeDocument/2006/relationships/hyperlink" Target="https://twitter.com/1smartapple/status/1149390726767116288" TargetMode="External" /><Relationship Id="rId1309" Type="http://schemas.openxmlformats.org/officeDocument/2006/relationships/hyperlink" Target="https://twitter.com/crockgthe/status/1149390728461787137" TargetMode="External" /><Relationship Id="rId1310" Type="http://schemas.openxmlformats.org/officeDocument/2006/relationships/hyperlink" Target="https://twitter.com/kenzsoshy/status/1149390737064235011" TargetMode="External" /><Relationship Id="rId1311" Type="http://schemas.openxmlformats.org/officeDocument/2006/relationships/hyperlink" Target="https://twitter.com/consequence/status/1149366226944176134" TargetMode="External" /><Relationship Id="rId1312" Type="http://schemas.openxmlformats.org/officeDocument/2006/relationships/hyperlink" Target="https://twitter.com/darlingymoi/status/1149390748191731712" TargetMode="External" /><Relationship Id="rId1313" Type="http://schemas.openxmlformats.org/officeDocument/2006/relationships/hyperlink" Target="https://twitter.com/footyhumour/status/1148972117586862080" TargetMode="External" /><Relationship Id="rId1314" Type="http://schemas.openxmlformats.org/officeDocument/2006/relationships/hyperlink" Target="https://twitter.com/m_aliadi/status/1149390759138717701" TargetMode="External" /><Relationship Id="rId1315" Type="http://schemas.openxmlformats.org/officeDocument/2006/relationships/hyperlink" Target="https://twitter.com/itstrutho/status/1149390759617056768" TargetMode="External" /><Relationship Id="rId1316" Type="http://schemas.openxmlformats.org/officeDocument/2006/relationships/hyperlink" Target="https://twitter.com/mariahe32044503/status/1149390769377034240" TargetMode="External" /><Relationship Id="rId1317" Type="http://schemas.openxmlformats.org/officeDocument/2006/relationships/hyperlink" Target="https://twitter.com/feenforkay_/status/1148781030826004481" TargetMode="External" /><Relationship Id="rId1318" Type="http://schemas.openxmlformats.org/officeDocument/2006/relationships/hyperlink" Target="https://twitter.com/4jess14/status/1149390770685657088" TargetMode="External" /><Relationship Id="rId1319" Type="http://schemas.openxmlformats.org/officeDocument/2006/relationships/hyperlink" Target="https://twitter.com/peterskeagan/status/1149390773617664002" TargetMode="External" /><Relationship Id="rId1320" Type="http://schemas.openxmlformats.org/officeDocument/2006/relationships/hyperlink" Target="https://twitter.com/steve_jones1978/status/1149390782635347968" TargetMode="External" /><Relationship Id="rId1321" Type="http://schemas.openxmlformats.org/officeDocument/2006/relationships/hyperlink" Target="https://twitter.com/kaycrowlie/status/1149390790503718912" TargetMode="External" /><Relationship Id="rId1322" Type="http://schemas.openxmlformats.org/officeDocument/2006/relationships/hyperlink" Target="https://twitter.com/bebo_bde/status/1149390792265519105" TargetMode="External" /><Relationship Id="rId1323" Type="http://schemas.openxmlformats.org/officeDocument/2006/relationships/hyperlink" Target="https://twitter.com/gypsymama34me/status/1149368526181814272" TargetMode="External" /><Relationship Id="rId1324" Type="http://schemas.openxmlformats.org/officeDocument/2006/relationships/hyperlink" Target="https://twitter.com/ruby10675401/status/1149390800943554565" TargetMode="External" /><Relationship Id="rId1325" Type="http://schemas.openxmlformats.org/officeDocument/2006/relationships/hyperlink" Target="https://twitter.com/ruby10675401/status/1149390800943554565" TargetMode="External" /><Relationship Id="rId1326" Type="http://schemas.openxmlformats.org/officeDocument/2006/relationships/hyperlink" Target="https://twitter.com/micahlifa/status/1148708669166628869" TargetMode="External" /><Relationship Id="rId1327" Type="http://schemas.openxmlformats.org/officeDocument/2006/relationships/hyperlink" Target="https://twitter.com/an_abstract_dog/status/1149390801027289089" TargetMode="External" /><Relationship Id="rId1328" Type="http://schemas.openxmlformats.org/officeDocument/2006/relationships/hyperlink" Target="https://twitter.com/an_abstract_dog/status/1149390801027289089" TargetMode="External" /><Relationship Id="rId1329" Type="http://schemas.openxmlformats.org/officeDocument/2006/relationships/hyperlink" Target="https://twitter.com/jvreissss/status/1149390801455190017" TargetMode="External" /><Relationship Id="rId1330" Type="http://schemas.openxmlformats.org/officeDocument/2006/relationships/hyperlink" Target="https://twitter.com/wagswetnoses/status/1149390807046283265" TargetMode="External" /><Relationship Id="rId1331" Type="http://schemas.openxmlformats.org/officeDocument/2006/relationships/hyperlink" Target="https://twitter.com/saradannerdukic/status/1149325281922101252" TargetMode="External" /><Relationship Id="rId1332" Type="http://schemas.openxmlformats.org/officeDocument/2006/relationships/hyperlink" Target="https://twitter.com/ideagov/status/1149390810573504512" TargetMode="External" /><Relationship Id="rId1333" Type="http://schemas.openxmlformats.org/officeDocument/2006/relationships/hyperlink" Target="https://twitter.com/ulht_news/status/1149007999261917185" TargetMode="External" /><Relationship Id="rId1334" Type="http://schemas.openxmlformats.org/officeDocument/2006/relationships/hyperlink" Target="https://twitter.com/melvinwar2004/status/1149390818643468288" TargetMode="External" /><Relationship Id="rId1335" Type="http://schemas.openxmlformats.org/officeDocument/2006/relationships/hyperlink" Target="https://twitter.com/funnydrugs/status/1149253547537514498" TargetMode="External" /><Relationship Id="rId1336" Type="http://schemas.openxmlformats.org/officeDocument/2006/relationships/hyperlink" Target="https://twitter.com/estenv/status/1149390821101309952" TargetMode="External" /><Relationship Id="rId1337" Type="http://schemas.openxmlformats.org/officeDocument/2006/relationships/hyperlink" Target="https://twitter.com/oxley264/status/1148962880211095553" TargetMode="External" /><Relationship Id="rId1338" Type="http://schemas.openxmlformats.org/officeDocument/2006/relationships/hyperlink" Target="https://twitter.com/barbaravitali2/status/1149390821545906177" TargetMode="External" /><Relationship Id="rId1339" Type="http://schemas.openxmlformats.org/officeDocument/2006/relationships/hyperlink" Target="https://twitter.com/rich1982miller/status/1149390822015668224" TargetMode="External" /><Relationship Id="rId1340" Type="http://schemas.openxmlformats.org/officeDocument/2006/relationships/hyperlink" Target="https://twitter.com/patton_the_fluf/status/1149390838788698112" TargetMode="External" /><Relationship Id="rId1341" Type="http://schemas.openxmlformats.org/officeDocument/2006/relationships/hyperlink" Target="https://twitter.com/patton_the_fluf/status/1149390838788698112" TargetMode="External" /><Relationship Id="rId1342" Type="http://schemas.openxmlformats.org/officeDocument/2006/relationships/hyperlink" Target="https://twitter.com/patton_the_fluf/status/1149390838788698112" TargetMode="External" /><Relationship Id="rId1343" Type="http://schemas.openxmlformats.org/officeDocument/2006/relationships/hyperlink" Target="https://twitter.com/jbitar11/status/1149390851933650944" TargetMode="External" /><Relationship Id="rId1344" Type="http://schemas.openxmlformats.org/officeDocument/2006/relationships/hyperlink" Target="https://twitter.com/jonesy_donkey/status/1149361612140228613" TargetMode="External" /><Relationship Id="rId1345" Type="http://schemas.openxmlformats.org/officeDocument/2006/relationships/hyperlink" Target="https://twitter.com/johnjohndonald1/status/1149390866001403904" TargetMode="External" /><Relationship Id="rId1346" Type="http://schemas.openxmlformats.org/officeDocument/2006/relationships/hyperlink" Target="https://twitter.com/juliacouto123/status/1149390870476709889" TargetMode="External" /><Relationship Id="rId1347" Type="http://schemas.openxmlformats.org/officeDocument/2006/relationships/hyperlink" Target="https://twitter.com/lornareith/status/1149377143346012162" TargetMode="External" /><Relationship Id="rId1348" Type="http://schemas.openxmlformats.org/officeDocument/2006/relationships/hyperlink" Target="https://twitter.com/sjanebernal/status/1149390872745828354" TargetMode="External" /><Relationship Id="rId1349" Type="http://schemas.openxmlformats.org/officeDocument/2006/relationships/hyperlink" Target="https://twitter.com/bionewsservices/status/1149390873332985863" TargetMode="External" /><Relationship Id="rId1350" Type="http://schemas.openxmlformats.org/officeDocument/2006/relationships/hyperlink" Target="https://twitter.com/reddpups/status/1149343754064748544" TargetMode="External" /><Relationship Id="rId1351" Type="http://schemas.openxmlformats.org/officeDocument/2006/relationships/hyperlink" Target="https://twitter.com/reddpups/status/1149390876621361157" TargetMode="External" /><Relationship Id="rId1352" Type="http://schemas.openxmlformats.org/officeDocument/2006/relationships/hyperlink" Target="https://twitter.com/jporter_2014/status/1149390877569277952" TargetMode="External" /><Relationship Id="rId1353" Type="http://schemas.openxmlformats.org/officeDocument/2006/relationships/hyperlink" Target="https://twitter.com/hunicke/status/1149051887783571456" TargetMode="External" /><Relationship Id="rId1354" Type="http://schemas.openxmlformats.org/officeDocument/2006/relationships/hyperlink" Target="https://twitter.com/suryasach/status/1149390882761629697" TargetMode="External" /><Relationship Id="rId1355" Type="http://schemas.openxmlformats.org/officeDocument/2006/relationships/hyperlink" Target="https://twitter.com/saffy1112/status/1149390883063816193" TargetMode="External" /><Relationship Id="rId1356" Type="http://schemas.openxmlformats.org/officeDocument/2006/relationships/hyperlink" Target="https://twitter.com/itaiyolala/status/1149390885567848450" TargetMode="External" /><Relationship Id="rId1357" Type="http://schemas.openxmlformats.org/officeDocument/2006/relationships/hyperlink" Target="https://twitter.com/lvstnfound/status/1149390066021781504" TargetMode="External" /><Relationship Id="rId1358" Type="http://schemas.openxmlformats.org/officeDocument/2006/relationships/hyperlink" Target="https://twitter.com/suspicious_dog/status/1149390889644634113" TargetMode="External" /><Relationship Id="rId1359" Type="http://schemas.openxmlformats.org/officeDocument/2006/relationships/hyperlink" Target="https://twitter.com/ellie_hepburn/status/1149390908397408256" TargetMode="External" /><Relationship Id="rId1360" Type="http://schemas.openxmlformats.org/officeDocument/2006/relationships/hyperlink" Target="https://twitter.com/muzzaapple/status/1149390917062840321" TargetMode="External" /><Relationship Id="rId1361" Type="http://schemas.openxmlformats.org/officeDocument/2006/relationships/hyperlink" Target="https://twitter.com/strollercow/status/1149390930044231681" TargetMode="External" /><Relationship Id="rId1362" Type="http://schemas.openxmlformats.org/officeDocument/2006/relationships/hyperlink" Target="https://twitter.com/xborntodiexd/status/1149390936218263552" TargetMode="External" /><Relationship Id="rId1363" Type="http://schemas.openxmlformats.org/officeDocument/2006/relationships/hyperlink" Target="https://twitter.com/cibanip/status/1149390936557928449" TargetMode="External" /><Relationship Id="rId1364" Type="http://schemas.openxmlformats.org/officeDocument/2006/relationships/hyperlink" Target="https://twitter.com/moneyisspeech/status/1149390938885763072" TargetMode="External" /><Relationship Id="rId1365" Type="http://schemas.openxmlformats.org/officeDocument/2006/relationships/hyperlink" Target="https://twitter.com/moneyisspeech/status/1149390938885763072" TargetMode="External" /><Relationship Id="rId1366" Type="http://schemas.openxmlformats.org/officeDocument/2006/relationships/hyperlink" Target="https://twitter.com/moneyisspeech/status/1149390938885763072" TargetMode="External" /><Relationship Id="rId1367" Type="http://schemas.openxmlformats.org/officeDocument/2006/relationships/hyperlink" Target="https://twitter.com/jadefranks95/status/1149390942681620481" TargetMode="External" /><Relationship Id="rId1368" Type="http://schemas.openxmlformats.org/officeDocument/2006/relationships/hyperlink" Target="https://twitter.com/sunnydelavega/status/1149390943998660609" TargetMode="External" /><Relationship Id="rId1369" Type="http://schemas.openxmlformats.org/officeDocument/2006/relationships/hyperlink" Target="https://twitter.com/houdogtrainer/status/1149389962304839680" TargetMode="External" /><Relationship Id="rId1370" Type="http://schemas.openxmlformats.org/officeDocument/2006/relationships/hyperlink" Target="https://twitter.com/houdogtrainer/status/1149390185878216704" TargetMode="External" /><Relationship Id="rId1371" Type="http://schemas.openxmlformats.org/officeDocument/2006/relationships/hyperlink" Target="https://twitter.com/houdogtrainer/status/1149390946188091394" TargetMode="External" /><Relationship Id="rId1372" Type="http://schemas.openxmlformats.org/officeDocument/2006/relationships/hyperlink" Target="https://twitter.com/shirleyscurry/status/1149390946586497024" TargetMode="External" /><Relationship Id="rId1373" Type="http://schemas.openxmlformats.org/officeDocument/2006/relationships/hyperlink" Target="https://twitter.com/__jjessi/status/1149390960888958976" TargetMode="External" /><Relationship Id="rId1374" Type="http://schemas.openxmlformats.org/officeDocument/2006/relationships/hyperlink" Target="https://twitter.com/looking4mali1/status/1149390969277689857" TargetMode="External" /><Relationship Id="rId1375" Type="http://schemas.openxmlformats.org/officeDocument/2006/relationships/hyperlink" Target="https://twitter.com/prettyassdri/status/1149390969390977024" TargetMode="External" /><Relationship Id="rId1376" Type="http://schemas.openxmlformats.org/officeDocument/2006/relationships/hyperlink" Target="https://twitter.com/christo44974851/status/1149390969910882304" TargetMode="External" /><Relationship Id="rId1377" Type="http://schemas.openxmlformats.org/officeDocument/2006/relationships/hyperlink" Target="https://twitter.com/egoraptor/status/1148452004332597254" TargetMode="External" /><Relationship Id="rId1378" Type="http://schemas.openxmlformats.org/officeDocument/2006/relationships/hyperlink" Target="https://twitter.com/aeshusband/status/1149390979562115074" TargetMode="External" /><Relationship Id="rId1379" Type="http://schemas.openxmlformats.org/officeDocument/2006/relationships/hyperlink" Target="https://twitter.com/stevesm84470008/status/1149390979759296512" TargetMode="External" /><Relationship Id="rId1380" Type="http://schemas.openxmlformats.org/officeDocument/2006/relationships/hyperlink" Target="https://twitter.com/lessamorim_/status/1149390997622837248" TargetMode="External" /><Relationship Id="rId1381" Type="http://schemas.openxmlformats.org/officeDocument/2006/relationships/hyperlink" Target="https://twitter.com/byunaein/status/1149390998423953408" TargetMode="External" /><Relationship Id="rId1382" Type="http://schemas.openxmlformats.org/officeDocument/2006/relationships/hyperlink" Target="https://twitter.com/thomasdkeiser/status/1149391005457833984" TargetMode="External" /><Relationship Id="rId1383" Type="http://schemas.openxmlformats.org/officeDocument/2006/relationships/hyperlink" Target="https://twitter.com/itzzeazye/status/1149391005822513152" TargetMode="External" /><Relationship Id="rId1384" Type="http://schemas.openxmlformats.org/officeDocument/2006/relationships/hyperlink" Target="https://twitter.com/whatshername_b/status/1149391006917419008" TargetMode="External" /><Relationship Id="rId1385" Type="http://schemas.openxmlformats.org/officeDocument/2006/relationships/hyperlink" Target="https://twitter.com/teamgorsuch/status/1149391022809583618" TargetMode="External" /><Relationship Id="rId1386" Type="http://schemas.openxmlformats.org/officeDocument/2006/relationships/hyperlink" Target="https://twitter.com/beaudful_money/status/1149391026894888967" TargetMode="External" /><Relationship Id="rId1387" Type="http://schemas.openxmlformats.org/officeDocument/2006/relationships/hyperlink" Target="https://twitter.com/zionsoccer/status/1149391029818314753" TargetMode="External" /><Relationship Id="rId1388" Type="http://schemas.openxmlformats.org/officeDocument/2006/relationships/hyperlink" Target="https://twitter.com/karleeeannnn/status/1149391031256961024" TargetMode="External" /><Relationship Id="rId1389" Type="http://schemas.openxmlformats.org/officeDocument/2006/relationships/hyperlink" Target="https://twitter.com/marissaalter/status/1149391035342249986" TargetMode="External" /><Relationship Id="rId1390" Type="http://schemas.openxmlformats.org/officeDocument/2006/relationships/hyperlink" Target="https://twitter.com/_kimdum/status/1149391041759449088" TargetMode="External" /><Relationship Id="rId1391" Type="http://schemas.openxmlformats.org/officeDocument/2006/relationships/hyperlink" Target="https://twitter.com/izabellapmendes/status/1149391043709808641" TargetMode="External" /><Relationship Id="rId1392" Type="http://schemas.openxmlformats.org/officeDocument/2006/relationships/hyperlink" Target="https://twitter.com/katiezmcmahon/status/1149391044360003584" TargetMode="External" /><Relationship Id="rId1393" Type="http://schemas.openxmlformats.org/officeDocument/2006/relationships/hyperlink" Target="https://twitter.com/rockydm92/status/1149391045710495747" TargetMode="External" /><Relationship Id="rId1394" Type="http://schemas.openxmlformats.org/officeDocument/2006/relationships/hyperlink" Target="https://twitter.com/lorchhhh_/status/1149391057425195013" TargetMode="External" /><Relationship Id="rId1395" Type="http://schemas.openxmlformats.org/officeDocument/2006/relationships/hyperlink" Target="https://twitter.com/hatpinwoman/status/1149391079059406850" TargetMode="External" /><Relationship Id="rId1396" Type="http://schemas.openxmlformats.org/officeDocument/2006/relationships/hyperlink" Target="https://twitter.com/blarestew/status/1149391082742046722" TargetMode="External" /><Relationship Id="rId1397" Type="http://schemas.openxmlformats.org/officeDocument/2006/relationships/hyperlink" Target="https://twitter.com/bbone_dog/status/1149390068701790208" TargetMode="External" /><Relationship Id="rId1398" Type="http://schemas.openxmlformats.org/officeDocument/2006/relationships/hyperlink" Target="https://twitter.com/bbone_dog/status/1149390129745674240" TargetMode="External" /><Relationship Id="rId1399" Type="http://schemas.openxmlformats.org/officeDocument/2006/relationships/hyperlink" Target="https://twitter.com/bbone_dog/status/1149391084889366528" TargetMode="External" /><Relationship Id="rId1400" Type="http://schemas.openxmlformats.org/officeDocument/2006/relationships/hyperlink" Target="https://twitter.com/lopesthekid/status/1149391093257166849" TargetMode="External" /><Relationship Id="rId1401" Type="http://schemas.openxmlformats.org/officeDocument/2006/relationships/hyperlink" Target="https://twitter.com/irunnia2/status/1149215522829082624" TargetMode="External" /><Relationship Id="rId1402" Type="http://schemas.openxmlformats.org/officeDocument/2006/relationships/hyperlink" Target="https://twitter.com/meifes_05/status/1149391097392697344" TargetMode="External" /><Relationship Id="rId1403" Type="http://schemas.openxmlformats.org/officeDocument/2006/relationships/hyperlink" Target="https://twitter.com/mrrunitup7/status/1149391102266527749" TargetMode="External" /><Relationship Id="rId1404" Type="http://schemas.openxmlformats.org/officeDocument/2006/relationships/hyperlink" Target="https://twitter.com/upperpeninsula/status/1148736815253336065" TargetMode="External" /><Relationship Id="rId1405" Type="http://schemas.openxmlformats.org/officeDocument/2006/relationships/hyperlink" Target="https://twitter.com/robertahaneyjo1/status/1149391105521258496" TargetMode="External" /><Relationship Id="rId1406" Type="http://schemas.openxmlformats.org/officeDocument/2006/relationships/hyperlink" Target="https://twitter.com/robertahaneyjo1/status/1149391105521258496" TargetMode="External" /><Relationship Id="rId1407" Type="http://schemas.openxmlformats.org/officeDocument/2006/relationships/hyperlink" Target="https://twitter.com/samuelzhr/status/1149391111695273984" TargetMode="External" /><Relationship Id="rId1408" Type="http://schemas.openxmlformats.org/officeDocument/2006/relationships/hyperlink" Target="https://twitter.com/kaysolly1/status/1149391122797604865" TargetMode="External" /><Relationship Id="rId1409" Type="http://schemas.openxmlformats.org/officeDocument/2006/relationships/hyperlink" Target="https://twitter.com/georrrgiaaa_/status/1149391127486881792" TargetMode="External" /><Relationship Id="rId1410" Type="http://schemas.openxmlformats.org/officeDocument/2006/relationships/hyperlink" Target="https://twitter.com/shanleyharding5/status/1148578894141952000" TargetMode="External" /><Relationship Id="rId1411" Type="http://schemas.openxmlformats.org/officeDocument/2006/relationships/hyperlink" Target="https://twitter.com/joe_skilling/status/1149391137301520388" TargetMode="External" /><Relationship Id="rId1412" Type="http://schemas.openxmlformats.org/officeDocument/2006/relationships/hyperlink" Target="https://twitter.com/cindyloh0/status/1149391141055455232" TargetMode="External" /><Relationship Id="rId1413" Type="http://schemas.openxmlformats.org/officeDocument/2006/relationships/hyperlink" Target="https://twitter.com/stphaniethebest/status/1149391142577823744" TargetMode="External" /><Relationship Id="rId1414" Type="http://schemas.openxmlformats.org/officeDocument/2006/relationships/hyperlink" Target="https://twitter.com/101wat/status/1149391145304301568" TargetMode="External" /><Relationship Id="rId1415" Type="http://schemas.openxmlformats.org/officeDocument/2006/relationships/hyperlink" Target="https://twitter.com/stevenbgroen/status/1149391150819753984" TargetMode="External" /><Relationship Id="rId1416" Type="http://schemas.openxmlformats.org/officeDocument/2006/relationships/hyperlink" Target="https://twitter.com/dearrkaylaa/status/1149391159627792384" TargetMode="External" /><Relationship Id="rId1417" Type="http://schemas.openxmlformats.org/officeDocument/2006/relationships/hyperlink" Target="https://twitter.com/jonathan_k_cook/status/1149367009219620865" TargetMode="External" /><Relationship Id="rId1418" Type="http://schemas.openxmlformats.org/officeDocument/2006/relationships/hyperlink" Target="https://twitter.com/stugraham581/status/1149391170084192256" TargetMode="External" /><Relationship Id="rId1419" Type="http://schemas.openxmlformats.org/officeDocument/2006/relationships/hyperlink" Target="https://twitter.com/bettybuckley/status/1149362541539319812" TargetMode="External" /><Relationship Id="rId1420" Type="http://schemas.openxmlformats.org/officeDocument/2006/relationships/hyperlink" Target="https://twitter.com/scorpiosrf/status/1149391193006051329" TargetMode="External" /><Relationship Id="rId1421" Type="http://schemas.openxmlformats.org/officeDocument/2006/relationships/hyperlink" Target="https://twitter.com/scorpiosrf/status/1149391193006051329" TargetMode="External" /><Relationship Id="rId1422" Type="http://schemas.openxmlformats.org/officeDocument/2006/relationships/hyperlink" Target="https://twitter.com/durancevile/status/1149391195287633920" TargetMode="External" /><Relationship Id="rId1423" Type="http://schemas.openxmlformats.org/officeDocument/2006/relationships/hyperlink" Target="https://twitter.com/ingle360/status/1149391196923531269" TargetMode="External" /><Relationship Id="rId1424" Type="http://schemas.openxmlformats.org/officeDocument/2006/relationships/hyperlink" Target="https://twitter.com/goodvetpetguide/status/1149352649864679425" TargetMode="External" /><Relationship Id="rId1425" Type="http://schemas.openxmlformats.org/officeDocument/2006/relationships/hyperlink" Target="https://twitter.com/elliotspetware/status/1149391198110519296" TargetMode="External" /><Relationship Id="rId1426" Type="http://schemas.openxmlformats.org/officeDocument/2006/relationships/hyperlink" Target="https://twitter.com/winkthegoddess/status/1149391199591157761" TargetMode="External" /><Relationship Id="rId1427" Type="http://schemas.openxmlformats.org/officeDocument/2006/relationships/hyperlink" Target="https://twitter.com/tpwdparks/status/1149030878666022914" TargetMode="External" /><Relationship Id="rId1428" Type="http://schemas.openxmlformats.org/officeDocument/2006/relationships/hyperlink" Target="https://twitter.com/geartogetout/status/1149391212929003522" TargetMode="External" /><Relationship Id="rId1429" Type="http://schemas.openxmlformats.org/officeDocument/2006/relationships/hyperlink" Target="https://twitter.com/pinkypromisekis/status/1149391229282635777" TargetMode="External" /><Relationship Id="rId1430" Type="http://schemas.openxmlformats.org/officeDocument/2006/relationships/hyperlink" Target="https://twitter.com/nialler_in_blue/status/1149391231589335040" TargetMode="External" /><Relationship Id="rId1431" Type="http://schemas.openxmlformats.org/officeDocument/2006/relationships/hyperlink" Target="https://twitter.com/lucasarriola7/status/1149391233279770633" TargetMode="External" /><Relationship Id="rId1432" Type="http://schemas.openxmlformats.org/officeDocument/2006/relationships/hyperlink" Target="https://twitter.com/marynelle1944/status/1149391238136815617" TargetMode="External" /><Relationship Id="rId1433" Type="http://schemas.openxmlformats.org/officeDocument/2006/relationships/hyperlink" Target="https://twitter.com/raminsphantom/status/1149391238602350593" TargetMode="External" /><Relationship Id="rId1434" Type="http://schemas.openxmlformats.org/officeDocument/2006/relationships/hyperlink" Target="https://twitter.com/luiis_rivass/status/1149391250489057280" TargetMode="External" /><Relationship Id="rId1435" Type="http://schemas.openxmlformats.org/officeDocument/2006/relationships/hyperlink" Target="https://twitter.com/pkayexpress/status/1149391270617522177" TargetMode="External" /><Relationship Id="rId1436" Type="http://schemas.openxmlformats.org/officeDocument/2006/relationships/hyperlink" Target="https://twitter.com/wizspgasia/status/1149391291362336768" TargetMode="External" /><Relationship Id="rId1437" Type="http://schemas.openxmlformats.org/officeDocument/2006/relationships/hyperlink" Target="https://twitter.com/byrongray6/status/1149391300740841472" TargetMode="External" /><Relationship Id="rId1438" Type="http://schemas.openxmlformats.org/officeDocument/2006/relationships/hyperlink" Target="https://twitter.com/gaywehodogs4u/status/1149386624070893568" TargetMode="External" /><Relationship Id="rId1439" Type="http://schemas.openxmlformats.org/officeDocument/2006/relationships/hyperlink" Target="https://twitter.com/gaywehodogs4u/status/1149386269123723264" TargetMode="External" /><Relationship Id="rId1440" Type="http://schemas.openxmlformats.org/officeDocument/2006/relationships/hyperlink" Target="https://twitter.com/gaywehodogs4u/status/1149390167439892480" TargetMode="External" /><Relationship Id="rId1441" Type="http://schemas.openxmlformats.org/officeDocument/2006/relationships/hyperlink" Target="https://twitter.com/gaywehodogs4u/status/1149390352693907457" TargetMode="External" /><Relationship Id="rId1442" Type="http://schemas.openxmlformats.org/officeDocument/2006/relationships/hyperlink" Target="https://twitter.com/gaywehodogs4u/status/1149390447594205184" TargetMode="External" /><Relationship Id="rId1443" Type="http://schemas.openxmlformats.org/officeDocument/2006/relationships/hyperlink" Target="https://twitter.com/belindagray20/status/1149391124320198657" TargetMode="External" /><Relationship Id="rId1444" Type="http://schemas.openxmlformats.org/officeDocument/2006/relationships/hyperlink" Target="https://twitter.com/belindagray20/status/1149391305493098496" TargetMode="External" /><Relationship Id="rId1445" Type="http://schemas.openxmlformats.org/officeDocument/2006/relationships/hyperlink" Target="https://twitter.com/makiriajanae/status/1149391316117270529" TargetMode="External" /><Relationship Id="rId1446" Type="http://schemas.openxmlformats.org/officeDocument/2006/relationships/hyperlink" Target="https://twitter.com/shadhen47in/status/1142506060936335360" TargetMode="External" /><Relationship Id="rId1447" Type="http://schemas.openxmlformats.org/officeDocument/2006/relationships/hyperlink" Target="https://twitter.com/leee1113/status/1149391321146253313" TargetMode="External" /><Relationship Id="rId1448" Type="http://schemas.openxmlformats.org/officeDocument/2006/relationships/hyperlink" Target="https://twitter.com/strictlystephen/status/1149391325860716544" TargetMode="External" /><Relationship Id="rId1449" Type="http://schemas.openxmlformats.org/officeDocument/2006/relationships/hyperlink" Target="https://twitter.com/cheap_mangos/status/1149391326762323968" TargetMode="External" /><Relationship Id="rId1450" Type="http://schemas.openxmlformats.org/officeDocument/2006/relationships/hyperlink" Target="https://twitter.com/leanne_morley97/status/1149391330864455681" TargetMode="External" /><Relationship Id="rId1451" Type="http://schemas.openxmlformats.org/officeDocument/2006/relationships/hyperlink" Target="https://twitter.com/goodohzi/status/1149390057356189697" TargetMode="External" /><Relationship Id="rId1452" Type="http://schemas.openxmlformats.org/officeDocument/2006/relationships/hyperlink" Target="https://twitter.com/dog_goodomens/status/1149391334760824832" TargetMode="External" /><Relationship Id="rId1453" Type="http://schemas.openxmlformats.org/officeDocument/2006/relationships/hyperlink" Target="https://twitter.com/jashleyslc/status/1149391360652279809" TargetMode="External" /><Relationship Id="rId1454" Type="http://schemas.openxmlformats.org/officeDocument/2006/relationships/hyperlink" Target="https://twitter.com/jashleyslc/status/1149391360652279809" TargetMode="External" /><Relationship Id="rId1455" Type="http://schemas.openxmlformats.org/officeDocument/2006/relationships/hyperlink" Target="https://twitter.com/seanmharper/status/1149391365312303104" TargetMode="External" /><Relationship Id="rId1456" Type="http://schemas.openxmlformats.org/officeDocument/2006/relationships/hyperlink" Target="https://twitter.com/tequilascnrise/status/1149391393489641472" TargetMode="External" /><Relationship Id="rId1457" Type="http://schemas.openxmlformats.org/officeDocument/2006/relationships/hyperlink" Target="https://twitter.com/safepolitics/status/1149391397495218177" TargetMode="External" /><Relationship Id="rId1458" Type="http://schemas.openxmlformats.org/officeDocument/2006/relationships/hyperlink" Target="https://twitter.com/safepolitics/status/1149391397495218177" TargetMode="External" /><Relationship Id="rId1459" Type="http://schemas.openxmlformats.org/officeDocument/2006/relationships/hyperlink" Target="https://twitter.com/safepolitics/status/1149391397495218177" TargetMode="External" /><Relationship Id="rId1460" Type="http://schemas.openxmlformats.org/officeDocument/2006/relationships/hyperlink" Target="https://twitter.com/taylartaylor13/status/1149391401697890304" TargetMode="External" /><Relationship Id="rId1461" Type="http://schemas.openxmlformats.org/officeDocument/2006/relationships/hyperlink" Target="https://twitter.com/krishsunday/status/1149391403455139840" TargetMode="External" /><Relationship Id="rId1462" Type="http://schemas.openxmlformats.org/officeDocument/2006/relationships/hyperlink" Target="https://twitter.com/welcomet0nature/status/1149261922702888961" TargetMode="External" /><Relationship Id="rId1463" Type="http://schemas.openxmlformats.org/officeDocument/2006/relationships/hyperlink" Target="https://twitter.com/silentb247/status/1149391405980225544" TargetMode="External" /><Relationship Id="rId1464" Type="http://schemas.openxmlformats.org/officeDocument/2006/relationships/hyperlink" Target="https://twitter.com/eeliabahsas/status/1149391408517799936" TargetMode="External" /><Relationship Id="rId1465" Type="http://schemas.openxmlformats.org/officeDocument/2006/relationships/hyperlink" Target="https://twitter.com/horticarter34/status/1148594569573011460" TargetMode="External" /><Relationship Id="rId1466" Type="http://schemas.openxmlformats.org/officeDocument/2006/relationships/hyperlink" Target="https://twitter.com/polskhora/status/1149391411910983681" TargetMode="External" /><Relationship Id="rId1467" Type="http://schemas.openxmlformats.org/officeDocument/2006/relationships/hyperlink" Target="https://twitter.com/polskhora/status/1149391411910983681" TargetMode="External" /><Relationship Id="rId1468" Type="http://schemas.openxmlformats.org/officeDocument/2006/relationships/hyperlink" Target="https://twitter.com/studebaker/status/1149391414121390081" TargetMode="External" /><Relationship Id="rId1469" Type="http://schemas.openxmlformats.org/officeDocument/2006/relationships/hyperlink" Target="https://twitter.com/doggodating/status/1145982996975104001" TargetMode="External" /><Relationship Id="rId1470" Type="http://schemas.openxmlformats.org/officeDocument/2006/relationships/hyperlink" Target="https://twitter.com/sam11101120/status/1149391428411412480" TargetMode="External" /><Relationship Id="rId1471" Type="http://schemas.openxmlformats.org/officeDocument/2006/relationships/hyperlink" Target="https://twitter.com/indianodoidao/status/1149391432563724289" TargetMode="External" /><Relationship Id="rId1472" Type="http://schemas.openxmlformats.org/officeDocument/2006/relationships/hyperlink" Target="https://twitter.com/koaa/status/1149379319942152192" TargetMode="External" /><Relationship Id="rId1473" Type="http://schemas.openxmlformats.org/officeDocument/2006/relationships/hyperlink" Target="https://twitter.com/official_jonnye/status/1149391463874121729" TargetMode="External" /><Relationship Id="rId1474" Type="http://schemas.openxmlformats.org/officeDocument/2006/relationships/hyperlink" Target="https://twitter.com/stfuglyyy/status/1149128456451448832" TargetMode="External" /><Relationship Id="rId1475" Type="http://schemas.openxmlformats.org/officeDocument/2006/relationships/hyperlink" Target="https://twitter.com/makda24/status/1149391472153767938" TargetMode="External" /><Relationship Id="rId1476" Type="http://schemas.openxmlformats.org/officeDocument/2006/relationships/hyperlink" Target="https://twitter.com/jaynoyessk/status/1149167879264317441" TargetMode="External" /><Relationship Id="rId1477" Type="http://schemas.openxmlformats.org/officeDocument/2006/relationships/hyperlink" Target="https://twitter.com/mark22taylor/status/1149391490701025281" TargetMode="External" /><Relationship Id="rId1478" Type="http://schemas.openxmlformats.org/officeDocument/2006/relationships/hyperlink" Target="https://twitter.com/mphilop/status/1149391507406897152" TargetMode="External" /><Relationship Id="rId1479" Type="http://schemas.openxmlformats.org/officeDocument/2006/relationships/hyperlink" Target="https://twitter.com/valalex_/status/1149391520451219457" TargetMode="External" /><Relationship Id="rId1480" Type="http://schemas.openxmlformats.org/officeDocument/2006/relationships/hyperlink" Target="https://twitter.com/_dejhotlife/status/1149372285415043072" TargetMode="External" /><Relationship Id="rId1481" Type="http://schemas.openxmlformats.org/officeDocument/2006/relationships/hyperlink" Target="https://twitter.com/dastonerdouglas/status/1149391520946184192" TargetMode="External" /><Relationship Id="rId1482" Type="http://schemas.openxmlformats.org/officeDocument/2006/relationships/hyperlink" Target="https://twitter.com/rin_dog_/status/1149391524662112256" TargetMode="External" /><Relationship Id="rId1483" Type="http://schemas.openxmlformats.org/officeDocument/2006/relationships/hyperlink" Target="https://twitter.com/ffschloerose/status/1148976814511087616" TargetMode="External" /><Relationship Id="rId1484" Type="http://schemas.openxmlformats.org/officeDocument/2006/relationships/hyperlink" Target="https://twitter.com/cianmaddock1/status/1149391540504190977" TargetMode="External" /><Relationship Id="rId1485" Type="http://schemas.openxmlformats.org/officeDocument/2006/relationships/hyperlink" Target="https://twitter.com/robertsrf3/status/1149391541233995776" TargetMode="External" /><Relationship Id="rId1486" Type="http://schemas.openxmlformats.org/officeDocument/2006/relationships/hyperlink" Target="https://twitter.com/astro_dog_/status/1149390547729211398" TargetMode="External" /><Relationship Id="rId1487" Type="http://schemas.openxmlformats.org/officeDocument/2006/relationships/hyperlink" Target="https://twitter.com/astro_dog_/status/1149391556983611394" TargetMode="External" /><Relationship Id="rId1488" Type="http://schemas.openxmlformats.org/officeDocument/2006/relationships/hyperlink" Target="https://twitter.com/mohmd_ok12/status/1149391567280627712" TargetMode="External" /><Relationship Id="rId1489" Type="http://schemas.openxmlformats.org/officeDocument/2006/relationships/hyperlink" Target="https://twitter.com/nabilashaly/status/1149391574238810113" TargetMode="External" /><Relationship Id="rId1490" Type="http://schemas.openxmlformats.org/officeDocument/2006/relationships/hyperlink" Target="https://twitter.com/biancapivetta/status/1149391580765274112" TargetMode="External" /><Relationship Id="rId1491" Type="http://schemas.openxmlformats.org/officeDocument/2006/relationships/hyperlink" Target="https://twitter.com/aerifia/status/1149391582686265345" TargetMode="External" /><Relationship Id="rId1492" Type="http://schemas.openxmlformats.org/officeDocument/2006/relationships/hyperlink" Target="https://twitter.com/aerifia/status/1149391588247900162" TargetMode="External" /><Relationship Id="rId1493" Type="http://schemas.openxmlformats.org/officeDocument/2006/relationships/hyperlink" Target="https://twitter.com/bangtanbab3/status/1149391588809986050" TargetMode="External" /><Relationship Id="rId1494" Type="http://schemas.openxmlformats.org/officeDocument/2006/relationships/hyperlink" Target="https://twitter.com/haydelacruz/status/1149391597592670208" TargetMode="External" /><Relationship Id="rId1495" Type="http://schemas.openxmlformats.org/officeDocument/2006/relationships/hyperlink" Target="https://twitter.com/_guif1/status/1149391598876315648" TargetMode="External" /><Relationship Id="rId1496" Type="http://schemas.openxmlformats.org/officeDocument/2006/relationships/hyperlink" Target="https://twitter.com/dalgitaehyun/status/1149391598171504641" TargetMode="External" /><Relationship Id="rId1497" Type="http://schemas.openxmlformats.org/officeDocument/2006/relationships/hyperlink" Target="https://twitter.com/dalgitaehyun/status/1149391602403594240" TargetMode="External" /><Relationship Id="rId1498" Type="http://schemas.openxmlformats.org/officeDocument/2006/relationships/hyperlink" Target="https://twitter.com/thaunxpected/status/1149391605218054144" TargetMode="External" /><Relationship Id="rId1499" Type="http://schemas.openxmlformats.org/officeDocument/2006/relationships/hyperlink" Target="https://twitter.com/m5_n11/status/1149391627724775425" TargetMode="External" /><Relationship Id="rId1500" Type="http://schemas.openxmlformats.org/officeDocument/2006/relationships/hyperlink" Target="https://twitter.com/ohen39/status/1149011087624478720" TargetMode="External" /><Relationship Id="rId1501" Type="http://schemas.openxmlformats.org/officeDocument/2006/relationships/hyperlink" Target="https://twitter.com/ccigaro/status/1149391631759491073" TargetMode="External" /><Relationship Id="rId1502" Type="http://schemas.openxmlformats.org/officeDocument/2006/relationships/hyperlink" Target="https://twitter.com/liquidlunchtx/status/1149391636461473792" TargetMode="External" /><Relationship Id="rId1503" Type="http://schemas.openxmlformats.org/officeDocument/2006/relationships/hyperlink" Target="https://twitter.com/dodo/status/1149257021386121217" TargetMode="External" /><Relationship Id="rId1504" Type="http://schemas.openxmlformats.org/officeDocument/2006/relationships/hyperlink" Target="https://twitter.com/dodo/status/1141767671433826304" TargetMode="External" /><Relationship Id="rId1505" Type="http://schemas.openxmlformats.org/officeDocument/2006/relationships/hyperlink" Target="https://twitter.com/dodo/status/1149347618301992963" TargetMode="External" /><Relationship Id="rId1506" Type="http://schemas.openxmlformats.org/officeDocument/2006/relationships/hyperlink" Target="https://twitter.com/meegeeboard/status/1149391647232253954" TargetMode="External" /><Relationship Id="rId1507" Type="http://schemas.openxmlformats.org/officeDocument/2006/relationships/hyperlink" Target="https://twitter.com/mirandamel00/status/1149391647895166976" TargetMode="External" /><Relationship Id="rId1508" Type="http://schemas.openxmlformats.org/officeDocument/2006/relationships/hyperlink" Target="https://twitter.com/thetweeds/status/1149391656422170624" TargetMode="External" /><Relationship Id="rId1509" Type="http://schemas.openxmlformats.org/officeDocument/2006/relationships/hyperlink" Target="https://twitter.com/beaneyellie/status/1149391658926166016" TargetMode="External" /><Relationship Id="rId1510" Type="http://schemas.openxmlformats.org/officeDocument/2006/relationships/hyperlink" Target="https://twitter.com/dezilorna/status/1149391660108980225" TargetMode="External" /><Relationship Id="rId1511" Type="http://schemas.openxmlformats.org/officeDocument/2006/relationships/hyperlink" Target="https://twitter.com/deoxgi/status/1149391675451760642" TargetMode="External" /><Relationship Id="rId1512" Type="http://schemas.openxmlformats.org/officeDocument/2006/relationships/hyperlink" Target="https://twitter.com/okc_span/status/1149390992262479873" TargetMode="External" /><Relationship Id="rId1513" Type="http://schemas.openxmlformats.org/officeDocument/2006/relationships/hyperlink" Target="https://twitter.com/okc_span/status/1149391686503714816" TargetMode="External" /><Relationship Id="rId1514" Type="http://schemas.openxmlformats.org/officeDocument/2006/relationships/hyperlink" Target="https://twitter.com/missingpetsgb/status/1149376634019078144" TargetMode="External" /><Relationship Id="rId1515" Type="http://schemas.openxmlformats.org/officeDocument/2006/relationships/hyperlink" Target="https://twitter.com/missingpetsgb/status/1149291351600766977" TargetMode="External" /><Relationship Id="rId1516" Type="http://schemas.openxmlformats.org/officeDocument/2006/relationships/hyperlink" Target="https://twitter.com/rotrujo/status/1149391689364234240" TargetMode="External" /><Relationship Id="rId1517" Type="http://schemas.openxmlformats.org/officeDocument/2006/relationships/hyperlink" Target="https://twitter.com/johnston_becca/status/1149391709115179009" TargetMode="External" /><Relationship Id="rId1518" Type="http://schemas.openxmlformats.org/officeDocument/2006/relationships/hyperlink" Target="https://twitter.com/caroll_souzaa_/status/1149391717667430402" TargetMode="External" /><Relationship Id="rId1519" Type="http://schemas.openxmlformats.org/officeDocument/2006/relationships/hyperlink" Target="https://twitter.com/brooksbenjamin/status/1149391720972541959" TargetMode="External" /><Relationship Id="rId1520" Type="http://schemas.openxmlformats.org/officeDocument/2006/relationships/hyperlink" Target="https://twitter.com/lc4a/status/1149369483905003520" TargetMode="External" /><Relationship Id="rId1521" Type="http://schemas.openxmlformats.org/officeDocument/2006/relationships/hyperlink" Target="https://twitter.com/richieclem99/status/1149391761695039488" TargetMode="External" /><Relationship Id="rId1522" Type="http://schemas.openxmlformats.org/officeDocument/2006/relationships/hyperlink" Target="https://twitter.com/elocinaryk/status/1149391827394584576" TargetMode="External" /><Relationship Id="rId1523" Type="http://schemas.openxmlformats.org/officeDocument/2006/relationships/hyperlink" Target="https://twitter.com/avacadows/status/1149391827478417409" TargetMode="External" /><Relationship Id="rId1524" Type="http://schemas.openxmlformats.org/officeDocument/2006/relationships/hyperlink" Target="https://twitter.com/dog_yeom/status/1149391851293675521" TargetMode="External" /><Relationship Id="rId1525" Type="http://schemas.openxmlformats.org/officeDocument/2006/relationships/hyperlink" Target="https://twitter.com/trenathebean/status/1149391878460071936" TargetMode="External" /><Relationship Id="rId1526" Type="http://schemas.openxmlformats.org/officeDocument/2006/relationships/hyperlink" Target="https://twitter.com/6abc/status/1149109953828925446" TargetMode="External" /><Relationship Id="rId1527" Type="http://schemas.openxmlformats.org/officeDocument/2006/relationships/hyperlink" Target="https://twitter.com/kberry6155/status/1149391882830700550" TargetMode="External" /><Relationship Id="rId1528" Type="http://schemas.openxmlformats.org/officeDocument/2006/relationships/hyperlink" Target="https://twitter.com/iamtheeminx/status/1149391937130115073" TargetMode="External" /><Relationship Id="rId1529" Type="http://schemas.openxmlformats.org/officeDocument/2006/relationships/hyperlink" Target="https://twitter.com/eggsinmycrocs/status/1149391948102414336" TargetMode="External" /><Relationship Id="rId1530" Type="http://schemas.openxmlformats.org/officeDocument/2006/relationships/hyperlink" Target="https://twitter.com/mailmansr/status/1149391955631190016" TargetMode="External" /><Relationship Id="rId1531" Type="http://schemas.openxmlformats.org/officeDocument/2006/relationships/hyperlink" Target="https://twitter.com/triciacasper/status/1149391958478999552" TargetMode="External" /><Relationship Id="rId1532" Type="http://schemas.openxmlformats.org/officeDocument/2006/relationships/hyperlink" Target="https://twitter.com/monayyshottt/status/1149391968104898560" TargetMode="External" /><Relationship Id="rId1533" Type="http://schemas.openxmlformats.org/officeDocument/2006/relationships/hyperlink" Target="https://twitter.com/ambvrrr/status/1149387595417341953" TargetMode="External" /><Relationship Id="rId1534" Type="http://schemas.openxmlformats.org/officeDocument/2006/relationships/hyperlink" Target="https://twitter.com/jacob_sheerin/status/1149391971502428160" TargetMode="External" /><Relationship Id="rId1535" Type="http://schemas.openxmlformats.org/officeDocument/2006/relationships/hyperlink" Target="https://twitter.com/taken_ablack/status/1149391992926789632" TargetMode="External" /><Relationship Id="rId1536" Type="http://schemas.openxmlformats.org/officeDocument/2006/relationships/hyperlink" Target="https://twitter.com/rachelslathar/status/1149019854449627137" TargetMode="External" /><Relationship Id="rId1537" Type="http://schemas.openxmlformats.org/officeDocument/2006/relationships/hyperlink" Target="https://twitter.com/sarah_werksma/status/1149392010459193344" TargetMode="External" /><Relationship Id="rId1538" Type="http://schemas.openxmlformats.org/officeDocument/2006/relationships/hyperlink" Target="https://twitter.com/nickpillow/status/1149392026665803776" TargetMode="External" /><Relationship Id="rId1539" Type="http://schemas.openxmlformats.org/officeDocument/2006/relationships/hyperlink" Target="https://twitter.com/mbononi1/status/1149392040251273221" TargetMode="External" /><Relationship Id="rId1540" Type="http://schemas.openxmlformats.org/officeDocument/2006/relationships/hyperlink" Target="https://twitter.com/anthemrespecter/status/1149392054713274369" TargetMode="External" /><Relationship Id="rId1541" Type="http://schemas.openxmlformats.org/officeDocument/2006/relationships/hyperlink" Target="https://twitter.com/lilpastoo/status/1149392085105172481" TargetMode="External" /><Relationship Id="rId1542" Type="http://schemas.openxmlformats.org/officeDocument/2006/relationships/hyperlink" Target="https://twitter.com/not_pc_rn/status/1149392109696376832" TargetMode="External" /><Relationship Id="rId1543" Type="http://schemas.openxmlformats.org/officeDocument/2006/relationships/hyperlink" Target="https://twitter.com/sports_fan65/status/1149392117732696067" TargetMode="External" /><Relationship Id="rId1544" Type="http://schemas.openxmlformats.org/officeDocument/2006/relationships/hyperlink" Target="https://twitter.com/andrewchamings/status/1149123847938908160" TargetMode="External" /><Relationship Id="rId1545" Type="http://schemas.openxmlformats.org/officeDocument/2006/relationships/hyperlink" Target="https://twitter.com/em_mnnr/status/1149392142978166785" TargetMode="External" /><Relationship Id="rId1546" Type="http://schemas.openxmlformats.org/officeDocument/2006/relationships/hyperlink" Target="https://twitter.com/rumm_hamm/status/1149392176138379264" TargetMode="External" /><Relationship Id="rId1547" Type="http://schemas.openxmlformats.org/officeDocument/2006/relationships/hyperlink" Target="https://twitter.com/colleen2301/status/1149392190117822464" TargetMode="External" /><Relationship Id="rId1548" Type="http://schemas.openxmlformats.org/officeDocument/2006/relationships/hyperlink" Target="https://twitter.com/_liiddy/status/1149392194807259141" TargetMode="External" /><Relationship Id="rId1549" Type="http://schemas.openxmlformats.org/officeDocument/2006/relationships/hyperlink" Target="https://twitter.com/ew/status/1149301304784826368" TargetMode="External" /><Relationship Id="rId1550" Type="http://schemas.openxmlformats.org/officeDocument/2006/relationships/hyperlink" Target="https://twitter.com/blairlodge/status/1149392204449878019" TargetMode="External" /><Relationship Id="rId1551" Type="http://schemas.openxmlformats.org/officeDocument/2006/relationships/hyperlink" Target="https://twitter.com/freidadcaldwell/status/1149392204907143174" TargetMode="External" /><Relationship Id="rId1552" Type="http://schemas.openxmlformats.org/officeDocument/2006/relationships/hyperlink" Target="https://twitter.com/not_taryn/status/1148476760645877761" TargetMode="External" /><Relationship Id="rId1553" Type="http://schemas.openxmlformats.org/officeDocument/2006/relationships/hyperlink" Target="https://twitter.com/__aniko/status/1149392207230750720" TargetMode="External" /><Relationship Id="rId1554" Type="http://schemas.openxmlformats.org/officeDocument/2006/relationships/hyperlink" Target="https://twitter.com/claresiobhan/status/1149377589334740994" TargetMode="External" /><Relationship Id="rId1555" Type="http://schemas.openxmlformats.org/officeDocument/2006/relationships/hyperlink" Target="https://twitter.com/ochavity1/status/1149391361403162624" TargetMode="External" /><Relationship Id="rId1556" Type="http://schemas.openxmlformats.org/officeDocument/2006/relationships/hyperlink" Target="https://twitter.com/claresiobhan/status/1149295086838124545" TargetMode="External" /><Relationship Id="rId1557" Type="http://schemas.openxmlformats.org/officeDocument/2006/relationships/hyperlink" Target="https://twitter.com/ochavity1/status/1149391361403162624" TargetMode="External" /><Relationship Id="rId1558" Type="http://schemas.openxmlformats.org/officeDocument/2006/relationships/hyperlink" Target="https://twitter.com/ochavity1/status/1149392231205363712" TargetMode="External" /><Relationship Id="rId1559" Type="http://schemas.openxmlformats.org/officeDocument/2006/relationships/hyperlink" Target="https://twitter.com/galescheelar/status/1149365281480818688" TargetMode="External" /><Relationship Id="rId1560" Type="http://schemas.openxmlformats.org/officeDocument/2006/relationships/hyperlink" Target="https://twitter.com/drbrownoff/status/1149392236808790016" TargetMode="External" /><Relationship Id="rId1561" Type="http://schemas.openxmlformats.org/officeDocument/2006/relationships/hyperlink" Target="https://twitter.com/drbrownoff/status/1149392236808790016" TargetMode="External" /><Relationship Id="rId1562" Type="http://schemas.openxmlformats.org/officeDocument/2006/relationships/hyperlink" Target="https://twitter.com/barkingmadeworc/status/1149392252260769792" TargetMode="External" /><Relationship Id="rId1563" Type="http://schemas.openxmlformats.org/officeDocument/2006/relationships/hyperlink" Target="https://twitter.com/pwincessdiana/status/1149392294061068290" TargetMode="External" /><Relationship Id="rId1564" Type="http://schemas.openxmlformats.org/officeDocument/2006/relationships/hyperlink" Target="https://twitter.com/maritrindadezz/status/1149392298490376193" TargetMode="External" /><Relationship Id="rId1565" Type="http://schemas.openxmlformats.org/officeDocument/2006/relationships/hyperlink" Target="https://twitter.com/cluelesserica/status/1149392319050702848" TargetMode="External" /><Relationship Id="rId1566" Type="http://schemas.openxmlformats.org/officeDocument/2006/relationships/hyperlink" Target="https://twitter.com/nicolefaknule/status/1149363640149188610" TargetMode="External" /><Relationship Id="rId1567" Type="http://schemas.openxmlformats.org/officeDocument/2006/relationships/hyperlink" Target="https://twitter.com/realfriscokid/status/1149392333156208640" TargetMode="External" /><Relationship Id="rId1568" Type="http://schemas.openxmlformats.org/officeDocument/2006/relationships/hyperlink" Target="https://twitter.com/realfriscokid/status/1149392333156208640" TargetMode="External" /><Relationship Id="rId1569" Type="http://schemas.openxmlformats.org/officeDocument/2006/relationships/hyperlink" Target="https://twitter.com/bigsexhaver69/status/1149338739849781249" TargetMode="External" /><Relationship Id="rId1570" Type="http://schemas.openxmlformats.org/officeDocument/2006/relationships/hyperlink" Target="https://twitter.com/aureliinfini/status/1149392335589072896" TargetMode="External" /><Relationship Id="rId1571" Type="http://schemas.openxmlformats.org/officeDocument/2006/relationships/hyperlink" Target="https://twitter.com/scottpresler/status/1149302380917379072" TargetMode="External" /><Relationship Id="rId1572" Type="http://schemas.openxmlformats.org/officeDocument/2006/relationships/hyperlink" Target="https://twitter.com/ron92211/status/1149392357231452161" TargetMode="External" /><Relationship Id="rId1573" Type="http://schemas.openxmlformats.org/officeDocument/2006/relationships/hyperlink" Target="https://twitter.com/edroso/status/1149271011751288832" TargetMode="External" /><Relationship Id="rId1574" Type="http://schemas.openxmlformats.org/officeDocument/2006/relationships/hyperlink" Target="https://twitter.com/shoeflyin/status/1149392442904457216" TargetMode="External" /><Relationship Id="rId1575" Type="http://schemas.openxmlformats.org/officeDocument/2006/relationships/hyperlink" Target="https://twitter.com/abc7ny/status/1149043253804785664" TargetMode="External" /><Relationship Id="rId1576" Type="http://schemas.openxmlformats.org/officeDocument/2006/relationships/hyperlink" Target="https://twitter.com/jkertis18/status/1149392455692951557" TargetMode="External" /><Relationship Id="rId1577" Type="http://schemas.openxmlformats.org/officeDocument/2006/relationships/hyperlink" Target="https://twitter.com/kyle_kelly22/status/1149392456330502144" TargetMode="External" /><Relationship Id="rId1578" Type="http://schemas.openxmlformats.org/officeDocument/2006/relationships/hyperlink" Target="https://twitter.com/nick_vasquez99/status/1149361120332771328" TargetMode="External" /><Relationship Id="rId1579" Type="http://schemas.openxmlformats.org/officeDocument/2006/relationships/hyperlink" Target="https://twitter.com/chelssadrienne/status/1149392483098345475" TargetMode="External" /><Relationship Id="rId1580" Type="http://schemas.openxmlformats.org/officeDocument/2006/relationships/hyperlink" Target="https://twitter.com/konachu_dog/status/1149392517873295360" TargetMode="External" /><Relationship Id="rId1581" Type="http://schemas.openxmlformats.org/officeDocument/2006/relationships/hyperlink" Target="https://twitter.com/wyffnews4/status/1149386921031929858" TargetMode="External" /><Relationship Id="rId1582" Type="http://schemas.openxmlformats.org/officeDocument/2006/relationships/hyperlink" Target="https://twitter.com/_elizabeth_k/status/1149392526534594560" TargetMode="External" /><Relationship Id="rId1583" Type="http://schemas.openxmlformats.org/officeDocument/2006/relationships/hyperlink" Target="https://twitter.com/us_fda/status/1148642203415261185" TargetMode="External" /><Relationship Id="rId1584" Type="http://schemas.openxmlformats.org/officeDocument/2006/relationships/hyperlink" Target="https://twitter.com/themouseking/status/1149392569261907968" TargetMode="External" /><Relationship Id="rId1585" Type="http://schemas.openxmlformats.org/officeDocument/2006/relationships/hyperlink" Target="https://twitter.com/notgappy/status/1149392572806307841" TargetMode="External" /><Relationship Id="rId1586" Type="http://schemas.openxmlformats.org/officeDocument/2006/relationships/hyperlink" Target="https://twitter.com/indyahg/status/1149392662501482501" TargetMode="External" /><Relationship Id="rId1587" Type="http://schemas.openxmlformats.org/officeDocument/2006/relationships/hyperlink" Target="https://twitter.com/buzzfeed/status/1149374795533807616" TargetMode="External" /><Relationship Id="rId1588" Type="http://schemas.openxmlformats.org/officeDocument/2006/relationships/hyperlink" Target="https://twitter.com/riverdaughta/status/1149392696995393538" TargetMode="External" /><Relationship Id="rId1589" Type="http://schemas.openxmlformats.org/officeDocument/2006/relationships/hyperlink" Target="https://twitter.com/tom_orsborn/status/1149386190069440512" TargetMode="External" /><Relationship Id="rId1590" Type="http://schemas.openxmlformats.org/officeDocument/2006/relationships/hyperlink" Target="https://twitter.com/jackfrank_jjf/status/1149392877631365120" TargetMode="External" /><Relationship Id="rId1591" Type="http://schemas.openxmlformats.org/officeDocument/2006/relationships/hyperlink" Target="https://twitter.com/_kingpear/status/1149392923601133568" TargetMode="External" /><Relationship Id="rId1592" Type="http://schemas.openxmlformats.org/officeDocument/2006/relationships/hyperlink" Target="https://twitter.com/jamberee13/status/1149119118827802625" TargetMode="External" /><Relationship Id="rId1593" Type="http://schemas.openxmlformats.org/officeDocument/2006/relationships/hyperlink" Target="https://twitter.com/khari___/status/1149393018010644481" TargetMode="External" /><Relationship Id="rId1594" Type="http://schemas.openxmlformats.org/officeDocument/2006/relationships/hyperlink" Target="https://twitter.com/bangtanjem/status/1149393050512154624" TargetMode="External" /><Relationship Id="rId1595" Type="http://schemas.openxmlformats.org/officeDocument/2006/relationships/hyperlink" Target="https://twitter.com/misterchipcgb/status/1149393120548872195" TargetMode="External" /><Relationship Id="rId1596" Type="http://schemas.openxmlformats.org/officeDocument/2006/relationships/hyperlink" Target="https://twitter.com/thicj00n/status/1149318196555649024" TargetMode="External" /><Relationship Id="rId1597" Type="http://schemas.openxmlformats.org/officeDocument/2006/relationships/hyperlink" Target="https://twitter.com/zzthipaapaazz/status/1149393156212838400" TargetMode="External" /><Relationship Id="rId1598" Type="http://schemas.openxmlformats.org/officeDocument/2006/relationships/hyperlink" Target="https://twitter.com/bradheath/status/1149055954580922369" TargetMode="External" /><Relationship Id="rId1599" Type="http://schemas.openxmlformats.org/officeDocument/2006/relationships/hyperlink" Target="https://twitter.com/jefffrings/status/1149393250660311041" TargetMode="External" /><Relationship Id="rId1600" Type="http://schemas.openxmlformats.org/officeDocument/2006/relationships/hyperlink" Target="https://twitter.com/the_cameraman_/status/1149393277117841408" TargetMode="External" /><Relationship Id="rId1601" Type="http://schemas.openxmlformats.org/officeDocument/2006/relationships/hyperlink" Target="https://twitter.com/the_cameraman_/status/1149393277117841408" TargetMode="External" /><Relationship Id="rId1602" Type="http://schemas.openxmlformats.org/officeDocument/2006/relationships/hyperlink" Target="https://twitter.com/the_cameraman_/status/1149393277117841408" TargetMode="External" /><Relationship Id="rId1603" Type="http://schemas.openxmlformats.org/officeDocument/2006/relationships/hyperlink" Target="https://twitter.com/alexcapranor/status/1149393296579600385" TargetMode="External" /><Relationship Id="rId1604" Type="http://schemas.openxmlformats.org/officeDocument/2006/relationships/hyperlink" Target="https://twitter.com/inspire_edit/status/1122938714525786112" TargetMode="External" /><Relationship Id="rId1605" Type="http://schemas.openxmlformats.org/officeDocument/2006/relationships/hyperlink" Target="https://twitter.com/inspire_edit/status/1149393341236371456" TargetMode="External" /><Relationship Id="rId1606" Type="http://schemas.openxmlformats.org/officeDocument/2006/relationships/hyperlink" Target="https://twitter.com/jackie_sabba/status/1148935656816726021" TargetMode="External" /><Relationship Id="rId1607" Type="http://schemas.openxmlformats.org/officeDocument/2006/relationships/hyperlink" Target="https://twitter.com/jojoko/status/1149393371405832192" TargetMode="External" /><Relationship Id="rId1608" Type="http://schemas.openxmlformats.org/officeDocument/2006/relationships/hyperlink" Target="https://twitter.com/angelkingggg/status/1149393586989019136" TargetMode="External" /><Relationship Id="rId1609" Type="http://schemas.openxmlformats.org/officeDocument/2006/relationships/hyperlink" Target="https://twitter.com/chelsealford4/status/1149393608853921792" TargetMode="External" /><Relationship Id="rId1610" Type="http://schemas.openxmlformats.org/officeDocument/2006/relationships/hyperlink" Target="https://twitter.com/craigcalcaterra/status/1149380988176359424" TargetMode="External" /><Relationship Id="rId1611" Type="http://schemas.openxmlformats.org/officeDocument/2006/relationships/hyperlink" Target="https://twitter.com/pete4ducks/status/1149393724637532162" TargetMode="External" /><Relationship Id="rId1612" Type="http://schemas.openxmlformats.org/officeDocument/2006/relationships/hyperlink" Target="https://twitter.com/wayfaringhind/status/1148955005820575744" TargetMode="External" /><Relationship Id="rId1613" Type="http://schemas.openxmlformats.org/officeDocument/2006/relationships/hyperlink" Target="https://twitter.com/malcolmnsgw/status/1149393741129502720" TargetMode="External" /><Relationship Id="rId1614" Type="http://schemas.openxmlformats.org/officeDocument/2006/relationships/hyperlink" Target="https://twitter.com/jeffmacke/status/1149365316251578368" TargetMode="External" /><Relationship Id="rId1615" Type="http://schemas.openxmlformats.org/officeDocument/2006/relationships/hyperlink" Target="https://twitter.com/kingcharlestra1/status/1149394610634088449" TargetMode="External" /><Relationship Id="rId1616" Type="http://schemas.openxmlformats.org/officeDocument/2006/relationships/hyperlink" Target="https://twitter.com/maigo_pet_dog/status/1149287249839718401" TargetMode="External" /><Relationship Id="rId1617" Type="http://schemas.openxmlformats.org/officeDocument/2006/relationships/hyperlink" Target="https://twitter.com/animalsosaki/status/1149397062489788416" TargetMode="External" /><Relationship Id="rId1618" Type="http://schemas.openxmlformats.org/officeDocument/2006/relationships/hyperlink" Target="https://twitter.com/tiutin/status/1149402642378104832" TargetMode="External" /><Relationship Id="rId1619" Type="http://schemas.openxmlformats.org/officeDocument/2006/relationships/hyperlink" Target="https://twitter.com/liambradley9/status/1149403411667984385" TargetMode="External" /><Relationship Id="rId1620" Type="http://schemas.openxmlformats.org/officeDocument/2006/relationships/hyperlink" Target="https://twitter.com/disposable__fix/status/1149404341985533953" TargetMode="External" /><Relationship Id="rId1621" Type="http://schemas.openxmlformats.org/officeDocument/2006/relationships/hyperlink" Target="https://twitter.com/shhh_ey/status/1149404470402568192" TargetMode="External" /><Relationship Id="rId1622" Type="http://schemas.openxmlformats.org/officeDocument/2006/relationships/hyperlink" Target="https://twitter.com/56_diddy/status/1149404490866548736" TargetMode="External" /><Relationship Id="rId1623" Type="http://schemas.openxmlformats.org/officeDocument/2006/relationships/hyperlink" Target="https://twitter.com/itsrated_r/status/1149404731896455169" TargetMode="External" /><Relationship Id="rId1624" Type="http://schemas.openxmlformats.org/officeDocument/2006/relationships/hyperlink" Target="https://twitter.com/whnt/status/1149404833079803905" TargetMode="External" /><Relationship Id="rId1625" Type="http://schemas.openxmlformats.org/officeDocument/2006/relationships/hyperlink" Target="https://twitter.com/shakespearefor/status/1149404849861210112" TargetMode="External" /><Relationship Id="rId1626" Type="http://schemas.openxmlformats.org/officeDocument/2006/relationships/hyperlink" Target="https://twitter.com/sammonphilly/status/1149404892093669376" TargetMode="External" /><Relationship Id="rId1627" Type="http://schemas.openxmlformats.org/officeDocument/2006/relationships/hyperlink" Target="https://twitter.com/dog_rates/status/1149362598569054208" TargetMode="External" /><Relationship Id="rId1628" Type="http://schemas.openxmlformats.org/officeDocument/2006/relationships/hyperlink" Target="https://twitter.com/mrsbarfiej/status/1149404964160266240" TargetMode="External" /><Relationship Id="rId1629" Type="http://schemas.openxmlformats.org/officeDocument/2006/relationships/hyperlink" Target="https://twitter.com/nevinellie/status/1149405153344311298" TargetMode="External" /><Relationship Id="rId1630" Type="http://schemas.openxmlformats.org/officeDocument/2006/relationships/hyperlink" Target="https://twitter.com/tm416/status/1149405196772098048" TargetMode="External" /><Relationship Id="rId1631" Type="http://schemas.openxmlformats.org/officeDocument/2006/relationships/hyperlink" Target="https://twitter.com/go4behrendt/status/1149405219752763392" TargetMode="External" /><Relationship Id="rId1632" Type="http://schemas.openxmlformats.org/officeDocument/2006/relationships/hyperlink" Target="https://twitter.com/go4behrendt/status/1149405219752763392" TargetMode="External" /><Relationship Id="rId1633" Type="http://schemas.openxmlformats.org/officeDocument/2006/relationships/hyperlink" Target="https://twitter.com/ladbible/status/1149181521783214081" TargetMode="External" /><Relationship Id="rId1634" Type="http://schemas.openxmlformats.org/officeDocument/2006/relationships/hyperlink" Target="https://twitter.com/engrkebin/status/1149405225825923072" TargetMode="External" /><Relationship Id="rId1635" Type="http://schemas.openxmlformats.org/officeDocument/2006/relationships/hyperlink" Target="https://twitter.com/amymaryrodgers/status/1149405300841156608" TargetMode="External" /><Relationship Id="rId1636" Type="http://schemas.openxmlformats.org/officeDocument/2006/relationships/hyperlink" Target="https://twitter.com/fallenabyss92/status/1149405305094074368" TargetMode="External" /><Relationship Id="rId1637" Type="http://schemas.openxmlformats.org/officeDocument/2006/relationships/hyperlink" Target="https://twitter.com/sherria_renaeee/status/1149405323083599872" TargetMode="External" /><Relationship Id="rId1638" Type="http://schemas.openxmlformats.org/officeDocument/2006/relationships/hyperlink" Target="https://twitter.com/carlykaykayy/status/1149405366083604480" TargetMode="External" /><Relationship Id="rId1639" Type="http://schemas.openxmlformats.org/officeDocument/2006/relationships/hyperlink" Target="https://twitter.com/thisismkt/status/1149387699016650752" TargetMode="External" /><Relationship Id="rId1640" Type="http://schemas.openxmlformats.org/officeDocument/2006/relationships/hyperlink" Target="https://twitter.com/awkwardlyjessie/status/1149405367052513281" TargetMode="External" /><Relationship Id="rId1641" Type="http://schemas.openxmlformats.org/officeDocument/2006/relationships/hyperlink" Target="https://twitter.com/awkwardlyjessie/status/1149405367052513281" TargetMode="External" /><Relationship Id="rId1642" Type="http://schemas.openxmlformats.org/officeDocument/2006/relationships/hyperlink" Target="https://twitter.com/ylandreneau/status/1149405389559083009" TargetMode="External" /><Relationship Id="rId1643" Type="http://schemas.openxmlformats.org/officeDocument/2006/relationships/hyperlink" Target="https://twitter.com/marlonwayans/status/1149388942132690944" TargetMode="External" /><Relationship Id="rId1644" Type="http://schemas.openxmlformats.org/officeDocument/2006/relationships/hyperlink" Target="https://twitter.com/etaylorl_/status/1149405524573720576" TargetMode="External" /><Relationship Id="rId1645" Type="http://schemas.openxmlformats.org/officeDocument/2006/relationships/hyperlink" Target="https://twitter.com/lovelyboxerlilz/status/1148642367974625281" TargetMode="External" /><Relationship Id="rId1646" Type="http://schemas.openxmlformats.org/officeDocument/2006/relationships/hyperlink" Target="https://twitter.com/whiteboxerlayla/status/1149405560175026176" TargetMode="External" /><Relationship Id="rId1647" Type="http://schemas.openxmlformats.org/officeDocument/2006/relationships/hyperlink" Target="https://twitter.com/awwwwcats/status/1149265825314029568" TargetMode="External" /><Relationship Id="rId1648" Type="http://schemas.openxmlformats.org/officeDocument/2006/relationships/hyperlink" Target="https://twitter.com/darth__lilium/status/1149405575563886592" TargetMode="External" /><Relationship Id="rId1649" Type="http://schemas.openxmlformats.org/officeDocument/2006/relationships/hyperlink" Target="https://twitter.com/mrspigg09318173/status/1149405578906734593" TargetMode="External" /><Relationship Id="rId1650" Type="http://schemas.openxmlformats.org/officeDocument/2006/relationships/hyperlink" Target="https://twitter.com/sjrbsimon/status/1149380203426320384" TargetMode="External" /><Relationship Id="rId1651" Type="http://schemas.openxmlformats.org/officeDocument/2006/relationships/hyperlink" Target="https://twitter.com/nickashworth4/status/1149405579850461184" TargetMode="External" /><Relationship Id="rId1652" Type="http://schemas.openxmlformats.org/officeDocument/2006/relationships/hyperlink" Target="https://twitter.com/joshuua47/status/1149037488884932608" TargetMode="External" /><Relationship Id="rId1653" Type="http://schemas.openxmlformats.org/officeDocument/2006/relationships/hyperlink" Target="https://twitter.com/sophb1d/status/1149405683084943360" TargetMode="External" /><Relationship Id="rId1654" Type="http://schemas.openxmlformats.org/officeDocument/2006/relationships/hyperlink" Target="https://twitter.com/thedogfinder/status/1149214800251105281" TargetMode="External" /><Relationship Id="rId1655" Type="http://schemas.openxmlformats.org/officeDocument/2006/relationships/hyperlink" Target="https://twitter.com/thedogfinder/status/1149093191347519489" TargetMode="External" /><Relationship Id="rId1656" Type="http://schemas.openxmlformats.org/officeDocument/2006/relationships/hyperlink" Target="https://twitter.com/xxmkjxx/status/1149405694308888579" TargetMode="External" /><Relationship Id="rId1657" Type="http://schemas.openxmlformats.org/officeDocument/2006/relationships/hyperlink" Target="https://twitter.com/trollfootball/status/1149241702198067202" TargetMode="External" /><Relationship Id="rId1658" Type="http://schemas.openxmlformats.org/officeDocument/2006/relationships/hyperlink" Target="https://twitter.com/zubichild/status/1149405708636610560" TargetMode="External" /><Relationship Id="rId1659" Type="http://schemas.openxmlformats.org/officeDocument/2006/relationships/hyperlink" Target="https://twitter.com/connorlipke/status/1149369948264964097" TargetMode="External" /><Relationship Id="rId1660" Type="http://schemas.openxmlformats.org/officeDocument/2006/relationships/hyperlink" Target="https://twitter.com/connorlipke/status/1149405764689256449" TargetMode="External" /><Relationship Id="rId1661" Type="http://schemas.openxmlformats.org/officeDocument/2006/relationships/hyperlink" Target="https://twitter.com/trevor14smith/status/1149405780694773760" TargetMode="External" /><Relationship Id="rId1662" Type="http://schemas.openxmlformats.org/officeDocument/2006/relationships/hyperlink" Target="https://twitter.com/trevor14smith/status/1149405780694773760" TargetMode="External" /><Relationship Id="rId1663" Type="http://schemas.openxmlformats.org/officeDocument/2006/relationships/hyperlink" Target="https://twitter.com/trevor14smith/status/1149405780694773760" TargetMode="External" /><Relationship Id="rId1664" Type="http://schemas.openxmlformats.org/officeDocument/2006/relationships/hyperlink" Target="https://twitter.com/godoi_h/status/1149053612661911552" TargetMode="External" /><Relationship Id="rId1665" Type="http://schemas.openxmlformats.org/officeDocument/2006/relationships/hyperlink" Target="https://twitter.com/caiobasc/status/1149405808884617217" TargetMode="External" /><Relationship Id="rId1666" Type="http://schemas.openxmlformats.org/officeDocument/2006/relationships/hyperlink" Target="https://twitter.com/propersneakers/status/1149405835929559042" TargetMode="External" /><Relationship Id="rId1667" Type="http://schemas.openxmlformats.org/officeDocument/2006/relationships/hyperlink" Target="https://twitter.com/grandmasterdiva/status/1149405886986760192" TargetMode="External" /><Relationship Id="rId1668" Type="http://schemas.openxmlformats.org/officeDocument/2006/relationships/hyperlink" Target="https://twitter.com/trish_kendrick/status/1149405897158004736" TargetMode="External" /><Relationship Id="rId1669" Type="http://schemas.openxmlformats.org/officeDocument/2006/relationships/hyperlink" Target="https://twitter.com/truxtt/status/1016780902532296704" TargetMode="External" /><Relationship Id="rId1670" Type="http://schemas.openxmlformats.org/officeDocument/2006/relationships/hyperlink" Target="https://twitter.com/schauwecker79/status/1149405900131786752" TargetMode="External" /><Relationship Id="rId1671" Type="http://schemas.openxmlformats.org/officeDocument/2006/relationships/hyperlink" Target="https://twitter.com/marblespictures/status/1149405981291343872" TargetMode="External" /><Relationship Id="rId1672" Type="http://schemas.openxmlformats.org/officeDocument/2006/relationships/hyperlink" Target="https://twitter.com/uberfacts/status/1149389647023415296" TargetMode="External" /><Relationship Id="rId1673" Type="http://schemas.openxmlformats.org/officeDocument/2006/relationships/hyperlink" Target="https://twitter.com/itstinega/status/1149406055472017408" TargetMode="External" /><Relationship Id="rId1674" Type="http://schemas.openxmlformats.org/officeDocument/2006/relationships/hyperlink" Target="https://api.twitter.com/1.1/geo/id/df32dd0ac7c1cfc2.json" TargetMode="External" /><Relationship Id="rId1675" Type="http://schemas.openxmlformats.org/officeDocument/2006/relationships/hyperlink" Target="https://api.twitter.com/1.1/geo/id/df32dd0ac7c1cfc2.json" TargetMode="External" /><Relationship Id="rId1676" Type="http://schemas.openxmlformats.org/officeDocument/2006/relationships/hyperlink" Target="https://api.twitter.com/1.1/geo/id/df32dd0ac7c1cfc2.json" TargetMode="External" /><Relationship Id="rId1677" Type="http://schemas.openxmlformats.org/officeDocument/2006/relationships/hyperlink" Target="https://api.twitter.com/1.1/geo/id/01a9a39529b27f36.json" TargetMode="External" /><Relationship Id="rId1678" Type="http://schemas.openxmlformats.org/officeDocument/2006/relationships/hyperlink" Target="https://api.twitter.com/1.1/geo/id/002e24c6736f069d.json" TargetMode="External" /><Relationship Id="rId1679" Type="http://schemas.openxmlformats.org/officeDocument/2006/relationships/hyperlink" Target="https://api.twitter.com/1.1/geo/id/2d5b67122572d42f.json" TargetMode="External" /><Relationship Id="rId1680" Type="http://schemas.openxmlformats.org/officeDocument/2006/relationships/hyperlink" Target="https://api.twitter.com/1.1/geo/id/f995a9bd45d4a867.json" TargetMode="External" /><Relationship Id="rId1681" Type="http://schemas.openxmlformats.org/officeDocument/2006/relationships/hyperlink" Target="https://api.twitter.com/1.1/geo/id/00ab941b685334e3.json" TargetMode="External" /><Relationship Id="rId1682" Type="http://schemas.openxmlformats.org/officeDocument/2006/relationships/hyperlink" Target="https://api.twitter.com/1.1/geo/id/f9791011dc7c32d9.json" TargetMode="External" /><Relationship Id="rId1683" Type="http://schemas.openxmlformats.org/officeDocument/2006/relationships/hyperlink" Target="https://api.twitter.com/1.1/geo/id/f9791011dc7c32d9.json" TargetMode="External" /><Relationship Id="rId1684" Type="http://schemas.openxmlformats.org/officeDocument/2006/relationships/hyperlink" Target="https://api.twitter.com/1.1/geo/id/06b9691f34c91d1c.json" TargetMode="External" /><Relationship Id="rId1685" Type="http://schemas.openxmlformats.org/officeDocument/2006/relationships/hyperlink" Target="https://api.twitter.com/1.1/geo/id/de599025180e2ee7.json" TargetMode="External" /><Relationship Id="rId1686" Type="http://schemas.openxmlformats.org/officeDocument/2006/relationships/hyperlink" Target="https://api.twitter.com/1.1/geo/id/3b77caf94bfc81fe.json" TargetMode="External" /><Relationship Id="rId1687" Type="http://schemas.openxmlformats.org/officeDocument/2006/relationships/hyperlink" Target="https://api.twitter.com/1.1/geo/id/4cbcbed1c52d1840.json" TargetMode="External" /><Relationship Id="rId1688" Type="http://schemas.openxmlformats.org/officeDocument/2006/relationships/hyperlink" Target="https://api.twitter.com/1.1/geo/id/d1ec37eb74fb2830.json" TargetMode="External" /><Relationship Id="rId1689" Type="http://schemas.openxmlformats.org/officeDocument/2006/relationships/hyperlink" Target="https://api.twitter.com/1.1/geo/id/1c69a67ad480e1b1.json" TargetMode="External" /><Relationship Id="rId1690" Type="http://schemas.openxmlformats.org/officeDocument/2006/relationships/hyperlink" Target="https://api.twitter.com/1.1/geo/id/3df4f427b5a60fea.json" TargetMode="External" /><Relationship Id="rId1691" Type="http://schemas.openxmlformats.org/officeDocument/2006/relationships/hyperlink" Target="https://api.twitter.com/1.1/geo/id/797b837ec73b4f4d.json" TargetMode="External" /><Relationship Id="rId1692" Type="http://schemas.openxmlformats.org/officeDocument/2006/relationships/hyperlink" Target="https://api.twitter.com/1.1/geo/id/612fbfbb701b1d3a.json" TargetMode="External" /><Relationship Id="rId1693" Type="http://schemas.openxmlformats.org/officeDocument/2006/relationships/hyperlink" Target="https://api.twitter.com/1.1/geo/id/a6c257c61f294ec1.json" TargetMode="External" /><Relationship Id="rId1694" Type="http://schemas.openxmlformats.org/officeDocument/2006/relationships/comments" Target="../comments1.xml" /><Relationship Id="rId1695" Type="http://schemas.openxmlformats.org/officeDocument/2006/relationships/vmlDrawing" Target="../drawings/vmlDrawing1.vml" /><Relationship Id="rId1696" Type="http://schemas.openxmlformats.org/officeDocument/2006/relationships/table" Target="../tables/table1.xml" /><Relationship Id="rId169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ZWjxXMoNyx" TargetMode="External" /><Relationship Id="rId2" Type="http://schemas.openxmlformats.org/officeDocument/2006/relationships/hyperlink" Target="https://t.co/XuOYzKH4FN" TargetMode="External" /><Relationship Id="rId3" Type="http://schemas.openxmlformats.org/officeDocument/2006/relationships/hyperlink" Target="https://t.co/oj7lVio9Pn" TargetMode="External" /><Relationship Id="rId4" Type="http://schemas.openxmlformats.org/officeDocument/2006/relationships/hyperlink" Target="https://t.co/b5DCvEtWva" TargetMode="External" /><Relationship Id="rId5" Type="http://schemas.openxmlformats.org/officeDocument/2006/relationships/hyperlink" Target="https://t.co/y8y1GSjc0i" TargetMode="External" /><Relationship Id="rId6" Type="http://schemas.openxmlformats.org/officeDocument/2006/relationships/hyperlink" Target="https://t.co/MF6mzUU18n" TargetMode="External" /><Relationship Id="rId7" Type="http://schemas.openxmlformats.org/officeDocument/2006/relationships/hyperlink" Target="https://t.co/kLdTTOALQb" TargetMode="External" /><Relationship Id="rId8" Type="http://schemas.openxmlformats.org/officeDocument/2006/relationships/hyperlink" Target="https://t.co/X5byrcoDdj" TargetMode="External" /><Relationship Id="rId9" Type="http://schemas.openxmlformats.org/officeDocument/2006/relationships/hyperlink" Target="http://t.co/FuUfMPEuBf" TargetMode="External" /><Relationship Id="rId10" Type="http://schemas.openxmlformats.org/officeDocument/2006/relationships/hyperlink" Target="https://t.co/yDZwcC3kpS" TargetMode="External" /><Relationship Id="rId11" Type="http://schemas.openxmlformats.org/officeDocument/2006/relationships/hyperlink" Target="http://t.co/H6yqQgwIul" TargetMode="External" /><Relationship Id="rId12" Type="http://schemas.openxmlformats.org/officeDocument/2006/relationships/hyperlink" Target="https://t.co/3vgD0zceEs" TargetMode="External" /><Relationship Id="rId13" Type="http://schemas.openxmlformats.org/officeDocument/2006/relationships/hyperlink" Target="https://t.co/4VU4xWP8nM" TargetMode="External" /><Relationship Id="rId14" Type="http://schemas.openxmlformats.org/officeDocument/2006/relationships/hyperlink" Target="https://t.co/VbiZJPzY5Q" TargetMode="External" /><Relationship Id="rId15" Type="http://schemas.openxmlformats.org/officeDocument/2006/relationships/hyperlink" Target="https://t.co/INAsP2RSNA" TargetMode="External" /><Relationship Id="rId16" Type="http://schemas.openxmlformats.org/officeDocument/2006/relationships/hyperlink" Target="https://t.co/ZIaaVKELmo" TargetMode="External" /><Relationship Id="rId17" Type="http://schemas.openxmlformats.org/officeDocument/2006/relationships/hyperlink" Target="https://t.co/vkoDEOhddf" TargetMode="External" /><Relationship Id="rId18" Type="http://schemas.openxmlformats.org/officeDocument/2006/relationships/hyperlink" Target="https://t.co/BoOdtJ5vmr" TargetMode="External" /><Relationship Id="rId19" Type="http://schemas.openxmlformats.org/officeDocument/2006/relationships/hyperlink" Target="https://t.co/hr7R6eNrmf" TargetMode="External" /><Relationship Id="rId20" Type="http://schemas.openxmlformats.org/officeDocument/2006/relationships/hyperlink" Target="https://t.co/I5BZYnOfSH" TargetMode="External" /><Relationship Id="rId21" Type="http://schemas.openxmlformats.org/officeDocument/2006/relationships/hyperlink" Target="https://t.co/vBspckGwBy" TargetMode="External" /><Relationship Id="rId22" Type="http://schemas.openxmlformats.org/officeDocument/2006/relationships/hyperlink" Target="https://t.co/LtZGOoJaId" TargetMode="External" /><Relationship Id="rId23" Type="http://schemas.openxmlformats.org/officeDocument/2006/relationships/hyperlink" Target="https://t.co/N7sNNHSfPq" TargetMode="External" /><Relationship Id="rId24" Type="http://schemas.openxmlformats.org/officeDocument/2006/relationships/hyperlink" Target="https://t.co/olvyY70ky4" TargetMode="External" /><Relationship Id="rId25" Type="http://schemas.openxmlformats.org/officeDocument/2006/relationships/hyperlink" Target="https://t.co/0NzGgn47BK" TargetMode="External" /><Relationship Id="rId26" Type="http://schemas.openxmlformats.org/officeDocument/2006/relationships/hyperlink" Target="http://t.co/WGcvklEXZF" TargetMode="External" /><Relationship Id="rId27" Type="http://schemas.openxmlformats.org/officeDocument/2006/relationships/hyperlink" Target="https://t.co/wQLgxb6ua0" TargetMode="External" /><Relationship Id="rId28" Type="http://schemas.openxmlformats.org/officeDocument/2006/relationships/hyperlink" Target="https://t.co/WqvSFPJ9oW" TargetMode="External" /><Relationship Id="rId29" Type="http://schemas.openxmlformats.org/officeDocument/2006/relationships/hyperlink" Target="https://t.co/DKRahiPiUb" TargetMode="External" /><Relationship Id="rId30" Type="http://schemas.openxmlformats.org/officeDocument/2006/relationships/hyperlink" Target="https://t.co/jvFRj3k21r" TargetMode="External" /><Relationship Id="rId31" Type="http://schemas.openxmlformats.org/officeDocument/2006/relationships/hyperlink" Target="http://t.co/YvnpPocG1m" TargetMode="External" /><Relationship Id="rId32" Type="http://schemas.openxmlformats.org/officeDocument/2006/relationships/hyperlink" Target="https://t.co/7srXYj16Ne" TargetMode="External" /><Relationship Id="rId33" Type="http://schemas.openxmlformats.org/officeDocument/2006/relationships/hyperlink" Target="https://t.co/ekoYCHZY8Q" TargetMode="External" /><Relationship Id="rId34" Type="http://schemas.openxmlformats.org/officeDocument/2006/relationships/hyperlink" Target="https://t.co/FCMPmFs1hK" TargetMode="External" /><Relationship Id="rId35" Type="http://schemas.openxmlformats.org/officeDocument/2006/relationships/hyperlink" Target="https://t.co/SRaEZoa2Vi" TargetMode="External" /><Relationship Id="rId36" Type="http://schemas.openxmlformats.org/officeDocument/2006/relationships/hyperlink" Target="https://t.co/V3yrs1SifH" TargetMode="External" /><Relationship Id="rId37" Type="http://schemas.openxmlformats.org/officeDocument/2006/relationships/hyperlink" Target="https://t.co/C6IKdXSmFf" TargetMode="External" /><Relationship Id="rId38" Type="http://schemas.openxmlformats.org/officeDocument/2006/relationships/hyperlink" Target="https://t.co/AmNKK2R31e" TargetMode="External" /><Relationship Id="rId39" Type="http://schemas.openxmlformats.org/officeDocument/2006/relationships/hyperlink" Target="https://t.co/chCiCOQ5qa" TargetMode="External" /><Relationship Id="rId40" Type="http://schemas.openxmlformats.org/officeDocument/2006/relationships/hyperlink" Target="https://t.co/F3fLcfn45H" TargetMode="External" /><Relationship Id="rId41" Type="http://schemas.openxmlformats.org/officeDocument/2006/relationships/hyperlink" Target="https://t.co/svReTFRBhG" TargetMode="External" /><Relationship Id="rId42" Type="http://schemas.openxmlformats.org/officeDocument/2006/relationships/hyperlink" Target="https://t.co/yse0Kj09IL" TargetMode="External" /><Relationship Id="rId43" Type="http://schemas.openxmlformats.org/officeDocument/2006/relationships/hyperlink" Target="http://t.co/0tZY4lqBml" TargetMode="External" /><Relationship Id="rId44" Type="http://schemas.openxmlformats.org/officeDocument/2006/relationships/hyperlink" Target="https://t.co/JFlvrmkxeG" TargetMode="External" /><Relationship Id="rId45" Type="http://schemas.openxmlformats.org/officeDocument/2006/relationships/hyperlink" Target="https://t.co/6GaAczILTB" TargetMode="External" /><Relationship Id="rId46" Type="http://schemas.openxmlformats.org/officeDocument/2006/relationships/hyperlink" Target="https://t.co/BrQLpp29jD" TargetMode="External" /><Relationship Id="rId47" Type="http://schemas.openxmlformats.org/officeDocument/2006/relationships/hyperlink" Target="https://t.co/zif8kv0tTC" TargetMode="External" /><Relationship Id="rId48" Type="http://schemas.openxmlformats.org/officeDocument/2006/relationships/hyperlink" Target="http://t.co/QlMjFLc0JK" TargetMode="External" /><Relationship Id="rId49" Type="http://schemas.openxmlformats.org/officeDocument/2006/relationships/hyperlink" Target="https://t.co/wUk2IsASmX" TargetMode="External" /><Relationship Id="rId50" Type="http://schemas.openxmlformats.org/officeDocument/2006/relationships/hyperlink" Target="https://t.co/u8st5wv7lg" TargetMode="External" /><Relationship Id="rId51" Type="http://schemas.openxmlformats.org/officeDocument/2006/relationships/hyperlink" Target="https://t.co/y8OS11HkMu" TargetMode="External" /><Relationship Id="rId52" Type="http://schemas.openxmlformats.org/officeDocument/2006/relationships/hyperlink" Target="https://t.co/2tLivLfcl4" TargetMode="External" /><Relationship Id="rId53" Type="http://schemas.openxmlformats.org/officeDocument/2006/relationships/hyperlink" Target="http://t.co/8OI8fYm7h2" TargetMode="External" /><Relationship Id="rId54" Type="http://schemas.openxmlformats.org/officeDocument/2006/relationships/hyperlink" Target="https://t.co/BIlve4GmJV" TargetMode="External" /><Relationship Id="rId55" Type="http://schemas.openxmlformats.org/officeDocument/2006/relationships/hyperlink" Target="https://t.co/KrvUsJSH4Y" TargetMode="External" /><Relationship Id="rId56" Type="http://schemas.openxmlformats.org/officeDocument/2006/relationships/hyperlink" Target="https://t.co/rooUHOlAX1" TargetMode="External" /><Relationship Id="rId57" Type="http://schemas.openxmlformats.org/officeDocument/2006/relationships/hyperlink" Target="https://t.co/Lh8O1F3qei" TargetMode="External" /><Relationship Id="rId58" Type="http://schemas.openxmlformats.org/officeDocument/2006/relationships/hyperlink" Target="https://t.co/POjP1zrw2h" TargetMode="External" /><Relationship Id="rId59" Type="http://schemas.openxmlformats.org/officeDocument/2006/relationships/hyperlink" Target="https://t.co/i2BpnWBLMp" TargetMode="External" /><Relationship Id="rId60" Type="http://schemas.openxmlformats.org/officeDocument/2006/relationships/hyperlink" Target="https://t.co/yyQlWheDQf" TargetMode="External" /><Relationship Id="rId61" Type="http://schemas.openxmlformats.org/officeDocument/2006/relationships/hyperlink" Target="https://t.co/gf1BVaUUlm" TargetMode="External" /><Relationship Id="rId62" Type="http://schemas.openxmlformats.org/officeDocument/2006/relationships/hyperlink" Target="https://t.co/9eXvmZeOqz" TargetMode="External" /><Relationship Id="rId63" Type="http://schemas.openxmlformats.org/officeDocument/2006/relationships/hyperlink" Target="https://t.co/XNABzJ7yUY" TargetMode="External" /><Relationship Id="rId64" Type="http://schemas.openxmlformats.org/officeDocument/2006/relationships/hyperlink" Target="http://t.co/TQzFQr05tZ" TargetMode="External" /><Relationship Id="rId65" Type="http://schemas.openxmlformats.org/officeDocument/2006/relationships/hyperlink" Target="https://t.co/jTTZsF9Yae" TargetMode="External" /><Relationship Id="rId66" Type="http://schemas.openxmlformats.org/officeDocument/2006/relationships/hyperlink" Target="http://t.co/gCtmyErdLo" TargetMode="External" /><Relationship Id="rId67" Type="http://schemas.openxmlformats.org/officeDocument/2006/relationships/hyperlink" Target="https://t.co/lUH3DqRmay" TargetMode="External" /><Relationship Id="rId68" Type="http://schemas.openxmlformats.org/officeDocument/2006/relationships/hyperlink" Target="https://t.co/VYmY7x7NU3" TargetMode="External" /><Relationship Id="rId69" Type="http://schemas.openxmlformats.org/officeDocument/2006/relationships/hyperlink" Target="https://t.co/1U0poRLi4I" TargetMode="External" /><Relationship Id="rId70" Type="http://schemas.openxmlformats.org/officeDocument/2006/relationships/hyperlink" Target="https://t.co/mDK4KhYrPZ" TargetMode="External" /><Relationship Id="rId71" Type="http://schemas.openxmlformats.org/officeDocument/2006/relationships/hyperlink" Target="https://t.co/gFumLkbbxO" TargetMode="External" /><Relationship Id="rId72" Type="http://schemas.openxmlformats.org/officeDocument/2006/relationships/hyperlink" Target="https://t.co/Sliao6j2kG" TargetMode="External" /><Relationship Id="rId73" Type="http://schemas.openxmlformats.org/officeDocument/2006/relationships/hyperlink" Target="https://t.co/6rx1mSy4km" TargetMode="External" /><Relationship Id="rId74" Type="http://schemas.openxmlformats.org/officeDocument/2006/relationships/hyperlink" Target="https://t.co/JYU4cXjRst" TargetMode="External" /><Relationship Id="rId75" Type="http://schemas.openxmlformats.org/officeDocument/2006/relationships/hyperlink" Target="https://t.co/S5N5mlT719" TargetMode="External" /><Relationship Id="rId76" Type="http://schemas.openxmlformats.org/officeDocument/2006/relationships/hyperlink" Target="https://t.co/M19dYC3800" TargetMode="External" /><Relationship Id="rId77" Type="http://schemas.openxmlformats.org/officeDocument/2006/relationships/hyperlink" Target="http://t.co/E9rkvf4uNA" TargetMode="External" /><Relationship Id="rId78" Type="http://schemas.openxmlformats.org/officeDocument/2006/relationships/hyperlink" Target="https://t.co/714maVWdZ1" TargetMode="External" /><Relationship Id="rId79" Type="http://schemas.openxmlformats.org/officeDocument/2006/relationships/hyperlink" Target="https://t.co/08gvKakhtD" TargetMode="External" /><Relationship Id="rId80" Type="http://schemas.openxmlformats.org/officeDocument/2006/relationships/hyperlink" Target="https://t.co/aigkgbMkRg" TargetMode="External" /><Relationship Id="rId81" Type="http://schemas.openxmlformats.org/officeDocument/2006/relationships/hyperlink" Target="https://t.co/l7JM4O3Ouc" TargetMode="External" /><Relationship Id="rId82" Type="http://schemas.openxmlformats.org/officeDocument/2006/relationships/hyperlink" Target="https://t.co/MwGbzwI9cd" TargetMode="External" /><Relationship Id="rId83" Type="http://schemas.openxmlformats.org/officeDocument/2006/relationships/hyperlink" Target="https://t.co/qIRkwHRHrM" TargetMode="External" /><Relationship Id="rId84" Type="http://schemas.openxmlformats.org/officeDocument/2006/relationships/hyperlink" Target="https://t.co/VCvruO2xXA" TargetMode="External" /><Relationship Id="rId85" Type="http://schemas.openxmlformats.org/officeDocument/2006/relationships/hyperlink" Target="https://t.co/iBic2MDeh3" TargetMode="External" /><Relationship Id="rId86" Type="http://schemas.openxmlformats.org/officeDocument/2006/relationships/hyperlink" Target="https://t.co/SnOv0usOtw" TargetMode="External" /><Relationship Id="rId87" Type="http://schemas.openxmlformats.org/officeDocument/2006/relationships/hyperlink" Target="https://t.co/V5Qmaz9yrv" TargetMode="External" /><Relationship Id="rId88" Type="http://schemas.openxmlformats.org/officeDocument/2006/relationships/hyperlink" Target="https://t.co/P7culcjajx" TargetMode="External" /><Relationship Id="rId89" Type="http://schemas.openxmlformats.org/officeDocument/2006/relationships/hyperlink" Target="http://t.co/hh7LAoOEAN" TargetMode="External" /><Relationship Id="rId90" Type="http://schemas.openxmlformats.org/officeDocument/2006/relationships/hyperlink" Target="https://t.co/WFmNNP7hvg" TargetMode="External" /><Relationship Id="rId91" Type="http://schemas.openxmlformats.org/officeDocument/2006/relationships/hyperlink" Target="https://t.co/XvzT45Bevs" TargetMode="External" /><Relationship Id="rId92" Type="http://schemas.openxmlformats.org/officeDocument/2006/relationships/hyperlink" Target="https://t.co/f9roTGkMZL" TargetMode="External" /><Relationship Id="rId93" Type="http://schemas.openxmlformats.org/officeDocument/2006/relationships/hyperlink" Target="https://t.co/iI2PxL1hSO" TargetMode="External" /><Relationship Id="rId94" Type="http://schemas.openxmlformats.org/officeDocument/2006/relationships/hyperlink" Target="https://t.co/lblfb2GpTT" TargetMode="External" /><Relationship Id="rId95" Type="http://schemas.openxmlformats.org/officeDocument/2006/relationships/hyperlink" Target="https://t.co/1Jef1e9Gmf" TargetMode="External" /><Relationship Id="rId96" Type="http://schemas.openxmlformats.org/officeDocument/2006/relationships/hyperlink" Target="https://t.co/cpRfpkCccE" TargetMode="External" /><Relationship Id="rId97" Type="http://schemas.openxmlformats.org/officeDocument/2006/relationships/hyperlink" Target="https://t.co/E6hNdNMLPV" TargetMode="External" /><Relationship Id="rId98" Type="http://schemas.openxmlformats.org/officeDocument/2006/relationships/hyperlink" Target="https://t.co/T4bQcx2ZRg" TargetMode="External" /><Relationship Id="rId99" Type="http://schemas.openxmlformats.org/officeDocument/2006/relationships/hyperlink" Target="https://t.co/AMfufW6wdT" TargetMode="External" /><Relationship Id="rId100" Type="http://schemas.openxmlformats.org/officeDocument/2006/relationships/hyperlink" Target="https://t.co/WsiRgZh5kb" TargetMode="External" /><Relationship Id="rId101" Type="http://schemas.openxmlformats.org/officeDocument/2006/relationships/hyperlink" Target="https://t.co/kck4zJE5tO" TargetMode="External" /><Relationship Id="rId102" Type="http://schemas.openxmlformats.org/officeDocument/2006/relationships/hyperlink" Target="https://t.co/lGnBELJO1I" TargetMode="External" /><Relationship Id="rId103" Type="http://schemas.openxmlformats.org/officeDocument/2006/relationships/hyperlink" Target="https://t.co/EXCJFYeqWL" TargetMode="External" /><Relationship Id="rId104" Type="http://schemas.openxmlformats.org/officeDocument/2006/relationships/hyperlink" Target="https://t.co/ZKqL2VuJJc" TargetMode="External" /><Relationship Id="rId105" Type="http://schemas.openxmlformats.org/officeDocument/2006/relationships/hyperlink" Target="http://t.co/tZhUgZASRY" TargetMode="External" /><Relationship Id="rId106" Type="http://schemas.openxmlformats.org/officeDocument/2006/relationships/hyperlink" Target="http://t.co/qAa5UTOOqv" TargetMode="External" /><Relationship Id="rId107" Type="http://schemas.openxmlformats.org/officeDocument/2006/relationships/hyperlink" Target="https://t.co/pSDNr86eXG" TargetMode="External" /><Relationship Id="rId108" Type="http://schemas.openxmlformats.org/officeDocument/2006/relationships/hyperlink" Target="https://t.co/TWv9H4uIfh" TargetMode="External" /><Relationship Id="rId109" Type="http://schemas.openxmlformats.org/officeDocument/2006/relationships/hyperlink" Target="https://t.co/lF6urnbCXi" TargetMode="External" /><Relationship Id="rId110" Type="http://schemas.openxmlformats.org/officeDocument/2006/relationships/hyperlink" Target="http://t.co/NOC50ADc" TargetMode="External" /><Relationship Id="rId111" Type="http://schemas.openxmlformats.org/officeDocument/2006/relationships/hyperlink" Target="https://t.co/5qxI0VlUA8" TargetMode="External" /><Relationship Id="rId112" Type="http://schemas.openxmlformats.org/officeDocument/2006/relationships/hyperlink" Target="https://t.co/gHXQN4ORDA" TargetMode="External" /><Relationship Id="rId113" Type="http://schemas.openxmlformats.org/officeDocument/2006/relationships/hyperlink" Target="https://t.co/lc7aUp4hmE" TargetMode="External" /><Relationship Id="rId114" Type="http://schemas.openxmlformats.org/officeDocument/2006/relationships/hyperlink" Target="https://t.co/seIz3dCRjd" TargetMode="External" /><Relationship Id="rId115" Type="http://schemas.openxmlformats.org/officeDocument/2006/relationships/hyperlink" Target="https://t.co/bdHYnQycH3" TargetMode="External" /><Relationship Id="rId116" Type="http://schemas.openxmlformats.org/officeDocument/2006/relationships/hyperlink" Target="https://t.co/KTxHfWeaiy" TargetMode="External" /><Relationship Id="rId117" Type="http://schemas.openxmlformats.org/officeDocument/2006/relationships/hyperlink" Target="https://t.co/z60m8FpLOn" TargetMode="External" /><Relationship Id="rId118" Type="http://schemas.openxmlformats.org/officeDocument/2006/relationships/hyperlink" Target="https://t.co/Ys8FkV5Ucj" TargetMode="External" /><Relationship Id="rId119" Type="http://schemas.openxmlformats.org/officeDocument/2006/relationships/hyperlink" Target="http://t.co/5QHrgLJ29Y" TargetMode="External" /><Relationship Id="rId120" Type="http://schemas.openxmlformats.org/officeDocument/2006/relationships/hyperlink" Target="http://t.co/jWjs9WRi0q" TargetMode="External" /><Relationship Id="rId121" Type="http://schemas.openxmlformats.org/officeDocument/2006/relationships/hyperlink" Target="https://t.co/OgBbFPE59J" TargetMode="External" /><Relationship Id="rId122" Type="http://schemas.openxmlformats.org/officeDocument/2006/relationships/hyperlink" Target="https://t.co/hx8YW7EhK1" TargetMode="External" /><Relationship Id="rId123" Type="http://schemas.openxmlformats.org/officeDocument/2006/relationships/hyperlink" Target="https://t.co/PcyCOn4Iba" TargetMode="External" /><Relationship Id="rId124" Type="http://schemas.openxmlformats.org/officeDocument/2006/relationships/hyperlink" Target="https://t.co/RLvd9MGjGg" TargetMode="External" /><Relationship Id="rId125" Type="http://schemas.openxmlformats.org/officeDocument/2006/relationships/hyperlink" Target="http://t.co/JZbXkNmFUd" TargetMode="External" /><Relationship Id="rId126" Type="http://schemas.openxmlformats.org/officeDocument/2006/relationships/hyperlink" Target="https://t.co/r10ocpb1F8" TargetMode="External" /><Relationship Id="rId127" Type="http://schemas.openxmlformats.org/officeDocument/2006/relationships/hyperlink" Target="http://t.co/awsRqZhqLX" TargetMode="External" /><Relationship Id="rId128" Type="http://schemas.openxmlformats.org/officeDocument/2006/relationships/hyperlink" Target="https://t.co/vFeKI35vnD" TargetMode="External" /><Relationship Id="rId129" Type="http://schemas.openxmlformats.org/officeDocument/2006/relationships/hyperlink" Target="https://t.co/LyrmLn47Vm" TargetMode="External" /><Relationship Id="rId130" Type="http://schemas.openxmlformats.org/officeDocument/2006/relationships/hyperlink" Target="https://t.co/e2TMoLcT0t" TargetMode="External" /><Relationship Id="rId131" Type="http://schemas.openxmlformats.org/officeDocument/2006/relationships/hyperlink" Target="https://t.co/JwstbrtIBv" TargetMode="External" /><Relationship Id="rId132" Type="http://schemas.openxmlformats.org/officeDocument/2006/relationships/hyperlink" Target="https://t.co/A2pwjTiyRK" TargetMode="External" /><Relationship Id="rId133" Type="http://schemas.openxmlformats.org/officeDocument/2006/relationships/hyperlink" Target="https://t.co/KtQo2FVCUK" TargetMode="External" /><Relationship Id="rId134" Type="http://schemas.openxmlformats.org/officeDocument/2006/relationships/hyperlink" Target="https://t.co/Ril9JmUaXc" TargetMode="External" /><Relationship Id="rId135" Type="http://schemas.openxmlformats.org/officeDocument/2006/relationships/hyperlink" Target="https://t.co/48378rNvbE" TargetMode="External" /><Relationship Id="rId136" Type="http://schemas.openxmlformats.org/officeDocument/2006/relationships/hyperlink" Target="https://t.co/Tit5GUq1Q8" TargetMode="External" /><Relationship Id="rId137" Type="http://schemas.openxmlformats.org/officeDocument/2006/relationships/hyperlink" Target="https://t.co/lizkNt4vnj" TargetMode="External" /><Relationship Id="rId138" Type="http://schemas.openxmlformats.org/officeDocument/2006/relationships/hyperlink" Target="https://t.co/Bke0SDGXN7" TargetMode="External" /><Relationship Id="rId139" Type="http://schemas.openxmlformats.org/officeDocument/2006/relationships/hyperlink" Target="https://t.co/F4QAq97Dvo" TargetMode="External" /><Relationship Id="rId140" Type="http://schemas.openxmlformats.org/officeDocument/2006/relationships/hyperlink" Target="https://t.co/ePCJPo7W4V" TargetMode="External" /><Relationship Id="rId141" Type="http://schemas.openxmlformats.org/officeDocument/2006/relationships/hyperlink" Target="https://t.co/7LcNKdQPH2" TargetMode="External" /><Relationship Id="rId142" Type="http://schemas.openxmlformats.org/officeDocument/2006/relationships/hyperlink" Target="https://t.co/oUGkb1a8Jt" TargetMode="External" /><Relationship Id="rId143" Type="http://schemas.openxmlformats.org/officeDocument/2006/relationships/hyperlink" Target="https://t.co/8ORbDECUrC" TargetMode="External" /><Relationship Id="rId144" Type="http://schemas.openxmlformats.org/officeDocument/2006/relationships/hyperlink" Target="https://t.co/IwVcgfGgL0" TargetMode="External" /><Relationship Id="rId145" Type="http://schemas.openxmlformats.org/officeDocument/2006/relationships/hyperlink" Target="https://t.co/WrGv3Ooqy8" TargetMode="External" /><Relationship Id="rId146" Type="http://schemas.openxmlformats.org/officeDocument/2006/relationships/hyperlink" Target="https://t.co/yBOHdmub95" TargetMode="External" /><Relationship Id="rId147" Type="http://schemas.openxmlformats.org/officeDocument/2006/relationships/hyperlink" Target="https://t.co/9nlY9CLejW" TargetMode="External" /><Relationship Id="rId148" Type="http://schemas.openxmlformats.org/officeDocument/2006/relationships/hyperlink" Target="https://t.co/aRL1GxZzrk" TargetMode="External" /><Relationship Id="rId149" Type="http://schemas.openxmlformats.org/officeDocument/2006/relationships/hyperlink" Target="https://t.co/VFW1xt4N7M" TargetMode="External" /><Relationship Id="rId150" Type="http://schemas.openxmlformats.org/officeDocument/2006/relationships/hyperlink" Target="https://t.co/DagP2Vr3Pa" TargetMode="External" /><Relationship Id="rId151" Type="http://schemas.openxmlformats.org/officeDocument/2006/relationships/hyperlink" Target="https://t.co/p1R06LlcPk" TargetMode="External" /><Relationship Id="rId152" Type="http://schemas.openxmlformats.org/officeDocument/2006/relationships/hyperlink" Target="https://t.co/bzaM5SgDGW" TargetMode="External" /><Relationship Id="rId153" Type="http://schemas.openxmlformats.org/officeDocument/2006/relationships/hyperlink" Target="https://t.co/vnWU4TwyHd" TargetMode="External" /><Relationship Id="rId154" Type="http://schemas.openxmlformats.org/officeDocument/2006/relationships/hyperlink" Target="https://t.co/GWok3oBLxP" TargetMode="External" /><Relationship Id="rId155" Type="http://schemas.openxmlformats.org/officeDocument/2006/relationships/hyperlink" Target="http://t.co/yzGb5E9HMz" TargetMode="External" /><Relationship Id="rId156" Type="http://schemas.openxmlformats.org/officeDocument/2006/relationships/hyperlink" Target="https://t.co/p0By5rSTK1" TargetMode="External" /><Relationship Id="rId157" Type="http://schemas.openxmlformats.org/officeDocument/2006/relationships/hyperlink" Target="https://t.co/YliO0J6C7o" TargetMode="External" /><Relationship Id="rId158" Type="http://schemas.openxmlformats.org/officeDocument/2006/relationships/hyperlink" Target="https://t.co/jt7kD087ZZ" TargetMode="External" /><Relationship Id="rId159" Type="http://schemas.openxmlformats.org/officeDocument/2006/relationships/hyperlink" Target="https://t.co/AkivG1JAqw" TargetMode="External" /><Relationship Id="rId160" Type="http://schemas.openxmlformats.org/officeDocument/2006/relationships/hyperlink" Target="https://t.co/DVee2ovtqC" TargetMode="External" /><Relationship Id="rId161" Type="http://schemas.openxmlformats.org/officeDocument/2006/relationships/hyperlink" Target="https://t.co/sNtxJ7jmaE" TargetMode="External" /><Relationship Id="rId162" Type="http://schemas.openxmlformats.org/officeDocument/2006/relationships/hyperlink" Target="http://t.co/t414UtTRv4" TargetMode="External" /><Relationship Id="rId163" Type="http://schemas.openxmlformats.org/officeDocument/2006/relationships/hyperlink" Target="https://t.co/2Ea89ZvR1s" TargetMode="External" /><Relationship Id="rId164" Type="http://schemas.openxmlformats.org/officeDocument/2006/relationships/hyperlink" Target="https://t.co/cFoO9SQK0H" TargetMode="External" /><Relationship Id="rId165" Type="http://schemas.openxmlformats.org/officeDocument/2006/relationships/hyperlink" Target="https://t.co/X2eZpUF7As" TargetMode="External" /><Relationship Id="rId166" Type="http://schemas.openxmlformats.org/officeDocument/2006/relationships/hyperlink" Target="https://t.co/mSV8k9k5kS" TargetMode="External" /><Relationship Id="rId167" Type="http://schemas.openxmlformats.org/officeDocument/2006/relationships/hyperlink" Target="https://t.co/aPq085Gapv" TargetMode="External" /><Relationship Id="rId168" Type="http://schemas.openxmlformats.org/officeDocument/2006/relationships/hyperlink" Target="https://t.co/wbD6trGzDO" TargetMode="External" /><Relationship Id="rId169" Type="http://schemas.openxmlformats.org/officeDocument/2006/relationships/hyperlink" Target="https://t.co/0AnjafvrrR" TargetMode="External" /><Relationship Id="rId170" Type="http://schemas.openxmlformats.org/officeDocument/2006/relationships/hyperlink" Target="https://t.co/RIhj45Zm72" TargetMode="External" /><Relationship Id="rId171" Type="http://schemas.openxmlformats.org/officeDocument/2006/relationships/hyperlink" Target="https://t.co/t8A9VemBsr" TargetMode="External" /><Relationship Id="rId172" Type="http://schemas.openxmlformats.org/officeDocument/2006/relationships/hyperlink" Target="https://t.co/YqLTbdP7Xz" TargetMode="External" /><Relationship Id="rId173" Type="http://schemas.openxmlformats.org/officeDocument/2006/relationships/hyperlink" Target="http://t.co/uAo7KZsC1B" TargetMode="External" /><Relationship Id="rId174" Type="http://schemas.openxmlformats.org/officeDocument/2006/relationships/hyperlink" Target="https://t.co/XMmdrNCfMj" TargetMode="External" /><Relationship Id="rId175" Type="http://schemas.openxmlformats.org/officeDocument/2006/relationships/hyperlink" Target="https://t.co/KUUynB3gqu" TargetMode="External" /><Relationship Id="rId176" Type="http://schemas.openxmlformats.org/officeDocument/2006/relationships/hyperlink" Target="https://t.co/2vBDi6hlYl" TargetMode="External" /><Relationship Id="rId177" Type="http://schemas.openxmlformats.org/officeDocument/2006/relationships/hyperlink" Target="https://t.co/Ialg9HJjVX" TargetMode="External" /><Relationship Id="rId178" Type="http://schemas.openxmlformats.org/officeDocument/2006/relationships/hyperlink" Target="https://t.co/Yz3cAJoTs2" TargetMode="External" /><Relationship Id="rId179" Type="http://schemas.openxmlformats.org/officeDocument/2006/relationships/hyperlink" Target="https://t.co/m3ECe6fPDp" TargetMode="External" /><Relationship Id="rId180" Type="http://schemas.openxmlformats.org/officeDocument/2006/relationships/hyperlink" Target="https://t.co/CDG2IiAh7f" TargetMode="External" /><Relationship Id="rId181" Type="http://schemas.openxmlformats.org/officeDocument/2006/relationships/hyperlink" Target="http://t.co/70JiDcrcLk" TargetMode="External" /><Relationship Id="rId182" Type="http://schemas.openxmlformats.org/officeDocument/2006/relationships/hyperlink" Target="https://t.co/vGshmLQPR3" TargetMode="External" /><Relationship Id="rId183" Type="http://schemas.openxmlformats.org/officeDocument/2006/relationships/hyperlink" Target="https://t.co/sPt1sI5wqb" TargetMode="External" /><Relationship Id="rId184" Type="http://schemas.openxmlformats.org/officeDocument/2006/relationships/hyperlink" Target="https://t.co/HuzPcBh0Fa" TargetMode="External" /><Relationship Id="rId185" Type="http://schemas.openxmlformats.org/officeDocument/2006/relationships/hyperlink" Target="https://t.co/9ba2765ghe" TargetMode="External" /><Relationship Id="rId186" Type="http://schemas.openxmlformats.org/officeDocument/2006/relationships/hyperlink" Target="https://t.co/o4miqWj5Zm" TargetMode="External" /><Relationship Id="rId187" Type="http://schemas.openxmlformats.org/officeDocument/2006/relationships/hyperlink" Target="https://t.co/3T4YO9L3Hs" TargetMode="External" /><Relationship Id="rId188" Type="http://schemas.openxmlformats.org/officeDocument/2006/relationships/hyperlink" Target="https://t.co/vRUr4RLMmD" TargetMode="External" /><Relationship Id="rId189" Type="http://schemas.openxmlformats.org/officeDocument/2006/relationships/hyperlink" Target="http://t.co/JbXfLvxCCc" TargetMode="External" /><Relationship Id="rId190" Type="http://schemas.openxmlformats.org/officeDocument/2006/relationships/hyperlink" Target="https://t.co/7XscAaXle4" TargetMode="External" /><Relationship Id="rId191" Type="http://schemas.openxmlformats.org/officeDocument/2006/relationships/hyperlink" Target="https://t.co/f4NrLLpGVF" TargetMode="External" /><Relationship Id="rId192" Type="http://schemas.openxmlformats.org/officeDocument/2006/relationships/hyperlink" Target="https://t.co/iVUU9r9Vvn" TargetMode="External" /><Relationship Id="rId193" Type="http://schemas.openxmlformats.org/officeDocument/2006/relationships/hyperlink" Target="https://t.co/DEyNnMZaSS" TargetMode="External" /><Relationship Id="rId194" Type="http://schemas.openxmlformats.org/officeDocument/2006/relationships/hyperlink" Target="https://t.co/HqDh8yOMvY" TargetMode="External" /><Relationship Id="rId195" Type="http://schemas.openxmlformats.org/officeDocument/2006/relationships/hyperlink" Target="https://t.co/zKzLCbImce" TargetMode="External" /><Relationship Id="rId196" Type="http://schemas.openxmlformats.org/officeDocument/2006/relationships/hyperlink" Target="http://t.co/y6lIzE7rRV" TargetMode="External" /><Relationship Id="rId197" Type="http://schemas.openxmlformats.org/officeDocument/2006/relationships/hyperlink" Target="http://t.co/5ci8awCb1k" TargetMode="External" /><Relationship Id="rId198" Type="http://schemas.openxmlformats.org/officeDocument/2006/relationships/hyperlink" Target="https://t.co/bUZMiseady" TargetMode="External" /><Relationship Id="rId199" Type="http://schemas.openxmlformats.org/officeDocument/2006/relationships/hyperlink" Target="https://t.co/TAXQpsHa5X" TargetMode="External" /><Relationship Id="rId200" Type="http://schemas.openxmlformats.org/officeDocument/2006/relationships/hyperlink" Target="https://t.co/JbRm4pHwEp" TargetMode="External" /><Relationship Id="rId201" Type="http://schemas.openxmlformats.org/officeDocument/2006/relationships/hyperlink" Target="https://t.co/Bw6KdjVAZ5" TargetMode="External" /><Relationship Id="rId202" Type="http://schemas.openxmlformats.org/officeDocument/2006/relationships/hyperlink" Target="https://t.co/zpAzSMQTQq" TargetMode="External" /><Relationship Id="rId203" Type="http://schemas.openxmlformats.org/officeDocument/2006/relationships/hyperlink" Target="https://t.co/ZvacAzvyFZ" TargetMode="External" /><Relationship Id="rId204" Type="http://schemas.openxmlformats.org/officeDocument/2006/relationships/hyperlink" Target="https://t.co/8rMQrWFkCB" TargetMode="External" /><Relationship Id="rId205" Type="http://schemas.openxmlformats.org/officeDocument/2006/relationships/hyperlink" Target="http://t.co/V4PkFdYFfi" TargetMode="External" /><Relationship Id="rId206" Type="http://schemas.openxmlformats.org/officeDocument/2006/relationships/hyperlink" Target="http://t.co/IDgK8XS4z2" TargetMode="External" /><Relationship Id="rId207" Type="http://schemas.openxmlformats.org/officeDocument/2006/relationships/hyperlink" Target="https://t.co/InjJiYeo8K" TargetMode="External" /><Relationship Id="rId208" Type="http://schemas.openxmlformats.org/officeDocument/2006/relationships/hyperlink" Target="https://t.co/37zTH4yR1t" TargetMode="External" /><Relationship Id="rId209" Type="http://schemas.openxmlformats.org/officeDocument/2006/relationships/hyperlink" Target="https://t.co/CeGA1cOOE3" TargetMode="External" /><Relationship Id="rId210" Type="http://schemas.openxmlformats.org/officeDocument/2006/relationships/hyperlink" Target="https://t.co/oKNv9PvBNF" TargetMode="External" /><Relationship Id="rId211" Type="http://schemas.openxmlformats.org/officeDocument/2006/relationships/hyperlink" Target="https://t.co/wLjZFozbOm" TargetMode="External" /><Relationship Id="rId212" Type="http://schemas.openxmlformats.org/officeDocument/2006/relationships/hyperlink" Target="https://t.co/ku4HepHLG8" TargetMode="External" /><Relationship Id="rId213" Type="http://schemas.openxmlformats.org/officeDocument/2006/relationships/hyperlink" Target="https://t.co/Cwg72JvZzJ" TargetMode="External" /><Relationship Id="rId214" Type="http://schemas.openxmlformats.org/officeDocument/2006/relationships/hyperlink" Target="https://t.co/jfhEMrUXM9" TargetMode="External" /><Relationship Id="rId215" Type="http://schemas.openxmlformats.org/officeDocument/2006/relationships/hyperlink" Target="https://t.co/O5gcrPnNLN" TargetMode="External" /><Relationship Id="rId216" Type="http://schemas.openxmlformats.org/officeDocument/2006/relationships/hyperlink" Target="https://t.co/xORVbEnJPF" TargetMode="External" /><Relationship Id="rId217" Type="http://schemas.openxmlformats.org/officeDocument/2006/relationships/hyperlink" Target="https://t.co/KNiD6FxoEy" TargetMode="External" /><Relationship Id="rId218" Type="http://schemas.openxmlformats.org/officeDocument/2006/relationships/hyperlink" Target="https://t.co/3D0KMafAMV" TargetMode="External" /><Relationship Id="rId219" Type="http://schemas.openxmlformats.org/officeDocument/2006/relationships/hyperlink" Target="https://t.co/ws7BlQEmwN" TargetMode="External" /><Relationship Id="rId220" Type="http://schemas.openxmlformats.org/officeDocument/2006/relationships/hyperlink" Target="http://t.co/7Ph31t11mK" TargetMode="External" /><Relationship Id="rId221" Type="http://schemas.openxmlformats.org/officeDocument/2006/relationships/hyperlink" Target="http://t.co/9CVaFZ105O" TargetMode="External" /><Relationship Id="rId222" Type="http://schemas.openxmlformats.org/officeDocument/2006/relationships/hyperlink" Target="http://t.co/VvJyDVio3g" TargetMode="External" /><Relationship Id="rId223" Type="http://schemas.openxmlformats.org/officeDocument/2006/relationships/hyperlink" Target="https://t.co/RZ15iEBimZ" TargetMode="External" /><Relationship Id="rId224" Type="http://schemas.openxmlformats.org/officeDocument/2006/relationships/hyperlink" Target="https://t.co/doPtgIJ3QU" TargetMode="External" /><Relationship Id="rId225" Type="http://schemas.openxmlformats.org/officeDocument/2006/relationships/hyperlink" Target="https://t.co/Y5HXvFQVIu" TargetMode="External" /><Relationship Id="rId226" Type="http://schemas.openxmlformats.org/officeDocument/2006/relationships/hyperlink" Target="https://t.co/BJjGs9q6ph" TargetMode="External" /><Relationship Id="rId227" Type="http://schemas.openxmlformats.org/officeDocument/2006/relationships/hyperlink" Target="https://t.co/PBjvqJuDww" TargetMode="External" /><Relationship Id="rId228" Type="http://schemas.openxmlformats.org/officeDocument/2006/relationships/hyperlink" Target="https://t.co/XrwWU3VsQG" TargetMode="External" /><Relationship Id="rId229" Type="http://schemas.openxmlformats.org/officeDocument/2006/relationships/hyperlink" Target="https://t.co/2i2I2TcKwk" TargetMode="External" /><Relationship Id="rId230" Type="http://schemas.openxmlformats.org/officeDocument/2006/relationships/hyperlink" Target="https://t.co/3alPNbZ5xo" TargetMode="External" /><Relationship Id="rId231" Type="http://schemas.openxmlformats.org/officeDocument/2006/relationships/hyperlink" Target="http://t.co/CgDRwxCtMW" TargetMode="External" /><Relationship Id="rId232" Type="http://schemas.openxmlformats.org/officeDocument/2006/relationships/hyperlink" Target="https://t.co/C62yN65OiT" TargetMode="External" /><Relationship Id="rId233" Type="http://schemas.openxmlformats.org/officeDocument/2006/relationships/hyperlink" Target="https://t.co/QaRS2KSFYw" TargetMode="External" /><Relationship Id="rId234" Type="http://schemas.openxmlformats.org/officeDocument/2006/relationships/hyperlink" Target="https://t.co/2z7ffTcmDL" TargetMode="External" /><Relationship Id="rId235" Type="http://schemas.openxmlformats.org/officeDocument/2006/relationships/hyperlink" Target="http://t.co/9jvAOPIAAm" TargetMode="External" /><Relationship Id="rId236" Type="http://schemas.openxmlformats.org/officeDocument/2006/relationships/hyperlink" Target="https://t.co/dBHph3rJeH" TargetMode="External" /><Relationship Id="rId237" Type="http://schemas.openxmlformats.org/officeDocument/2006/relationships/hyperlink" Target="https://t.co/5otNkzguD5" TargetMode="External" /><Relationship Id="rId238" Type="http://schemas.openxmlformats.org/officeDocument/2006/relationships/hyperlink" Target="https://t.co/nNynzekcOG" TargetMode="External" /><Relationship Id="rId239" Type="http://schemas.openxmlformats.org/officeDocument/2006/relationships/hyperlink" Target="https://t.co/VaGzPgsSkd" TargetMode="External" /><Relationship Id="rId240" Type="http://schemas.openxmlformats.org/officeDocument/2006/relationships/hyperlink" Target="https://t.co/UasBSGqIKl" TargetMode="External" /><Relationship Id="rId241" Type="http://schemas.openxmlformats.org/officeDocument/2006/relationships/hyperlink" Target="https://t.co/OwWOM5QtgA" TargetMode="External" /><Relationship Id="rId242" Type="http://schemas.openxmlformats.org/officeDocument/2006/relationships/hyperlink" Target="https://t.co/jpJDyWYYgY" TargetMode="External" /><Relationship Id="rId243" Type="http://schemas.openxmlformats.org/officeDocument/2006/relationships/hyperlink" Target="https://t.co/Jw75elxxa0" TargetMode="External" /><Relationship Id="rId244" Type="http://schemas.openxmlformats.org/officeDocument/2006/relationships/hyperlink" Target="https://t.co/4PolW6u8mZ" TargetMode="External" /><Relationship Id="rId245" Type="http://schemas.openxmlformats.org/officeDocument/2006/relationships/hyperlink" Target="https://t.co/QAuwhFLk4I" TargetMode="External" /><Relationship Id="rId246" Type="http://schemas.openxmlformats.org/officeDocument/2006/relationships/hyperlink" Target="https://t.co/RBhnlkkzPV" TargetMode="External" /><Relationship Id="rId247" Type="http://schemas.openxmlformats.org/officeDocument/2006/relationships/hyperlink" Target="https://t.co/uCqEezyhcN" TargetMode="External" /><Relationship Id="rId248" Type="http://schemas.openxmlformats.org/officeDocument/2006/relationships/hyperlink" Target="https://t.co/mRZOBVtWuE" TargetMode="External" /><Relationship Id="rId249" Type="http://schemas.openxmlformats.org/officeDocument/2006/relationships/hyperlink" Target="https://t.co/vpie1qmRoD" TargetMode="External" /><Relationship Id="rId250" Type="http://schemas.openxmlformats.org/officeDocument/2006/relationships/hyperlink" Target="https://t.co/FVaq6aCaWq" TargetMode="External" /><Relationship Id="rId251" Type="http://schemas.openxmlformats.org/officeDocument/2006/relationships/hyperlink" Target="http://t.co/YgjRmGmgkE" TargetMode="External" /><Relationship Id="rId252" Type="http://schemas.openxmlformats.org/officeDocument/2006/relationships/hyperlink" Target="https://t.co/I4GP6GZqLV" TargetMode="External" /><Relationship Id="rId253" Type="http://schemas.openxmlformats.org/officeDocument/2006/relationships/hyperlink" Target="https://t.co/U6ijhIUUXM" TargetMode="External" /><Relationship Id="rId254" Type="http://schemas.openxmlformats.org/officeDocument/2006/relationships/hyperlink" Target="https://t.co/OlJZpojSGx" TargetMode="External" /><Relationship Id="rId255" Type="http://schemas.openxmlformats.org/officeDocument/2006/relationships/hyperlink" Target="https://t.co/NzPpIE6HS1" TargetMode="External" /><Relationship Id="rId256" Type="http://schemas.openxmlformats.org/officeDocument/2006/relationships/hyperlink" Target="https://t.co/KQDcW0moHJ" TargetMode="External" /><Relationship Id="rId257" Type="http://schemas.openxmlformats.org/officeDocument/2006/relationships/hyperlink" Target="https://t.co/9rQpIBXzt8" TargetMode="External" /><Relationship Id="rId258" Type="http://schemas.openxmlformats.org/officeDocument/2006/relationships/hyperlink" Target="https://t.co/iMQaIxR3X7" TargetMode="External" /><Relationship Id="rId259" Type="http://schemas.openxmlformats.org/officeDocument/2006/relationships/hyperlink" Target="https://t.co/8nHcUZBO6C" TargetMode="External" /><Relationship Id="rId260" Type="http://schemas.openxmlformats.org/officeDocument/2006/relationships/hyperlink" Target="https://t.co/GLoNtI1igR" TargetMode="External" /><Relationship Id="rId261" Type="http://schemas.openxmlformats.org/officeDocument/2006/relationships/hyperlink" Target="http://t.co/TwuabAiZXr" TargetMode="External" /><Relationship Id="rId262" Type="http://schemas.openxmlformats.org/officeDocument/2006/relationships/hyperlink" Target="https://t.co/07SS4vvr3j" TargetMode="External" /><Relationship Id="rId263" Type="http://schemas.openxmlformats.org/officeDocument/2006/relationships/hyperlink" Target="https://t.co/vcPBTerQMX" TargetMode="External" /><Relationship Id="rId264" Type="http://schemas.openxmlformats.org/officeDocument/2006/relationships/hyperlink" Target="https://t.co/wJQbeKAEl0" TargetMode="External" /><Relationship Id="rId265" Type="http://schemas.openxmlformats.org/officeDocument/2006/relationships/hyperlink" Target="https://t.co/dMg0NgKCqQ" TargetMode="External" /><Relationship Id="rId266" Type="http://schemas.openxmlformats.org/officeDocument/2006/relationships/hyperlink" Target="https://t.co/rw4rO8JbkH" TargetMode="External" /><Relationship Id="rId267" Type="http://schemas.openxmlformats.org/officeDocument/2006/relationships/hyperlink" Target="https://t.co/OWFn1fdiln" TargetMode="External" /><Relationship Id="rId268" Type="http://schemas.openxmlformats.org/officeDocument/2006/relationships/hyperlink" Target="https://t.co/6tlRwltkiD" TargetMode="External" /><Relationship Id="rId269" Type="http://schemas.openxmlformats.org/officeDocument/2006/relationships/hyperlink" Target="https://t.co/T2h8Myllda" TargetMode="External" /><Relationship Id="rId270" Type="http://schemas.openxmlformats.org/officeDocument/2006/relationships/hyperlink" Target="https://t.co/gk2qUvFZkT" TargetMode="External" /><Relationship Id="rId271" Type="http://schemas.openxmlformats.org/officeDocument/2006/relationships/hyperlink" Target="http://t.co/UJsy5Y9UC5" TargetMode="External" /><Relationship Id="rId272" Type="http://schemas.openxmlformats.org/officeDocument/2006/relationships/hyperlink" Target="https://t.co/rB2Atwtb4L" TargetMode="External" /><Relationship Id="rId273" Type="http://schemas.openxmlformats.org/officeDocument/2006/relationships/hyperlink" Target="https://t.co/gI33QTtE54" TargetMode="External" /><Relationship Id="rId274" Type="http://schemas.openxmlformats.org/officeDocument/2006/relationships/hyperlink" Target="https://pbs.twimg.com/profile_banners/2424352724/1547927736" TargetMode="External" /><Relationship Id="rId275" Type="http://schemas.openxmlformats.org/officeDocument/2006/relationships/hyperlink" Target="https://pbs.twimg.com/profile_banners/1901188604/1413827168" TargetMode="External" /><Relationship Id="rId276" Type="http://schemas.openxmlformats.org/officeDocument/2006/relationships/hyperlink" Target="https://pbs.twimg.com/profile_banners/1144784909015441408/1562773524" TargetMode="External" /><Relationship Id="rId277" Type="http://schemas.openxmlformats.org/officeDocument/2006/relationships/hyperlink" Target="https://pbs.twimg.com/profile_banners/1135431503570190338/1562773694" TargetMode="External" /><Relationship Id="rId278" Type="http://schemas.openxmlformats.org/officeDocument/2006/relationships/hyperlink" Target="https://pbs.twimg.com/profile_banners/294940216/1542210585" TargetMode="External" /><Relationship Id="rId279" Type="http://schemas.openxmlformats.org/officeDocument/2006/relationships/hyperlink" Target="https://pbs.twimg.com/profile_banners/2406521825/1559224227" TargetMode="External" /><Relationship Id="rId280" Type="http://schemas.openxmlformats.org/officeDocument/2006/relationships/hyperlink" Target="https://pbs.twimg.com/profile_banners/20002004/1560874125" TargetMode="External" /><Relationship Id="rId281" Type="http://schemas.openxmlformats.org/officeDocument/2006/relationships/hyperlink" Target="https://pbs.twimg.com/profile_banners/308756792/1560336202" TargetMode="External" /><Relationship Id="rId282" Type="http://schemas.openxmlformats.org/officeDocument/2006/relationships/hyperlink" Target="https://pbs.twimg.com/profile_banners/571964518/1562229059" TargetMode="External" /><Relationship Id="rId283" Type="http://schemas.openxmlformats.org/officeDocument/2006/relationships/hyperlink" Target="https://pbs.twimg.com/profile_banners/2224376467/1557127957" TargetMode="External" /><Relationship Id="rId284" Type="http://schemas.openxmlformats.org/officeDocument/2006/relationships/hyperlink" Target="https://pbs.twimg.com/profile_banners/739902746468323328/1561469261" TargetMode="External" /><Relationship Id="rId285" Type="http://schemas.openxmlformats.org/officeDocument/2006/relationships/hyperlink" Target="https://pbs.twimg.com/profile_banners/339974486/1555688159" TargetMode="External" /><Relationship Id="rId286" Type="http://schemas.openxmlformats.org/officeDocument/2006/relationships/hyperlink" Target="https://pbs.twimg.com/profile_banners/757710931883425792/1517164093" TargetMode="External" /><Relationship Id="rId287" Type="http://schemas.openxmlformats.org/officeDocument/2006/relationships/hyperlink" Target="https://pbs.twimg.com/profile_banners/2402368819/1561594199" TargetMode="External" /><Relationship Id="rId288" Type="http://schemas.openxmlformats.org/officeDocument/2006/relationships/hyperlink" Target="https://pbs.twimg.com/profile_banners/2986799837/1562386228" TargetMode="External" /><Relationship Id="rId289" Type="http://schemas.openxmlformats.org/officeDocument/2006/relationships/hyperlink" Target="https://pbs.twimg.com/profile_banners/627323792/1508003670" TargetMode="External" /><Relationship Id="rId290" Type="http://schemas.openxmlformats.org/officeDocument/2006/relationships/hyperlink" Target="https://pbs.twimg.com/profile_banners/28107980/1522841732" TargetMode="External" /><Relationship Id="rId291" Type="http://schemas.openxmlformats.org/officeDocument/2006/relationships/hyperlink" Target="https://pbs.twimg.com/profile_banners/325888096/1511466925" TargetMode="External" /><Relationship Id="rId292" Type="http://schemas.openxmlformats.org/officeDocument/2006/relationships/hyperlink" Target="https://pbs.twimg.com/profile_banners/1124409395390156800/1561838992" TargetMode="External" /><Relationship Id="rId293" Type="http://schemas.openxmlformats.org/officeDocument/2006/relationships/hyperlink" Target="https://pbs.twimg.com/profile_banners/814195927074435072/1562865240" TargetMode="External" /><Relationship Id="rId294" Type="http://schemas.openxmlformats.org/officeDocument/2006/relationships/hyperlink" Target="https://pbs.twimg.com/profile_banners/15986949/1562606724" TargetMode="External" /><Relationship Id="rId295" Type="http://schemas.openxmlformats.org/officeDocument/2006/relationships/hyperlink" Target="https://pbs.twimg.com/profile_banners/2892293242/1552954665" TargetMode="External" /><Relationship Id="rId296" Type="http://schemas.openxmlformats.org/officeDocument/2006/relationships/hyperlink" Target="https://pbs.twimg.com/profile_banners/453780255/1414222184" TargetMode="External" /><Relationship Id="rId297" Type="http://schemas.openxmlformats.org/officeDocument/2006/relationships/hyperlink" Target="https://pbs.twimg.com/profile_banners/756459446/1490070027" TargetMode="External" /><Relationship Id="rId298" Type="http://schemas.openxmlformats.org/officeDocument/2006/relationships/hyperlink" Target="https://pbs.twimg.com/profile_banners/107598819/1561844915" TargetMode="External" /><Relationship Id="rId299" Type="http://schemas.openxmlformats.org/officeDocument/2006/relationships/hyperlink" Target="https://pbs.twimg.com/profile_banners/224512423/1524802664" TargetMode="External" /><Relationship Id="rId300" Type="http://schemas.openxmlformats.org/officeDocument/2006/relationships/hyperlink" Target="https://pbs.twimg.com/profile_banners/1386918194/1413317443" TargetMode="External" /><Relationship Id="rId301" Type="http://schemas.openxmlformats.org/officeDocument/2006/relationships/hyperlink" Target="https://pbs.twimg.com/profile_banners/2870848881/1562870529" TargetMode="External" /><Relationship Id="rId302" Type="http://schemas.openxmlformats.org/officeDocument/2006/relationships/hyperlink" Target="https://pbs.twimg.com/profile_banners/752935956697808897/1469007398" TargetMode="External" /><Relationship Id="rId303" Type="http://schemas.openxmlformats.org/officeDocument/2006/relationships/hyperlink" Target="https://pbs.twimg.com/profile_banners/2459644405/1398257807" TargetMode="External" /><Relationship Id="rId304" Type="http://schemas.openxmlformats.org/officeDocument/2006/relationships/hyperlink" Target="https://pbs.twimg.com/profile_banners/3149858390/1428760109" TargetMode="External" /><Relationship Id="rId305" Type="http://schemas.openxmlformats.org/officeDocument/2006/relationships/hyperlink" Target="https://pbs.twimg.com/profile_banners/1457398398/1562339814" TargetMode="External" /><Relationship Id="rId306" Type="http://schemas.openxmlformats.org/officeDocument/2006/relationships/hyperlink" Target="https://pbs.twimg.com/profile_banners/1054485073/1556771201" TargetMode="External" /><Relationship Id="rId307" Type="http://schemas.openxmlformats.org/officeDocument/2006/relationships/hyperlink" Target="https://pbs.twimg.com/profile_banners/1128933711238451200/1561659207" TargetMode="External" /><Relationship Id="rId308" Type="http://schemas.openxmlformats.org/officeDocument/2006/relationships/hyperlink" Target="https://pbs.twimg.com/profile_banners/1037565451/1557494471" TargetMode="External" /><Relationship Id="rId309" Type="http://schemas.openxmlformats.org/officeDocument/2006/relationships/hyperlink" Target="https://pbs.twimg.com/profile_banners/1075705535071248385/1545387370" TargetMode="External" /><Relationship Id="rId310" Type="http://schemas.openxmlformats.org/officeDocument/2006/relationships/hyperlink" Target="https://pbs.twimg.com/profile_banners/790615281811021824/1525053763" TargetMode="External" /><Relationship Id="rId311" Type="http://schemas.openxmlformats.org/officeDocument/2006/relationships/hyperlink" Target="https://pbs.twimg.com/profile_banners/2902318464/1561379737" TargetMode="External" /><Relationship Id="rId312" Type="http://schemas.openxmlformats.org/officeDocument/2006/relationships/hyperlink" Target="https://pbs.twimg.com/profile_banners/1060822693/1441239578" TargetMode="External" /><Relationship Id="rId313" Type="http://schemas.openxmlformats.org/officeDocument/2006/relationships/hyperlink" Target="https://pbs.twimg.com/profile_banners/331311644/1541704734" TargetMode="External" /><Relationship Id="rId314" Type="http://schemas.openxmlformats.org/officeDocument/2006/relationships/hyperlink" Target="https://pbs.twimg.com/profile_banners/2744561162/1549468152" TargetMode="External" /><Relationship Id="rId315" Type="http://schemas.openxmlformats.org/officeDocument/2006/relationships/hyperlink" Target="https://pbs.twimg.com/profile_banners/3162239922/1537926996" TargetMode="External" /><Relationship Id="rId316" Type="http://schemas.openxmlformats.org/officeDocument/2006/relationships/hyperlink" Target="https://pbs.twimg.com/profile_banners/790610588355395584/1477331486" TargetMode="External" /><Relationship Id="rId317" Type="http://schemas.openxmlformats.org/officeDocument/2006/relationships/hyperlink" Target="https://pbs.twimg.com/profile_banners/959164093/1450307931" TargetMode="External" /><Relationship Id="rId318" Type="http://schemas.openxmlformats.org/officeDocument/2006/relationships/hyperlink" Target="https://pbs.twimg.com/profile_banners/1131371185973977088/1562452150" TargetMode="External" /><Relationship Id="rId319" Type="http://schemas.openxmlformats.org/officeDocument/2006/relationships/hyperlink" Target="https://pbs.twimg.com/profile_banners/993270594249613313/1562025260" TargetMode="External" /><Relationship Id="rId320" Type="http://schemas.openxmlformats.org/officeDocument/2006/relationships/hyperlink" Target="https://pbs.twimg.com/profile_banners/14083456/1561928969" TargetMode="External" /><Relationship Id="rId321" Type="http://schemas.openxmlformats.org/officeDocument/2006/relationships/hyperlink" Target="https://pbs.twimg.com/profile_banners/4196983835/1562002967" TargetMode="External" /><Relationship Id="rId322" Type="http://schemas.openxmlformats.org/officeDocument/2006/relationships/hyperlink" Target="https://pbs.twimg.com/profile_banners/1015091661116882945/1559716214" TargetMode="External" /><Relationship Id="rId323" Type="http://schemas.openxmlformats.org/officeDocument/2006/relationships/hyperlink" Target="https://pbs.twimg.com/profile_banners/776852308227334144/1562791222" TargetMode="External" /><Relationship Id="rId324" Type="http://schemas.openxmlformats.org/officeDocument/2006/relationships/hyperlink" Target="https://pbs.twimg.com/profile_banners/842485376/1558240770" TargetMode="External" /><Relationship Id="rId325" Type="http://schemas.openxmlformats.org/officeDocument/2006/relationships/hyperlink" Target="https://pbs.twimg.com/profile_banners/1968953322/1561878964" TargetMode="External" /><Relationship Id="rId326" Type="http://schemas.openxmlformats.org/officeDocument/2006/relationships/hyperlink" Target="https://pbs.twimg.com/profile_banners/1149598813/1437333488" TargetMode="External" /><Relationship Id="rId327" Type="http://schemas.openxmlformats.org/officeDocument/2006/relationships/hyperlink" Target="https://pbs.twimg.com/profile_banners/20442930/1536066521" TargetMode="External" /><Relationship Id="rId328" Type="http://schemas.openxmlformats.org/officeDocument/2006/relationships/hyperlink" Target="https://pbs.twimg.com/profile_banners/534290014/1561395287" TargetMode="External" /><Relationship Id="rId329" Type="http://schemas.openxmlformats.org/officeDocument/2006/relationships/hyperlink" Target="https://pbs.twimg.com/profile_banners/932191681205755905/1540516710" TargetMode="External" /><Relationship Id="rId330" Type="http://schemas.openxmlformats.org/officeDocument/2006/relationships/hyperlink" Target="https://pbs.twimg.com/profile_banners/268088871/1560781204" TargetMode="External" /><Relationship Id="rId331" Type="http://schemas.openxmlformats.org/officeDocument/2006/relationships/hyperlink" Target="https://pbs.twimg.com/profile_banners/344315997/1561831081" TargetMode="External" /><Relationship Id="rId332" Type="http://schemas.openxmlformats.org/officeDocument/2006/relationships/hyperlink" Target="https://pbs.twimg.com/profile_banners/948979411/1495239014" TargetMode="External" /><Relationship Id="rId333" Type="http://schemas.openxmlformats.org/officeDocument/2006/relationships/hyperlink" Target="https://pbs.twimg.com/profile_banners/1021807348132794368/1532453490" TargetMode="External" /><Relationship Id="rId334" Type="http://schemas.openxmlformats.org/officeDocument/2006/relationships/hyperlink" Target="https://pbs.twimg.com/profile_banners/1009173416488914944/1529793813" TargetMode="External" /><Relationship Id="rId335" Type="http://schemas.openxmlformats.org/officeDocument/2006/relationships/hyperlink" Target="https://pbs.twimg.com/profile_banners/4267543359/1557210647" TargetMode="External" /><Relationship Id="rId336" Type="http://schemas.openxmlformats.org/officeDocument/2006/relationships/hyperlink" Target="https://pbs.twimg.com/profile_banners/1352427380/1523374431" TargetMode="External" /><Relationship Id="rId337" Type="http://schemas.openxmlformats.org/officeDocument/2006/relationships/hyperlink" Target="https://pbs.twimg.com/profile_banners/896303883085115392/1517657896" TargetMode="External" /><Relationship Id="rId338" Type="http://schemas.openxmlformats.org/officeDocument/2006/relationships/hyperlink" Target="https://pbs.twimg.com/profile_banners/29084747/1465314332" TargetMode="External" /><Relationship Id="rId339" Type="http://schemas.openxmlformats.org/officeDocument/2006/relationships/hyperlink" Target="https://pbs.twimg.com/profile_banners/468808614/1548070179" TargetMode="External" /><Relationship Id="rId340" Type="http://schemas.openxmlformats.org/officeDocument/2006/relationships/hyperlink" Target="https://pbs.twimg.com/profile_banners/204171535/1519062125" TargetMode="External" /><Relationship Id="rId341" Type="http://schemas.openxmlformats.org/officeDocument/2006/relationships/hyperlink" Target="https://pbs.twimg.com/profile_banners/462640892/1404515286" TargetMode="External" /><Relationship Id="rId342" Type="http://schemas.openxmlformats.org/officeDocument/2006/relationships/hyperlink" Target="https://pbs.twimg.com/profile_banners/2896099018/1417383043" TargetMode="External" /><Relationship Id="rId343" Type="http://schemas.openxmlformats.org/officeDocument/2006/relationships/hyperlink" Target="https://pbs.twimg.com/profile_banners/1117441132399669249/1560178966" TargetMode="External" /><Relationship Id="rId344" Type="http://schemas.openxmlformats.org/officeDocument/2006/relationships/hyperlink" Target="https://pbs.twimg.com/profile_banners/888988777460494336/1500787213" TargetMode="External" /><Relationship Id="rId345" Type="http://schemas.openxmlformats.org/officeDocument/2006/relationships/hyperlink" Target="https://pbs.twimg.com/profile_banners/246970040/1407992239" TargetMode="External" /><Relationship Id="rId346" Type="http://schemas.openxmlformats.org/officeDocument/2006/relationships/hyperlink" Target="https://pbs.twimg.com/profile_banners/609533484/1484263869" TargetMode="External" /><Relationship Id="rId347" Type="http://schemas.openxmlformats.org/officeDocument/2006/relationships/hyperlink" Target="https://pbs.twimg.com/profile_banners/931009875127275520/1510805434" TargetMode="External" /><Relationship Id="rId348" Type="http://schemas.openxmlformats.org/officeDocument/2006/relationships/hyperlink" Target="https://pbs.twimg.com/profile_banners/47629573/1393540274" TargetMode="External" /><Relationship Id="rId349" Type="http://schemas.openxmlformats.org/officeDocument/2006/relationships/hyperlink" Target="https://pbs.twimg.com/profile_banners/1217236674/1562112067" TargetMode="External" /><Relationship Id="rId350" Type="http://schemas.openxmlformats.org/officeDocument/2006/relationships/hyperlink" Target="https://pbs.twimg.com/profile_banners/63818202/1457988490" TargetMode="External" /><Relationship Id="rId351" Type="http://schemas.openxmlformats.org/officeDocument/2006/relationships/hyperlink" Target="https://pbs.twimg.com/profile_banners/990708751098368000/1525136744" TargetMode="External" /><Relationship Id="rId352" Type="http://schemas.openxmlformats.org/officeDocument/2006/relationships/hyperlink" Target="https://pbs.twimg.com/profile_banners/882896779477483520/1560943002" TargetMode="External" /><Relationship Id="rId353" Type="http://schemas.openxmlformats.org/officeDocument/2006/relationships/hyperlink" Target="https://pbs.twimg.com/profile_banners/51292531/1541803593" TargetMode="External" /><Relationship Id="rId354" Type="http://schemas.openxmlformats.org/officeDocument/2006/relationships/hyperlink" Target="https://pbs.twimg.com/profile_banners/931286316/1548295525" TargetMode="External" /><Relationship Id="rId355" Type="http://schemas.openxmlformats.org/officeDocument/2006/relationships/hyperlink" Target="https://pbs.twimg.com/profile_banners/1091932385678118912/1562361599" TargetMode="External" /><Relationship Id="rId356" Type="http://schemas.openxmlformats.org/officeDocument/2006/relationships/hyperlink" Target="https://pbs.twimg.com/profile_banners/1128795875399163909/1558284895" TargetMode="External" /><Relationship Id="rId357" Type="http://schemas.openxmlformats.org/officeDocument/2006/relationships/hyperlink" Target="https://pbs.twimg.com/profile_banners/4824038954/1546960184" TargetMode="External" /><Relationship Id="rId358" Type="http://schemas.openxmlformats.org/officeDocument/2006/relationships/hyperlink" Target="https://pbs.twimg.com/profile_banners/818574614775394305/1484369351" TargetMode="External" /><Relationship Id="rId359" Type="http://schemas.openxmlformats.org/officeDocument/2006/relationships/hyperlink" Target="https://pbs.twimg.com/profile_banners/412515525/1555612712" TargetMode="External" /><Relationship Id="rId360" Type="http://schemas.openxmlformats.org/officeDocument/2006/relationships/hyperlink" Target="https://pbs.twimg.com/profile_banners/235007989/1530892052" TargetMode="External" /><Relationship Id="rId361" Type="http://schemas.openxmlformats.org/officeDocument/2006/relationships/hyperlink" Target="https://pbs.twimg.com/profile_banners/1134495564689752065/1559553518" TargetMode="External" /><Relationship Id="rId362" Type="http://schemas.openxmlformats.org/officeDocument/2006/relationships/hyperlink" Target="https://pbs.twimg.com/profile_banners/841538318/1552835260" TargetMode="External" /><Relationship Id="rId363" Type="http://schemas.openxmlformats.org/officeDocument/2006/relationships/hyperlink" Target="https://pbs.twimg.com/profile_banners/10228272/1562625852" TargetMode="External" /><Relationship Id="rId364" Type="http://schemas.openxmlformats.org/officeDocument/2006/relationships/hyperlink" Target="https://pbs.twimg.com/profile_banners/45698701/1402245926" TargetMode="External" /><Relationship Id="rId365" Type="http://schemas.openxmlformats.org/officeDocument/2006/relationships/hyperlink" Target="https://pbs.twimg.com/profile_banners/2272139412/1482933305" TargetMode="External" /><Relationship Id="rId366" Type="http://schemas.openxmlformats.org/officeDocument/2006/relationships/hyperlink" Target="https://pbs.twimg.com/profile_banners/1049702050953609218/1560778115" TargetMode="External" /><Relationship Id="rId367" Type="http://schemas.openxmlformats.org/officeDocument/2006/relationships/hyperlink" Target="https://pbs.twimg.com/profile_banners/809147361314426880/1562366353" TargetMode="External" /><Relationship Id="rId368" Type="http://schemas.openxmlformats.org/officeDocument/2006/relationships/hyperlink" Target="https://pbs.twimg.com/profile_banners/763751003560771584/1560939127" TargetMode="External" /><Relationship Id="rId369" Type="http://schemas.openxmlformats.org/officeDocument/2006/relationships/hyperlink" Target="https://pbs.twimg.com/profile_banners/204569936/1398704655" TargetMode="External" /><Relationship Id="rId370" Type="http://schemas.openxmlformats.org/officeDocument/2006/relationships/hyperlink" Target="https://pbs.twimg.com/profile_banners/1089312473469972481/1552202707" TargetMode="External" /><Relationship Id="rId371" Type="http://schemas.openxmlformats.org/officeDocument/2006/relationships/hyperlink" Target="https://pbs.twimg.com/profile_banners/3079631397/1550854275" TargetMode="External" /><Relationship Id="rId372" Type="http://schemas.openxmlformats.org/officeDocument/2006/relationships/hyperlink" Target="https://pbs.twimg.com/profile_banners/23667547/1507294687" TargetMode="External" /><Relationship Id="rId373" Type="http://schemas.openxmlformats.org/officeDocument/2006/relationships/hyperlink" Target="https://pbs.twimg.com/profile_banners/1008570836314357760/1562532242" TargetMode="External" /><Relationship Id="rId374" Type="http://schemas.openxmlformats.org/officeDocument/2006/relationships/hyperlink" Target="https://pbs.twimg.com/profile_banners/108091932/1520127218" TargetMode="External" /><Relationship Id="rId375" Type="http://schemas.openxmlformats.org/officeDocument/2006/relationships/hyperlink" Target="https://pbs.twimg.com/profile_banners/2261847337/1562399511" TargetMode="External" /><Relationship Id="rId376" Type="http://schemas.openxmlformats.org/officeDocument/2006/relationships/hyperlink" Target="https://pbs.twimg.com/profile_banners/1337271/1398194350" TargetMode="External" /><Relationship Id="rId377" Type="http://schemas.openxmlformats.org/officeDocument/2006/relationships/hyperlink" Target="https://pbs.twimg.com/profile_banners/278142445/1486240147" TargetMode="External" /><Relationship Id="rId378" Type="http://schemas.openxmlformats.org/officeDocument/2006/relationships/hyperlink" Target="https://pbs.twimg.com/profile_banners/227738182/1448887627" TargetMode="External" /><Relationship Id="rId379" Type="http://schemas.openxmlformats.org/officeDocument/2006/relationships/hyperlink" Target="https://pbs.twimg.com/profile_banners/1105863231199948800/1559963389" TargetMode="External" /><Relationship Id="rId380" Type="http://schemas.openxmlformats.org/officeDocument/2006/relationships/hyperlink" Target="https://pbs.twimg.com/profile_banners/861553778851549184/1541582901" TargetMode="External" /><Relationship Id="rId381" Type="http://schemas.openxmlformats.org/officeDocument/2006/relationships/hyperlink" Target="https://pbs.twimg.com/profile_banners/1129098597730013184/1558034782" TargetMode="External" /><Relationship Id="rId382" Type="http://schemas.openxmlformats.org/officeDocument/2006/relationships/hyperlink" Target="https://pbs.twimg.com/profile_banners/2238320583/1555798544" TargetMode="External" /><Relationship Id="rId383" Type="http://schemas.openxmlformats.org/officeDocument/2006/relationships/hyperlink" Target="https://pbs.twimg.com/profile_banners/1051208371683102721/1562443525" TargetMode="External" /><Relationship Id="rId384" Type="http://schemas.openxmlformats.org/officeDocument/2006/relationships/hyperlink" Target="https://pbs.twimg.com/profile_banners/1952856588/1400094025" TargetMode="External" /><Relationship Id="rId385" Type="http://schemas.openxmlformats.org/officeDocument/2006/relationships/hyperlink" Target="https://pbs.twimg.com/profile_banners/59003820/1374759090" TargetMode="External" /><Relationship Id="rId386" Type="http://schemas.openxmlformats.org/officeDocument/2006/relationships/hyperlink" Target="https://pbs.twimg.com/profile_banners/981259709356404737/1554177849" TargetMode="External" /><Relationship Id="rId387" Type="http://schemas.openxmlformats.org/officeDocument/2006/relationships/hyperlink" Target="https://pbs.twimg.com/profile_banners/23749162/1553414440" TargetMode="External" /><Relationship Id="rId388" Type="http://schemas.openxmlformats.org/officeDocument/2006/relationships/hyperlink" Target="https://pbs.twimg.com/profile_banners/1400317153/1489074896" TargetMode="External" /><Relationship Id="rId389" Type="http://schemas.openxmlformats.org/officeDocument/2006/relationships/hyperlink" Target="https://pbs.twimg.com/profile_banners/21311766/1528453710" TargetMode="External" /><Relationship Id="rId390" Type="http://schemas.openxmlformats.org/officeDocument/2006/relationships/hyperlink" Target="https://pbs.twimg.com/profile_banners/1337725045/1549379122" TargetMode="External" /><Relationship Id="rId391" Type="http://schemas.openxmlformats.org/officeDocument/2006/relationships/hyperlink" Target="https://pbs.twimg.com/profile_banners/250138804/1558427260" TargetMode="External" /><Relationship Id="rId392" Type="http://schemas.openxmlformats.org/officeDocument/2006/relationships/hyperlink" Target="https://pbs.twimg.com/profile_banners/287441379/1526622925" TargetMode="External" /><Relationship Id="rId393" Type="http://schemas.openxmlformats.org/officeDocument/2006/relationships/hyperlink" Target="https://pbs.twimg.com/profile_banners/4889866787/1516501692" TargetMode="External" /><Relationship Id="rId394" Type="http://schemas.openxmlformats.org/officeDocument/2006/relationships/hyperlink" Target="https://pbs.twimg.com/profile_banners/885782214/1538516405" TargetMode="External" /><Relationship Id="rId395" Type="http://schemas.openxmlformats.org/officeDocument/2006/relationships/hyperlink" Target="https://pbs.twimg.com/profile_banners/1604444052/1562601123" TargetMode="External" /><Relationship Id="rId396" Type="http://schemas.openxmlformats.org/officeDocument/2006/relationships/hyperlink" Target="https://pbs.twimg.com/profile_banners/248715131/1530472517" TargetMode="External" /><Relationship Id="rId397" Type="http://schemas.openxmlformats.org/officeDocument/2006/relationships/hyperlink" Target="https://pbs.twimg.com/profile_banners/15304100/1509411157" TargetMode="External" /><Relationship Id="rId398" Type="http://schemas.openxmlformats.org/officeDocument/2006/relationships/hyperlink" Target="https://pbs.twimg.com/profile_banners/1621559780/1547668216" TargetMode="External" /><Relationship Id="rId399" Type="http://schemas.openxmlformats.org/officeDocument/2006/relationships/hyperlink" Target="https://pbs.twimg.com/profile_banners/1352679576/1550726992" TargetMode="External" /><Relationship Id="rId400" Type="http://schemas.openxmlformats.org/officeDocument/2006/relationships/hyperlink" Target="https://pbs.twimg.com/profile_banners/3073876760/1456807223" TargetMode="External" /><Relationship Id="rId401" Type="http://schemas.openxmlformats.org/officeDocument/2006/relationships/hyperlink" Target="https://pbs.twimg.com/profile_banners/2877328972/1547320777" TargetMode="External" /><Relationship Id="rId402" Type="http://schemas.openxmlformats.org/officeDocument/2006/relationships/hyperlink" Target="https://pbs.twimg.com/profile_banners/2617278437/1559514035" TargetMode="External" /><Relationship Id="rId403" Type="http://schemas.openxmlformats.org/officeDocument/2006/relationships/hyperlink" Target="https://pbs.twimg.com/profile_banners/45965840/1556041979" TargetMode="External" /><Relationship Id="rId404" Type="http://schemas.openxmlformats.org/officeDocument/2006/relationships/hyperlink" Target="https://pbs.twimg.com/profile_banners/1134213308024799232/1562598614" TargetMode="External" /><Relationship Id="rId405" Type="http://schemas.openxmlformats.org/officeDocument/2006/relationships/hyperlink" Target="https://pbs.twimg.com/profile_banners/15678235/1505052813" TargetMode="External" /><Relationship Id="rId406" Type="http://schemas.openxmlformats.org/officeDocument/2006/relationships/hyperlink" Target="https://pbs.twimg.com/profile_banners/577621890/1559705357" TargetMode="External" /><Relationship Id="rId407" Type="http://schemas.openxmlformats.org/officeDocument/2006/relationships/hyperlink" Target="https://pbs.twimg.com/profile_banners/800883153808265218/1533502159" TargetMode="External" /><Relationship Id="rId408" Type="http://schemas.openxmlformats.org/officeDocument/2006/relationships/hyperlink" Target="https://pbs.twimg.com/profile_banners/4440667397/1558528003" TargetMode="External" /><Relationship Id="rId409" Type="http://schemas.openxmlformats.org/officeDocument/2006/relationships/hyperlink" Target="https://pbs.twimg.com/profile_banners/595672175/1554571353" TargetMode="External" /><Relationship Id="rId410" Type="http://schemas.openxmlformats.org/officeDocument/2006/relationships/hyperlink" Target="https://pbs.twimg.com/profile_banners/2456501833/1471963753" TargetMode="External" /><Relationship Id="rId411" Type="http://schemas.openxmlformats.org/officeDocument/2006/relationships/hyperlink" Target="https://pbs.twimg.com/profile_banners/930623672007532544/1561969155" TargetMode="External" /><Relationship Id="rId412" Type="http://schemas.openxmlformats.org/officeDocument/2006/relationships/hyperlink" Target="https://pbs.twimg.com/profile_banners/568461248/1560966304" TargetMode="External" /><Relationship Id="rId413" Type="http://schemas.openxmlformats.org/officeDocument/2006/relationships/hyperlink" Target="https://pbs.twimg.com/profile_banners/1273396333/1557094516" TargetMode="External" /><Relationship Id="rId414" Type="http://schemas.openxmlformats.org/officeDocument/2006/relationships/hyperlink" Target="https://pbs.twimg.com/profile_banners/4798598895/1561483020" TargetMode="External" /><Relationship Id="rId415" Type="http://schemas.openxmlformats.org/officeDocument/2006/relationships/hyperlink" Target="https://pbs.twimg.com/profile_banners/1103341593204006912/1551892389" TargetMode="External" /><Relationship Id="rId416" Type="http://schemas.openxmlformats.org/officeDocument/2006/relationships/hyperlink" Target="https://pbs.twimg.com/profile_banners/1051128650379218944/1554051340" TargetMode="External" /><Relationship Id="rId417" Type="http://schemas.openxmlformats.org/officeDocument/2006/relationships/hyperlink" Target="https://pbs.twimg.com/profile_banners/988452708/1552507084" TargetMode="External" /><Relationship Id="rId418" Type="http://schemas.openxmlformats.org/officeDocument/2006/relationships/hyperlink" Target="https://pbs.twimg.com/profile_banners/1939625580/1549282295" TargetMode="External" /><Relationship Id="rId419" Type="http://schemas.openxmlformats.org/officeDocument/2006/relationships/hyperlink" Target="https://pbs.twimg.com/profile_banners/2517649788/1422536364" TargetMode="External" /><Relationship Id="rId420" Type="http://schemas.openxmlformats.org/officeDocument/2006/relationships/hyperlink" Target="https://pbs.twimg.com/profile_banners/22018221/1530493821" TargetMode="External" /><Relationship Id="rId421" Type="http://schemas.openxmlformats.org/officeDocument/2006/relationships/hyperlink" Target="https://pbs.twimg.com/profile_banners/2247712398/1562182553" TargetMode="External" /><Relationship Id="rId422" Type="http://schemas.openxmlformats.org/officeDocument/2006/relationships/hyperlink" Target="https://pbs.twimg.com/profile_banners/1009918362271375360/1562628784" TargetMode="External" /><Relationship Id="rId423" Type="http://schemas.openxmlformats.org/officeDocument/2006/relationships/hyperlink" Target="https://pbs.twimg.com/profile_banners/142680730/1471505258" TargetMode="External" /><Relationship Id="rId424" Type="http://schemas.openxmlformats.org/officeDocument/2006/relationships/hyperlink" Target="https://pbs.twimg.com/profile_banners/871686942/1562675751" TargetMode="External" /><Relationship Id="rId425" Type="http://schemas.openxmlformats.org/officeDocument/2006/relationships/hyperlink" Target="https://pbs.twimg.com/profile_banners/186092483/1525712584" TargetMode="External" /><Relationship Id="rId426" Type="http://schemas.openxmlformats.org/officeDocument/2006/relationships/hyperlink" Target="https://pbs.twimg.com/profile_banners/883742136528551936/1562692261" TargetMode="External" /><Relationship Id="rId427" Type="http://schemas.openxmlformats.org/officeDocument/2006/relationships/hyperlink" Target="https://pbs.twimg.com/profile_banners/3197073818/1549101411" TargetMode="External" /><Relationship Id="rId428" Type="http://schemas.openxmlformats.org/officeDocument/2006/relationships/hyperlink" Target="https://pbs.twimg.com/profile_banners/2681603188/1562810625" TargetMode="External" /><Relationship Id="rId429" Type="http://schemas.openxmlformats.org/officeDocument/2006/relationships/hyperlink" Target="https://pbs.twimg.com/profile_banners/2885036518/1537378135" TargetMode="External" /><Relationship Id="rId430" Type="http://schemas.openxmlformats.org/officeDocument/2006/relationships/hyperlink" Target="https://pbs.twimg.com/profile_banners/21781239/1545242428" TargetMode="External" /><Relationship Id="rId431" Type="http://schemas.openxmlformats.org/officeDocument/2006/relationships/hyperlink" Target="https://pbs.twimg.com/profile_banners/502305875/1530681111" TargetMode="External" /><Relationship Id="rId432" Type="http://schemas.openxmlformats.org/officeDocument/2006/relationships/hyperlink" Target="https://pbs.twimg.com/profile_banners/743053769408184320/1561949112" TargetMode="External" /><Relationship Id="rId433" Type="http://schemas.openxmlformats.org/officeDocument/2006/relationships/hyperlink" Target="https://pbs.twimg.com/profile_banners/79923701/1562036704" TargetMode="External" /><Relationship Id="rId434" Type="http://schemas.openxmlformats.org/officeDocument/2006/relationships/hyperlink" Target="https://pbs.twimg.com/profile_banners/3151850386/1561050621" TargetMode="External" /><Relationship Id="rId435" Type="http://schemas.openxmlformats.org/officeDocument/2006/relationships/hyperlink" Target="https://pbs.twimg.com/profile_banners/930582313351680000/1540347540" TargetMode="External" /><Relationship Id="rId436" Type="http://schemas.openxmlformats.org/officeDocument/2006/relationships/hyperlink" Target="https://pbs.twimg.com/profile_banners/969662603248185346/1550357697" TargetMode="External" /><Relationship Id="rId437" Type="http://schemas.openxmlformats.org/officeDocument/2006/relationships/hyperlink" Target="https://pbs.twimg.com/profile_banners/958218670416846848/1562517985" TargetMode="External" /><Relationship Id="rId438" Type="http://schemas.openxmlformats.org/officeDocument/2006/relationships/hyperlink" Target="https://pbs.twimg.com/profile_banners/4823312917/1477749917" TargetMode="External" /><Relationship Id="rId439" Type="http://schemas.openxmlformats.org/officeDocument/2006/relationships/hyperlink" Target="https://pbs.twimg.com/profile_banners/846137120209190912/1560181980" TargetMode="External" /><Relationship Id="rId440" Type="http://schemas.openxmlformats.org/officeDocument/2006/relationships/hyperlink" Target="https://pbs.twimg.com/profile_banners/23482357/1507308726" TargetMode="External" /><Relationship Id="rId441" Type="http://schemas.openxmlformats.org/officeDocument/2006/relationships/hyperlink" Target="https://pbs.twimg.com/profile_banners/26787673/1562779745" TargetMode="External" /><Relationship Id="rId442" Type="http://schemas.openxmlformats.org/officeDocument/2006/relationships/hyperlink" Target="https://pbs.twimg.com/profile_banners/277744901/1558629575" TargetMode="External" /><Relationship Id="rId443" Type="http://schemas.openxmlformats.org/officeDocument/2006/relationships/hyperlink" Target="https://pbs.twimg.com/profile_banners/1145806238/1465822112" TargetMode="External" /><Relationship Id="rId444" Type="http://schemas.openxmlformats.org/officeDocument/2006/relationships/hyperlink" Target="https://pbs.twimg.com/profile_banners/781280562/1481956277" TargetMode="External" /><Relationship Id="rId445" Type="http://schemas.openxmlformats.org/officeDocument/2006/relationships/hyperlink" Target="https://pbs.twimg.com/profile_banners/409703516/1510868738" TargetMode="External" /><Relationship Id="rId446" Type="http://schemas.openxmlformats.org/officeDocument/2006/relationships/hyperlink" Target="https://pbs.twimg.com/profile_banners/1334980758/1403555778" TargetMode="External" /><Relationship Id="rId447" Type="http://schemas.openxmlformats.org/officeDocument/2006/relationships/hyperlink" Target="https://pbs.twimg.com/profile_banners/804336462/1562515466" TargetMode="External" /><Relationship Id="rId448" Type="http://schemas.openxmlformats.org/officeDocument/2006/relationships/hyperlink" Target="https://pbs.twimg.com/profile_banners/23614254/1415332685" TargetMode="External" /><Relationship Id="rId449" Type="http://schemas.openxmlformats.org/officeDocument/2006/relationships/hyperlink" Target="https://pbs.twimg.com/profile_banners/37715573/1392141671" TargetMode="External" /><Relationship Id="rId450" Type="http://schemas.openxmlformats.org/officeDocument/2006/relationships/hyperlink" Target="https://pbs.twimg.com/profile_banners/142349081/1549481523" TargetMode="External" /><Relationship Id="rId451" Type="http://schemas.openxmlformats.org/officeDocument/2006/relationships/hyperlink" Target="https://pbs.twimg.com/profile_banners/1067596585952051200/1562014181" TargetMode="External" /><Relationship Id="rId452" Type="http://schemas.openxmlformats.org/officeDocument/2006/relationships/hyperlink" Target="https://pbs.twimg.com/profile_banners/1662350611/1539858857" TargetMode="External" /><Relationship Id="rId453" Type="http://schemas.openxmlformats.org/officeDocument/2006/relationships/hyperlink" Target="https://pbs.twimg.com/profile_banners/24742040/1561161614" TargetMode="External" /><Relationship Id="rId454" Type="http://schemas.openxmlformats.org/officeDocument/2006/relationships/hyperlink" Target="https://pbs.twimg.com/profile_banners/902283546/1553996571" TargetMode="External" /><Relationship Id="rId455" Type="http://schemas.openxmlformats.org/officeDocument/2006/relationships/hyperlink" Target="https://pbs.twimg.com/profile_banners/427943357/1556601381" TargetMode="External" /><Relationship Id="rId456" Type="http://schemas.openxmlformats.org/officeDocument/2006/relationships/hyperlink" Target="https://pbs.twimg.com/profile_banners/1332829914/1446731041" TargetMode="External" /><Relationship Id="rId457" Type="http://schemas.openxmlformats.org/officeDocument/2006/relationships/hyperlink" Target="https://pbs.twimg.com/profile_banners/31834612/1456346449" TargetMode="External" /><Relationship Id="rId458" Type="http://schemas.openxmlformats.org/officeDocument/2006/relationships/hyperlink" Target="https://pbs.twimg.com/profile_banners/820563835983687680/1561566520" TargetMode="External" /><Relationship Id="rId459" Type="http://schemas.openxmlformats.org/officeDocument/2006/relationships/hyperlink" Target="https://pbs.twimg.com/profile_banners/21728303/1561988085" TargetMode="External" /><Relationship Id="rId460" Type="http://schemas.openxmlformats.org/officeDocument/2006/relationships/hyperlink" Target="https://pbs.twimg.com/profile_banners/132345883/1518384628" TargetMode="External" /><Relationship Id="rId461" Type="http://schemas.openxmlformats.org/officeDocument/2006/relationships/hyperlink" Target="https://pbs.twimg.com/profile_banners/75650372/1513732404" TargetMode="External" /><Relationship Id="rId462" Type="http://schemas.openxmlformats.org/officeDocument/2006/relationships/hyperlink" Target="https://pbs.twimg.com/profile_banners/943433584538542080/1561847945" TargetMode="External" /><Relationship Id="rId463" Type="http://schemas.openxmlformats.org/officeDocument/2006/relationships/hyperlink" Target="https://pbs.twimg.com/profile_banners/1181276869/1550933995" TargetMode="External" /><Relationship Id="rId464" Type="http://schemas.openxmlformats.org/officeDocument/2006/relationships/hyperlink" Target="https://pbs.twimg.com/profile_banners/39355482/1459050267" TargetMode="External" /><Relationship Id="rId465" Type="http://schemas.openxmlformats.org/officeDocument/2006/relationships/hyperlink" Target="https://pbs.twimg.com/profile_banners/836405722992758784/1531362641" TargetMode="External" /><Relationship Id="rId466" Type="http://schemas.openxmlformats.org/officeDocument/2006/relationships/hyperlink" Target="https://pbs.twimg.com/profile_banners/1043969600260460544/1539576760" TargetMode="External" /><Relationship Id="rId467" Type="http://schemas.openxmlformats.org/officeDocument/2006/relationships/hyperlink" Target="https://pbs.twimg.com/profile_banners/19709040/1562015210" TargetMode="External" /><Relationship Id="rId468" Type="http://schemas.openxmlformats.org/officeDocument/2006/relationships/hyperlink" Target="https://pbs.twimg.com/profile_banners/7587032/1516873161" TargetMode="External" /><Relationship Id="rId469" Type="http://schemas.openxmlformats.org/officeDocument/2006/relationships/hyperlink" Target="https://pbs.twimg.com/profile_banners/2166292805/1561964183" TargetMode="External" /><Relationship Id="rId470" Type="http://schemas.openxmlformats.org/officeDocument/2006/relationships/hyperlink" Target="https://pbs.twimg.com/profile_banners/2441793392/1435758564" TargetMode="External" /><Relationship Id="rId471" Type="http://schemas.openxmlformats.org/officeDocument/2006/relationships/hyperlink" Target="https://pbs.twimg.com/profile_banners/1047524239073579008/1549909900" TargetMode="External" /><Relationship Id="rId472" Type="http://schemas.openxmlformats.org/officeDocument/2006/relationships/hyperlink" Target="https://pbs.twimg.com/profile_banners/1357564134/1560794141" TargetMode="External" /><Relationship Id="rId473" Type="http://schemas.openxmlformats.org/officeDocument/2006/relationships/hyperlink" Target="https://pbs.twimg.com/profile_banners/101303798/1532104856" TargetMode="External" /><Relationship Id="rId474" Type="http://schemas.openxmlformats.org/officeDocument/2006/relationships/hyperlink" Target="https://pbs.twimg.com/profile_banners/255727426/1525131957" TargetMode="External" /><Relationship Id="rId475" Type="http://schemas.openxmlformats.org/officeDocument/2006/relationships/hyperlink" Target="https://pbs.twimg.com/profile_banners/328606867/1491083770" TargetMode="External" /><Relationship Id="rId476" Type="http://schemas.openxmlformats.org/officeDocument/2006/relationships/hyperlink" Target="https://pbs.twimg.com/profile_banners/31282274/1521486770" TargetMode="External" /><Relationship Id="rId477" Type="http://schemas.openxmlformats.org/officeDocument/2006/relationships/hyperlink" Target="https://pbs.twimg.com/profile_banners/418748411/1523589384" TargetMode="External" /><Relationship Id="rId478" Type="http://schemas.openxmlformats.org/officeDocument/2006/relationships/hyperlink" Target="https://pbs.twimg.com/profile_banners/1008469166620196864/1543428046" TargetMode="External" /><Relationship Id="rId479" Type="http://schemas.openxmlformats.org/officeDocument/2006/relationships/hyperlink" Target="https://pbs.twimg.com/profile_banners/4611281899/1560872736" TargetMode="External" /><Relationship Id="rId480" Type="http://schemas.openxmlformats.org/officeDocument/2006/relationships/hyperlink" Target="https://pbs.twimg.com/profile_banners/16331010/1465917868" TargetMode="External" /><Relationship Id="rId481" Type="http://schemas.openxmlformats.org/officeDocument/2006/relationships/hyperlink" Target="https://pbs.twimg.com/profile_banners/962319480880852993/1518270692" TargetMode="External" /><Relationship Id="rId482" Type="http://schemas.openxmlformats.org/officeDocument/2006/relationships/hyperlink" Target="https://pbs.twimg.com/profile_banners/3397119837/1477955545" TargetMode="External" /><Relationship Id="rId483" Type="http://schemas.openxmlformats.org/officeDocument/2006/relationships/hyperlink" Target="https://pbs.twimg.com/profile_banners/44101412/1558017044" TargetMode="External" /><Relationship Id="rId484" Type="http://schemas.openxmlformats.org/officeDocument/2006/relationships/hyperlink" Target="https://pbs.twimg.com/profile_banners/388272089/1556985498" TargetMode="External" /><Relationship Id="rId485" Type="http://schemas.openxmlformats.org/officeDocument/2006/relationships/hyperlink" Target="https://pbs.twimg.com/profile_banners/426019352/1544892863" TargetMode="External" /><Relationship Id="rId486" Type="http://schemas.openxmlformats.org/officeDocument/2006/relationships/hyperlink" Target="https://pbs.twimg.com/profile_banners/953256649216716800/1546573927" TargetMode="External" /><Relationship Id="rId487" Type="http://schemas.openxmlformats.org/officeDocument/2006/relationships/hyperlink" Target="https://pbs.twimg.com/profile_banners/159349328/1507517687" TargetMode="External" /><Relationship Id="rId488" Type="http://schemas.openxmlformats.org/officeDocument/2006/relationships/hyperlink" Target="https://pbs.twimg.com/profile_banners/50927183/1407208803" TargetMode="External" /><Relationship Id="rId489" Type="http://schemas.openxmlformats.org/officeDocument/2006/relationships/hyperlink" Target="https://pbs.twimg.com/profile_banners/268400722/1527268922" TargetMode="External" /><Relationship Id="rId490" Type="http://schemas.openxmlformats.org/officeDocument/2006/relationships/hyperlink" Target="https://pbs.twimg.com/profile_banners/52323218/1548542275" TargetMode="External" /><Relationship Id="rId491" Type="http://schemas.openxmlformats.org/officeDocument/2006/relationships/hyperlink" Target="https://pbs.twimg.com/profile_banners/709675334271156224/1561987396" TargetMode="External" /><Relationship Id="rId492" Type="http://schemas.openxmlformats.org/officeDocument/2006/relationships/hyperlink" Target="https://pbs.twimg.com/profile_banners/2494305426/1560513892" TargetMode="External" /><Relationship Id="rId493" Type="http://schemas.openxmlformats.org/officeDocument/2006/relationships/hyperlink" Target="https://pbs.twimg.com/profile_banners/23468569/1428341951" TargetMode="External" /><Relationship Id="rId494" Type="http://schemas.openxmlformats.org/officeDocument/2006/relationships/hyperlink" Target="https://pbs.twimg.com/profile_banners/424720770/1561758074" TargetMode="External" /><Relationship Id="rId495" Type="http://schemas.openxmlformats.org/officeDocument/2006/relationships/hyperlink" Target="https://pbs.twimg.com/profile_banners/722653211153317888/1497148232" TargetMode="External" /><Relationship Id="rId496" Type="http://schemas.openxmlformats.org/officeDocument/2006/relationships/hyperlink" Target="https://pbs.twimg.com/profile_banners/856329085/1547900727" TargetMode="External" /><Relationship Id="rId497" Type="http://schemas.openxmlformats.org/officeDocument/2006/relationships/hyperlink" Target="https://pbs.twimg.com/profile_banners/246035604/1562247397" TargetMode="External" /><Relationship Id="rId498" Type="http://schemas.openxmlformats.org/officeDocument/2006/relationships/hyperlink" Target="https://pbs.twimg.com/profile_banners/1144937498008834048/1561810479" TargetMode="External" /><Relationship Id="rId499" Type="http://schemas.openxmlformats.org/officeDocument/2006/relationships/hyperlink" Target="https://pbs.twimg.com/profile_banners/2348049104/1560782167" TargetMode="External" /><Relationship Id="rId500" Type="http://schemas.openxmlformats.org/officeDocument/2006/relationships/hyperlink" Target="https://pbs.twimg.com/profile_banners/954784678313160705/1562789482" TargetMode="External" /><Relationship Id="rId501" Type="http://schemas.openxmlformats.org/officeDocument/2006/relationships/hyperlink" Target="https://pbs.twimg.com/profile_banners/2686837782/1407131294" TargetMode="External" /><Relationship Id="rId502" Type="http://schemas.openxmlformats.org/officeDocument/2006/relationships/hyperlink" Target="https://pbs.twimg.com/profile_banners/47220174/1550085162" TargetMode="External" /><Relationship Id="rId503" Type="http://schemas.openxmlformats.org/officeDocument/2006/relationships/hyperlink" Target="https://pbs.twimg.com/profile_banners/238987208/1485264332" TargetMode="External" /><Relationship Id="rId504" Type="http://schemas.openxmlformats.org/officeDocument/2006/relationships/hyperlink" Target="https://pbs.twimg.com/profile_banners/118230757/1556163798" TargetMode="External" /><Relationship Id="rId505" Type="http://schemas.openxmlformats.org/officeDocument/2006/relationships/hyperlink" Target="https://pbs.twimg.com/profile_banners/17924806/1398600024" TargetMode="External" /><Relationship Id="rId506" Type="http://schemas.openxmlformats.org/officeDocument/2006/relationships/hyperlink" Target="https://pbs.twimg.com/profile_banners/826292690102915075/1562611028" TargetMode="External" /><Relationship Id="rId507" Type="http://schemas.openxmlformats.org/officeDocument/2006/relationships/hyperlink" Target="https://pbs.twimg.com/profile_banners/139953309/1560388542" TargetMode="External" /><Relationship Id="rId508" Type="http://schemas.openxmlformats.org/officeDocument/2006/relationships/hyperlink" Target="https://pbs.twimg.com/profile_banners/836328647086714880/1560892128" TargetMode="External" /><Relationship Id="rId509" Type="http://schemas.openxmlformats.org/officeDocument/2006/relationships/hyperlink" Target="https://pbs.twimg.com/profile_banners/1056735007744688128/1562666366" TargetMode="External" /><Relationship Id="rId510" Type="http://schemas.openxmlformats.org/officeDocument/2006/relationships/hyperlink" Target="https://pbs.twimg.com/profile_banners/336040688/1502316211" TargetMode="External" /><Relationship Id="rId511" Type="http://schemas.openxmlformats.org/officeDocument/2006/relationships/hyperlink" Target="https://pbs.twimg.com/profile_banners/41073372/1401756167" TargetMode="External" /><Relationship Id="rId512" Type="http://schemas.openxmlformats.org/officeDocument/2006/relationships/hyperlink" Target="https://pbs.twimg.com/profile_banners/2281560824/1421199529" TargetMode="External" /><Relationship Id="rId513" Type="http://schemas.openxmlformats.org/officeDocument/2006/relationships/hyperlink" Target="https://pbs.twimg.com/profile_banners/1240370502/1559702745" TargetMode="External" /><Relationship Id="rId514" Type="http://schemas.openxmlformats.org/officeDocument/2006/relationships/hyperlink" Target="https://pbs.twimg.com/profile_banners/21399166/1561120550" TargetMode="External" /><Relationship Id="rId515" Type="http://schemas.openxmlformats.org/officeDocument/2006/relationships/hyperlink" Target="https://pbs.twimg.com/profile_banners/1099524343095328768/1550987622" TargetMode="External" /><Relationship Id="rId516" Type="http://schemas.openxmlformats.org/officeDocument/2006/relationships/hyperlink" Target="https://pbs.twimg.com/profile_banners/1127247892127932423/1557597794" TargetMode="External" /><Relationship Id="rId517" Type="http://schemas.openxmlformats.org/officeDocument/2006/relationships/hyperlink" Target="https://pbs.twimg.com/profile_banners/746831669177376768/1543209108" TargetMode="External" /><Relationship Id="rId518" Type="http://schemas.openxmlformats.org/officeDocument/2006/relationships/hyperlink" Target="https://pbs.twimg.com/profile_banners/22536055/1561997005" TargetMode="External" /><Relationship Id="rId519" Type="http://schemas.openxmlformats.org/officeDocument/2006/relationships/hyperlink" Target="https://pbs.twimg.com/profile_banners/366634374/1412276349" TargetMode="External" /><Relationship Id="rId520" Type="http://schemas.openxmlformats.org/officeDocument/2006/relationships/hyperlink" Target="https://pbs.twimg.com/profile_banners/55390330/1548381327" TargetMode="External" /><Relationship Id="rId521" Type="http://schemas.openxmlformats.org/officeDocument/2006/relationships/hyperlink" Target="https://pbs.twimg.com/profile_banners/802111815979307008/1546944585" TargetMode="External" /><Relationship Id="rId522" Type="http://schemas.openxmlformats.org/officeDocument/2006/relationships/hyperlink" Target="https://pbs.twimg.com/profile_banners/152564203/1467599922" TargetMode="External" /><Relationship Id="rId523" Type="http://schemas.openxmlformats.org/officeDocument/2006/relationships/hyperlink" Target="https://pbs.twimg.com/profile_banners/1113181540308127744/1560019788" TargetMode="External" /><Relationship Id="rId524" Type="http://schemas.openxmlformats.org/officeDocument/2006/relationships/hyperlink" Target="https://pbs.twimg.com/profile_banners/898702874/1542924079" TargetMode="External" /><Relationship Id="rId525" Type="http://schemas.openxmlformats.org/officeDocument/2006/relationships/hyperlink" Target="https://pbs.twimg.com/profile_banners/996509434879795202/1561567678" TargetMode="External" /><Relationship Id="rId526" Type="http://schemas.openxmlformats.org/officeDocument/2006/relationships/hyperlink" Target="https://pbs.twimg.com/profile_banners/704117042/1365073074" TargetMode="External" /><Relationship Id="rId527" Type="http://schemas.openxmlformats.org/officeDocument/2006/relationships/hyperlink" Target="https://pbs.twimg.com/profile_banners/52516439/1560528152" TargetMode="External" /><Relationship Id="rId528" Type="http://schemas.openxmlformats.org/officeDocument/2006/relationships/hyperlink" Target="https://pbs.twimg.com/profile_banners/218999869/1422273858" TargetMode="External" /><Relationship Id="rId529" Type="http://schemas.openxmlformats.org/officeDocument/2006/relationships/hyperlink" Target="https://pbs.twimg.com/profile_banners/828454498855030784/1541136698" TargetMode="External" /><Relationship Id="rId530" Type="http://schemas.openxmlformats.org/officeDocument/2006/relationships/hyperlink" Target="https://pbs.twimg.com/profile_banners/1008749889784668160/1562615907" TargetMode="External" /><Relationship Id="rId531" Type="http://schemas.openxmlformats.org/officeDocument/2006/relationships/hyperlink" Target="https://pbs.twimg.com/profile_banners/4723957344/1559583375" TargetMode="External" /><Relationship Id="rId532" Type="http://schemas.openxmlformats.org/officeDocument/2006/relationships/hyperlink" Target="https://pbs.twimg.com/profile_banners/777174339972173824/1503762821" TargetMode="External" /><Relationship Id="rId533" Type="http://schemas.openxmlformats.org/officeDocument/2006/relationships/hyperlink" Target="https://pbs.twimg.com/profile_banners/62183804/1531272996" TargetMode="External" /><Relationship Id="rId534" Type="http://schemas.openxmlformats.org/officeDocument/2006/relationships/hyperlink" Target="https://pbs.twimg.com/profile_banners/1291204278/1528824391" TargetMode="External" /><Relationship Id="rId535" Type="http://schemas.openxmlformats.org/officeDocument/2006/relationships/hyperlink" Target="https://pbs.twimg.com/profile_banners/436164655/1522881446" TargetMode="External" /><Relationship Id="rId536" Type="http://schemas.openxmlformats.org/officeDocument/2006/relationships/hyperlink" Target="https://pbs.twimg.com/profile_banners/348782586/1533927672" TargetMode="External" /><Relationship Id="rId537" Type="http://schemas.openxmlformats.org/officeDocument/2006/relationships/hyperlink" Target="https://pbs.twimg.com/profile_banners/2952837903/1561297889" TargetMode="External" /><Relationship Id="rId538" Type="http://schemas.openxmlformats.org/officeDocument/2006/relationships/hyperlink" Target="https://pbs.twimg.com/profile_banners/4855809057/1562025044" TargetMode="External" /><Relationship Id="rId539" Type="http://schemas.openxmlformats.org/officeDocument/2006/relationships/hyperlink" Target="https://pbs.twimg.com/profile_banners/164179953/1401344405" TargetMode="External" /><Relationship Id="rId540" Type="http://schemas.openxmlformats.org/officeDocument/2006/relationships/hyperlink" Target="https://pbs.twimg.com/profile_banners/551290354/1461856298" TargetMode="External" /><Relationship Id="rId541" Type="http://schemas.openxmlformats.org/officeDocument/2006/relationships/hyperlink" Target="https://pbs.twimg.com/profile_banners/132645439/1559956067" TargetMode="External" /><Relationship Id="rId542" Type="http://schemas.openxmlformats.org/officeDocument/2006/relationships/hyperlink" Target="https://pbs.twimg.com/profile_banners/1206830600/1365987729" TargetMode="External" /><Relationship Id="rId543" Type="http://schemas.openxmlformats.org/officeDocument/2006/relationships/hyperlink" Target="https://pbs.twimg.com/profile_banners/16396078/1553620291" TargetMode="External" /><Relationship Id="rId544" Type="http://schemas.openxmlformats.org/officeDocument/2006/relationships/hyperlink" Target="https://pbs.twimg.com/profile_banners/560044091/1485370219" TargetMode="External" /><Relationship Id="rId545" Type="http://schemas.openxmlformats.org/officeDocument/2006/relationships/hyperlink" Target="https://pbs.twimg.com/profile_banners/3128830674/1552331360" TargetMode="External" /><Relationship Id="rId546" Type="http://schemas.openxmlformats.org/officeDocument/2006/relationships/hyperlink" Target="https://pbs.twimg.com/profile_banners/58025819/1557461612" TargetMode="External" /><Relationship Id="rId547" Type="http://schemas.openxmlformats.org/officeDocument/2006/relationships/hyperlink" Target="https://pbs.twimg.com/profile_banners/1135972764505071617/1560012838" TargetMode="External" /><Relationship Id="rId548" Type="http://schemas.openxmlformats.org/officeDocument/2006/relationships/hyperlink" Target="https://pbs.twimg.com/profile_banners/3134781302/1429995485" TargetMode="External" /><Relationship Id="rId549" Type="http://schemas.openxmlformats.org/officeDocument/2006/relationships/hyperlink" Target="https://pbs.twimg.com/profile_banners/994345430/1427994162" TargetMode="External" /><Relationship Id="rId550" Type="http://schemas.openxmlformats.org/officeDocument/2006/relationships/hyperlink" Target="https://pbs.twimg.com/profile_banners/23603092/1562814678" TargetMode="External" /><Relationship Id="rId551" Type="http://schemas.openxmlformats.org/officeDocument/2006/relationships/hyperlink" Target="https://pbs.twimg.com/profile_banners/224811897/1526579347" TargetMode="External" /><Relationship Id="rId552" Type="http://schemas.openxmlformats.org/officeDocument/2006/relationships/hyperlink" Target="https://pbs.twimg.com/profile_banners/363408297/1525811521" TargetMode="External" /><Relationship Id="rId553" Type="http://schemas.openxmlformats.org/officeDocument/2006/relationships/hyperlink" Target="https://pbs.twimg.com/profile_banners/2883701868/1550011880" TargetMode="External" /><Relationship Id="rId554" Type="http://schemas.openxmlformats.org/officeDocument/2006/relationships/hyperlink" Target="https://pbs.twimg.com/profile_banners/1058670144606502912/1541309955" TargetMode="External" /><Relationship Id="rId555" Type="http://schemas.openxmlformats.org/officeDocument/2006/relationships/hyperlink" Target="https://pbs.twimg.com/profile_banners/4795727094/1453422767" TargetMode="External" /><Relationship Id="rId556" Type="http://schemas.openxmlformats.org/officeDocument/2006/relationships/hyperlink" Target="https://pbs.twimg.com/profile_banners/2966123945/1553550643" TargetMode="External" /><Relationship Id="rId557" Type="http://schemas.openxmlformats.org/officeDocument/2006/relationships/hyperlink" Target="https://pbs.twimg.com/profile_banners/3795114614/1508409441" TargetMode="External" /><Relationship Id="rId558" Type="http://schemas.openxmlformats.org/officeDocument/2006/relationships/hyperlink" Target="https://pbs.twimg.com/profile_banners/4793552473/1536965216" TargetMode="External" /><Relationship Id="rId559" Type="http://schemas.openxmlformats.org/officeDocument/2006/relationships/hyperlink" Target="https://pbs.twimg.com/profile_banners/2788803492/1528089640" TargetMode="External" /><Relationship Id="rId560" Type="http://schemas.openxmlformats.org/officeDocument/2006/relationships/hyperlink" Target="https://pbs.twimg.com/profile_banners/556588789/1561258480" TargetMode="External" /><Relationship Id="rId561" Type="http://schemas.openxmlformats.org/officeDocument/2006/relationships/hyperlink" Target="https://pbs.twimg.com/profile_banners/17095540/1561236131" TargetMode="External" /><Relationship Id="rId562" Type="http://schemas.openxmlformats.org/officeDocument/2006/relationships/hyperlink" Target="https://pbs.twimg.com/profile_banners/602317143/1499866489" TargetMode="External" /><Relationship Id="rId563" Type="http://schemas.openxmlformats.org/officeDocument/2006/relationships/hyperlink" Target="https://pbs.twimg.com/profile_banners/20696181/1511046678" TargetMode="External" /><Relationship Id="rId564" Type="http://schemas.openxmlformats.org/officeDocument/2006/relationships/hyperlink" Target="https://pbs.twimg.com/profile_banners/1054368822239617024/1562199183" TargetMode="External" /><Relationship Id="rId565" Type="http://schemas.openxmlformats.org/officeDocument/2006/relationships/hyperlink" Target="https://pbs.twimg.com/profile_banners/897617589362360320/1562425521" TargetMode="External" /><Relationship Id="rId566" Type="http://schemas.openxmlformats.org/officeDocument/2006/relationships/hyperlink" Target="https://pbs.twimg.com/profile_banners/61825378/1562249412" TargetMode="External" /><Relationship Id="rId567" Type="http://schemas.openxmlformats.org/officeDocument/2006/relationships/hyperlink" Target="https://pbs.twimg.com/profile_banners/38445467/1558719552" TargetMode="External" /><Relationship Id="rId568" Type="http://schemas.openxmlformats.org/officeDocument/2006/relationships/hyperlink" Target="https://pbs.twimg.com/profile_banners/261689725/1533695167" TargetMode="External" /><Relationship Id="rId569" Type="http://schemas.openxmlformats.org/officeDocument/2006/relationships/hyperlink" Target="https://pbs.twimg.com/profile_banners/724077527099043841/1560258447" TargetMode="External" /><Relationship Id="rId570" Type="http://schemas.openxmlformats.org/officeDocument/2006/relationships/hyperlink" Target="https://pbs.twimg.com/profile_banners/1931271805/1439984671" TargetMode="External" /><Relationship Id="rId571" Type="http://schemas.openxmlformats.org/officeDocument/2006/relationships/hyperlink" Target="https://pbs.twimg.com/profile_banners/535948959/1553783304" TargetMode="External" /><Relationship Id="rId572" Type="http://schemas.openxmlformats.org/officeDocument/2006/relationships/hyperlink" Target="https://pbs.twimg.com/profile_banners/1061008172/1513203449" TargetMode="External" /><Relationship Id="rId573" Type="http://schemas.openxmlformats.org/officeDocument/2006/relationships/hyperlink" Target="https://pbs.twimg.com/profile_banners/706778446110842880/1457344456" TargetMode="External" /><Relationship Id="rId574" Type="http://schemas.openxmlformats.org/officeDocument/2006/relationships/hyperlink" Target="https://pbs.twimg.com/profile_banners/7744592/1534857994" TargetMode="External" /><Relationship Id="rId575" Type="http://schemas.openxmlformats.org/officeDocument/2006/relationships/hyperlink" Target="https://pbs.twimg.com/profile_banners/21962442/1412095305" TargetMode="External" /><Relationship Id="rId576" Type="http://schemas.openxmlformats.org/officeDocument/2006/relationships/hyperlink" Target="https://pbs.twimg.com/profile_banners/337859774/1540272058" TargetMode="External" /><Relationship Id="rId577" Type="http://schemas.openxmlformats.org/officeDocument/2006/relationships/hyperlink" Target="https://pbs.twimg.com/profile_banners/15100219/1504384752" TargetMode="External" /><Relationship Id="rId578" Type="http://schemas.openxmlformats.org/officeDocument/2006/relationships/hyperlink" Target="https://pbs.twimg.com/profile_banners/2497370475/1519336592" TargetMode="External" /><Relationship Id="rId579" Type="http://schemas.openxmlformats.org/officeDocument/2006/relationships/hyperlink" Target="https://pbs.twimg.com/profile_banners/968113465629052928/1523493655" TargetMode="External" /><Relationship Id="rId580" Type="http://schemas.openxmlformats.org/officeDocument/2006/relationships/hyperlink" Target="https://pbs.twimg.com/profile_banners/967017796025618432/1557583963" TargetMode="External" /><Relationship Id="rId581" Type="http://schemas.openxmlformats.org/officeDocument/2006/relationships/hyperlink" Target="https://pbs.twimg.com/profile_banners/1122580340936253440/1561969498" TargetMode="External" /><Relationship Id="rId582" Type="http://schemas.openxmlformats.org/officeDocument/2006/relationships/hyperlink" Target="https://pbs.twimg.com/profile_banners/246434054/1554239365" TargetMode="External" /><Relationship Id="rId583" Type="http://schemas.openxmlformats.org/officeDocument/2006/relationships/hyperlink" Target="https://pbs.twimg.com/profile_banners/25288351/1499169153" TargetMode="External" /><Relationship Id="rId584" Type="http://schemas.openxmlformats.org/officeDocument/2006/relationships/hyperlink" Target="https://pbs.twimg.com/profile_banners/1457509729/1560835803" TargetMode="External" /><Relationship Id="rId585" Type="http://schemas.openxmlformats.org/officeDocument/2006/relationships/hyperlink" Target="https://pbs.twimg.com/profile_banners/251562993/1562540198" TargetMode="External" /><Relationship Id="rId586" Type="http://schemas.openxmlformats.org/officeDocument/2006/relationships/hyperlink" Target="https://pbs.twimg.com/profile_banners/1055070115539107841/1541715279" TargetMode="External" /><Relationship Id="rId587" Type="http://schemas.openxmlformats.org/officeDocument/2006/relationships/hyperlink" Target="https://pbs.twimg.com/profile_banners/1602737479/1539798651" TargetMode="External" /><Relationship Id="rId588" Type="http://schemas.openxmlformats.org/officeDocument/2006/relationships/hyperlink" Target="https://pbs.twimg.com/profile_banners/15553222/1548702072" TargetMode="External" /><Relationship Id="rId589" Type="http://schemas.openxmlformats.org/officeDocument/2006/relationships/hyperlink" Target="https://pbs.twimg.com/profile_banners/614964316/1542081589" TargetMode="External" /><Relationship Id="rId590" Type="http://schemas.openxmlformats.org/officeDocument/2006/relationships/hyperlink" Target="https://pbs.twimg.com/profile_banners/471436748/1535653301" TargetMode="External" /><Relationship Id="rId591" Type="http://schemas.openxmlformats.org/officeDocument/2006/relationships/hyperlink" Target="https://pbs.twimg.com/profile_banners/489937209/1560204622" TargetMode="External" /><Relationship Id="rId592" Type="http://schemas.openxmlformats.org/officeDocument/2006/relationships/hyperlink" Target="https://pbs.twimg.com/profile_banners/1210474627/1558507914" TargetMode="External" /><Relationship Id="rId593" Type="http://schemas.openxmlformats.org/officeDocument/2006/relationships/hyperlink" Target="https://pbs.twimg.com/profile_banners/1144710271237160960/1561763099" TargetMode="External" /><Relationship Id="rId594" Type="http://schemas.openxmlformats.org/officeDocument/2006/relationships/hyperlink" Target="https://pbs.twimg.com/profile_banners/2611154402/1537338063" TargetMode="External" /><Relationship Id="rId595" Type="http://schemas.openxmlformats.org/officeDocument/2006/relationships/hyperlink" Target="https://pbs.twimg.com/profile_banners/624985984/1485147197" TargetMode="External" /><Relationship Id="rId596" Type="http://schemas.openxmlformats.org/officeDocument/2006/relationships/hyperlink" Target="https://pbs.twimg.com/profile_banners/764377687/1456075337" TargetMode="External" /><Relationship Id="rId597" Type="http://schemas.openxmlformats.org/officeDocument/2006/relationships/hyperlink" Target="https://pbs.twimg.com/profile_banners/411845924/1562848596" TargetMode="External" /><Relationship Id="rId598" Type="http://schemas.openxmlformats.org/officeDocument/2006/relationships/hyperlink" Target="https://pbs.twimg.com/profile_banners/980505281766490112/1562316328" TargetMode="External" /><Relationship Id="rId599" Type="http://schemas.openxmlformats.org/officeDocument/2006/relationships/hyperlink" Target="https://pbs.twimg.com/profile_banners/214488011/1445228936" TargetMode="External" /><Relationship Id="rId600" Type="http://schemas.openxmlformats.org/officeDocument/2006/relationships/hyperlink" Target="https://pbs.twimg.com/profile_banners/20012204/1551902322" TargetMode="External" /><Relationship Id="rId601" Type="http://schemas.openxmlformats.org/officeDocument/2006/relationships/hyperlink" Target="https://pbs.twimg.com/profile_banners/929739784922288130/1513125859" TargetMode="External" /><Relationship Id="rId602" Type="http://schemas.openxmlformats.org/officeDocument/2006/relationships/hyperlink" Target="https://pbs.twimg.com/profile_banners/2562871221/1547076771" TargetMode="External" /><Relationship Id="rId603" Type="http://schemas.openxmlformats.org/officeDocument/2006/relationships/hyperlink" Target="https://pbs.twimg.com/profile_banners/5920532/1562012529" TargetMode="External" /><Relationship Id="rId604" Type="http://schemas.openxmlformats.org/officeDocument/2006/relationships/hyperlink" Target="https://pbs.twimg.com/profile_banners/2417843088/1513160542" TargetMode="External" /><Relationship Id="rId605" Type="http://schemas.openxmlformats.org/officeDocument/2006/relationships/hyperlink" Target="https://pbs.twimg.com/profile_banners/4056651922/1529642843" TargetMode="External" /><Relationship Id="rId606" Type="http://schemas.openxmlformats.org/officeDocument/2006/relationships/hyperlink" Target="https://pbs.twimg.com/profile_banners/16637487/1492450424" TargetMode="External" /><Relationship Id="rId607" Type="http://schemas.openxmlformats.org/officeDocument/2006/relationships/hyperlink" Target="https://pbs.twimg.com/profile_banners/16148602/1525540663" TargetMode="External" /><Relationship Id="rId608" Type="http://schemas.openxmlformats.org/officeDocument/2006/relationships/hyperlink" Target="https://pbs.twimg.com/profile_banners/171094127/1553081703" TargetMode="External" /><Relationship Id="rId609" Type="http://schemas.openxmlformats.org/officeDocument/2006/relationships/hyperlink" Target="https://pbs.twimg.com/profile_banners/897706544825061377/1557302694" TargetMode="External" /><Relationship Id="rId610" Type="http://schemas.openxmlformats.org/officeDocument/2006/relationships/hyperlink" Target="https://pbs.twimg.com/profile_banners/2295816998/1423228951" TargetMode="External" /><Relationship Id="rId611" Type="http://schemas.openxmlformats.org/officeDocument/2006/relationships/hyperlink" Target="https://pbs.twimg.com/profile_banners/3393473218/1521130288" TargetMode="External" /><Relationship Id="rId612" Type="http://schemas.openxmlformats.org/officeDocument/2006/relationships/hyperlink" Target="https://pbs.twimg.com/profile_banners/353082334/1452610412" TargetMode="External" /><Relationship Id="rId613" Type="http://schemas.openxmlformats.org/officeDocument/2006/relationships/hyperlink" Target="https://pbs.twimg.com/profile_banners/1631481956/1562251977" TargetMode="External" /><Relationship Id="rId614" Type="http://schemas.openxmlformats.org/officeDocument/2006/relationships/hyperlink" Target="https://pbs.twimg.com/profile_banners/1107368469819990016/1562531099" TargetMode="External" /><Relationship Id="rId615" Type="http://schemas.openxmlformats.org/officeDocument/2006/relationships/hyperlink" Target="https://pbs.twimg.com/profile_banners/1114322617585020928/1561797747" TargetMode="External" /><Relationship Id="rId616" Type="http://schemas.openxmlformats.org/officeDocument/2006/relationships/hyperlink" Target="https://pbs.twimg.com/profile_banners/1105351443140300800/1560263908" TargetMode="External" /><Relationship Id="rId617" Type="http://schemas.openxmlformats.org/officeDocument/2006/relationships/hyperlink" Target="https://pbs.twimg.com/profile_banners/1143627482358321152/1561992721" TargetMode="External" /><Relationship Id="rId618" Type="http://schemas.openxmlformats.org/officeDocument/2006/relationships/hyperlink" Target="https://pbs.twimg.com/profile_banners/82219633/1525543449" TargetMode="External" /><Relationship Id="rId619" Type="http://schemas.openxmlformats.org/officeDocument/2006/relationships/hyperlink" Target="https://pbs.twimg.com/profile_banners/262197881/1559522884" TargetMode="External" /><Relationship Id="rId620" Type="http://schemas.openxmlformats.org/officeDocument/2006/relationships/hyperlink" Target="https://pbs.twimg.com/profile_banners/2325270459/1496161489" TargetMode="External" /><Relationship Id="rId621" Type="http://schemas.openxmlformats.org/officeDocument/2006/relationships/hyperlink" Target="https://pbs.twimg.com/profile_banners/1051556952/1562246437" TargetMode="External" /><Relationship Id="rId622" Type="http://schemas.openxmlformats.org/officeDocument/2006/relationships/hyperlink" Target="https://pbs.twimg.com/profile_banners/768801548629532674/1472131927" TargetMode="External" /><Relationship Id="rId623" Type="http://schemas.openxmlformats.org/officeDocument/2006/relationships/hyperlink" Target="https://pbs.twimg.com/profile_banners/45158508/1353871460" TargetMode="External" /><Relationship Id="rId624" Type="http://schemas.openxmlformats.org/officeDocument/2006/relationships/hyperlink" Target="https://pbs.twimg.com/profile_banners/635913668/1547773031" TargetMode="External" /><Relationship Id="rId625" Type="http://schemas.openxmlformats.org/officeDocument/2006/relationships/hyperlink" Target="https://pbs.twimg.com/profile_banners/14538254/1562209328" TargetMode="External" /><Relationship Id="rId626" Type="http://schemas.openxmlformats.org/officeDocument/2006/relationships/hyperlink" Target="https://pbs.twimg.com/profile_banners/3406233106/1471059226" TargetMode="External" /><Relationship Id="rId627" Type="http://schemas.openxmlformats.org/officeDocument/2006/relationships/hyperlink" Target="https://pbs.twimg.com/profile_banners/4056003897/1561836591" TargetMode="External" /><Relationship Id="rId628" Type="http://schemas.openxmlformats.org/officeDocument/2006/relationships/hyperlink" Target="https://pbs.twimg.com/profile_banners/348455417/1553003119" TargetMode="External" /><Relationship Id="rId629" Type="http://schemas.openxmlformats.org/officeDocument/2006/relationships/hyperlink" Target="https://pbs.twimg.com/profile_banners/1316582000/1422485308" TargetMode="External" /><Relationship Id="rId630" Type="http://schemas.openxmlformats.org/officeDocument/2006/relationships/hyperlink" Target="https://pbs.twimg.com/profile_banners/2220106504/1546874381" TargetMode="External" /><Relationship Id="rId631" Type="http://schemas.openxmlformats.org/officeDocument/2006/relationships/hyperlink" Target="https://pbs.twimg.com/profile_banners/797886714828226561/1538250848" TargetMode="External" /><Relationship Id="rId632" Type="http://schemas.openxmlformats.org/officeDocument/2006/relationships/hyperlink" Target="https://pbs.twimg.com/profile_banners/877702761302949889/1547808781" TargetMode="External" /><Relationship Id="rId633" Type="http://schemas.openxmlformats.org/officeDocument/2006/relationships/hyperlink" Target="https://pbs.twimg.com/profile_banners/879848717263790080/1548460717" TargetMode="External" /><Relationship Id="rId634" Type="http://schemas.openxmlformats.org/officeDocument/2006/relationships/hyperlink" Target="https://pbs.twimg.com/profile_banners/3621154336/1540660357" TargetMode="External" /><Relationship Id="rId635" Type="http://schemas.openxmlformats.org/officeDocument/2006/relationships/hyperlink" Target="https://pbs.twimg.com/profile_banners/2426334331/1397002603" TargetMode="External" /><Relationship Id="rId636" Type="http://schemas.openxmlformats.org/officeDocument/2006/relationships/hyperlink" Target="https://pbs.twimg.com/profile_banners/2516164608/1544118931" TargetMode="External" /><Relationship Id="rId637" Type="http://schemas.openxmlformats.org/officeDocument/2006/relationships/hyperlink" Target="https://pbs.twimg.com/profile_banners/1917731/1434034905" TargetMode="External" /><Relationship Id="rId638" Type="http://schemas.openxmlformats.org/officeDocument/2006/relationships/hyperlink" Target="https://pbs.twimg.com/profile_banners/2902959407/1521223192" TargetMode="External" /><Relationship Id="rId639" Type="http://schemas.openxmlformats.org/officeDocument/2006/relationships/hyperlink" Target="https://pbs.twimg.com/profile_banners/814859343715831808/1561312095" TargetMode="External" /><Relationship Id="rId640" Type="http://schemas.openxmlformats.org/officeDocument/2006/relationships/hyperlink" Target="https://pbs.twimg.com/profile_banners/315407216/1396971274" TargetMode="External" /><Relationship Id="rId641" Type="http://schemas.openxmlformats.org/officeDocument/2006/relationships/hyperlink" Target="https://pbs.twimg.com/profile_banners/2756312148/1430343576" TargetMode="External" /><Relationship Id="rId642" Type="http://schemas.openxmlformats.org/officeDocument/2006/relationships/hyperlink" Target="https://pbs.twimg.com/profile_banners/1107098386560360448/1554058958" TargetMode="External" /><Relationship Id="rId643" Type="http://schemas.openxmlformats.org/officeDocument/2006/relationships/hyperlink" Target="https://pbs.twimg.com/profile_banners/2269676564/1553387388" TargetMode="External" /><Relationship Id="rId644" Type="http://schemas.openxmlformats.org/officeDocument/2006/relationships/hyperlink" Target="https://pbs.twimg.com/profile_banners/1133427578042310656/1560967138" TargetMode="External" /><Relationship Id="rId645" Type="http://schemas.openxmlformats.org/officeDocument/2006/relationships/hyperlink" Target="https://pbs.twimg.com/profile_banners/1089975782779297792/1561930394" TargetMode="External" /><Relationship Id="rId646" Type="http://schemas.openxmlformats.org/officeDocument/2006/relationships/hyperlink" Target="https://pbs.twimg.com/profile_banners/47799910/1542890086" TargetMode="External" /><Relationship Id="rId647" Type="http://schemas.openxmlformats.org/officeDocument/2006/relationships/hyperlink" Target="https://pbs.twimg.com/profile_banners/834532063390945280/1561948347" TargetMode="External" /><Relationship Id="rId648" Type="http://schemas.openxmlformats.org/officeDocument/2006/relationships/hyperlink" Target="https://pbs.twimg.com/profile_banners/1030099892155416577/1536704052" TargetMode="External" /><Relationship Id="rId649" Type="http://schemas.openxmlformats.org/officeDocument/2006/relationships/hyperlink" Target="https://pbs.twimg.com/profile_banners/606402826/1562200847" TargetMode="External" /><Relationship Id="rId650" Type="http://schemas.openxmlformats.org/officeDocument/2006/relationships/hyperlink" Target="https://pbs.twimg.com/profile_banners/1063228740703059968/1562157218" TargetMode="External" /><Relationship Id="rId651" Type="http://schemas.openxmlformats.org/officeDocument/2006/relationships/hyperlink" Target="https://pbs.twimg.com/profile_banners/141436861/1551669332" TargetMode="External" /><Relationship Id="rId652" Type="http://schemas.openxmlformats.org/officeDocument/2006/relationships/hyperlink" Target="https://pbs.twimg.com/profile_banners/290901118/1420192263" TargetMode="External" /><Relationship Id="rId653" Type="http://schemas.openxmlformats.org/officeDocument/2006/relationships/hyperlink" Target="https://pbs.twimg.com/profile_banners/24795163/1528412693" TargetMode="External" /><Relationship Id="rId654" Type="http://schemas.openxmlformats.org/officeDocument/2006/relationships/hyperlink" Target="https://pbs.twimg.com/profile_banners/1141251098826723328/1560931954" TargetMode="External" /><Relationship Id="rId655" Type="http://schemas.openxmlformats.org/officeDocument/2006/relationships/hyperlink" Target="https://pbs.twimg.com/profile_banners/922308628446679040/1508737693" TargetMode="External" /><Relationship Id="rId656" Type="http://schemas.openxmlformats.org/officeDocument/2006/relationships/hyperlink" Target="https://pbs.twimg.com/profile_banners/208120290/1560351059" TargetMode="External" /><Relationship Id="rId657" Type="http://schemas.openxmlformats.org/officeDocument/2006/relationships/hyperlink" Target="https://pbs.twimg.com/profile_banners/182447698/1401282593" TargetMode="External" /><Relationship Id="rId658" Type="http://schemas.openxmlformats.org/officeDocument/2006/relationships/hyperlink" Target="https://pbs.twimg.com/profile_banners/589994703/1552492837" TargetMode="External" /><Relationship Id="rId659" Type="http://schemas.openxmlformats.org/officeDocument/2006/relationships/hyperlink" Target="https://pbs.twimg.com/profile_banners/426962696/1559153382" TargetMode="External" /><Relationship Id="rId660" Type="http://schemas.openxmlformats.org/officeDocument/2006/relationships/hyperlink" Target="https://pbs.twimg.com/profile_banners/3302857754/1562006850" TargetMode="External" /><Relationship Id="rId661" Type="http://schemas.openxmlformats.org/officeDocument/2006/relationships/hyperlink" Target="https://pbs.twimg.com/profile_banners/928205708/1412199511" TargetMode="External" /><Relationship Id="rId662" Type="http://schemas.openxmlformats.org/officeDocument/2006/relationships/hyperlink" Target="https://pbs.twimg.com/profile_banners/37989554/1554216063" TargetMode="External" /><Relationship Id="rId663" Type="http://schemas.openxmlformats.org/officeDocument/2006/relationships/hyperlink" Target="https://pbs.twimg.com/profile_banners/231893061/1406672606" TargetMode="External" /><Relationship Id="rId664" Type="http://schemas.openxmlformats.org/officeDocument/2006/relationships/hyperlink" Target="https://pbs.twimg.com/profile_banners/3161481257/1562205845" TargetMode="External" /><Relationship Id="rId665" Type="http://schemas.openxmlformats.org/officeDocument/2006/relationships/hyperlink" Target="https://pbs.twimg.com/profile_banners/139428184/1560039934" TargetMode="External" /><Relationship Id="rId666" Type="http://schemas.openxmlformats.org/officeDocument/2006/relationships/hyperlink" Target="https://pbs.twimg.com/profile_banners/37714164/1542339105" TargetMode="External" /><Relationship Id="rId667" Type="http://schemas.openxmlformats.org/officeDocument/2006/relationships/hyperlink" Target="https://pbs.twimg.com/profile_banners/95023423/1550087102" TargetMode="External" /><Relationship Id="rId668" Type="http://schemas.openxmlformats.org/officeDocument/2006/relationships/hyperlink" Target="https://pbs.twimg.com/profile_banners/3245912879/1561707272" TargetMode="External" /><Relationship Id="rId669" Type="http://schemas.openxmlformats.org/officeDocument/2006/relationships/hyperlink" Target="https://pbs.twimg.com/profile_banners/1019149191275216896/1531819350" TargetMode="External" /><Relationship Id="rId670" Type="http://schemas.openxmlformats.org/officeDocument/2006/relationships/hyperlink" Target="https://pbs.twimg.com/profile_banners/1081316755/1562187120" TargetMode="External" /><Relationship Id="rId671" Type="http://schemas.openxmlformats.org/officeDocument/2006/relationships/hyperlink" Target="https://pbs.twimg.com/profile_banners/2318612287/1555907546" TargetMode="External" /><Relationship Id="rId672" Type="http://schemas.openxmlformats.org/officeDocument/2006/relationships/hyperlink" Target="https://pbs.twimg.com/profile_banners/3754787917/1562097752" TargetMode="External" /><Relationship Id="rId673" Type="http://schemas.openxmlformats.org/officeDocument/2006/relationships/hyperlink" Target="https://pbs.twimg.com/profile_banners/1954794710/1551107340" TargetMode="External" /><Relationship Id="rId674" Type="http://schemas.openxmlformats.org/officeDocument/2006/relationships/hyperlink" Target="https://pbs.twimg.com/profile_banners/723148281052729344/1562200140" TargetMode="External" /><Relationship Id="rId675" Type="http://schemas.openxmlformats.org/officeDocument/2006/relationships/hyperlink" Target="https://pbs.twimg.com/profile_banners/1023533797449580544/1559410063" TargetMode="External" /><Relationship Id="rId676" Type="http://schemas.openxmlformats.org/officeDocument/2006/relationships/hyperlink" Target="https://pbs.twimg.com/profile_banners/978408575092617217/1533897270" TargetMode="External" /><Relationship Id="rId677" Type="http://schemas.openxmlformats.org/officeDocument/2006/relationships/hyperlink" Target="https://pbs.twimg.com/profile_banners/1128077246449750016/1562568479" TargetMode="External" /><Relationship Id="rId678" Type="http://schemas.openxmlformats.org/officeDocument/2006/relationships/hyperlink" Target="https://pbs.twimg.com/profile_banners/926958954600632321/1509840074" TargetMode="External" /><Relationship Id="rId679" Type="http://schemas.openxmlformats.org/officeDocument/2006/relationships/hyperlink" Target="https://pbs.twimg.com/profile_banners/18313840/1554729640" TargetMode="External" /><Relationship Id="rId680" Type="http://schemas.openxmlformats.org/officeDocument/2006/relationships/hyperlink" Target="https://pbs.twimg.com/profile_banners/955396994/1558920332" TargetMode="External" /><Relationship Id="rId681" Type="http://schemas.openxmlformats.org/officeDocument/2006/relationships/hyperlink" Target="https://pbs.twimg.com/profile_banners/1143946490999640065/1561924994" TargetMode="External" /><Relationship Id="rId682" Type="http://schemas.openxmlformats.org/officeDocument/2006/relationships/hyperlink" Target="https://pbs.twimg.com/profile_banners/718897730/1534618344" TargetMode="External" /><Relationship Id="rId683" Type="http://schemas.openxmlformats.org/officeDocument/2006/relationships/hyperlink" Target="https://pbs.twimg.com/profile_banners/2732210715/1562569096" TargetMode="External" /><Relationship Id="rId684" Type="http://schemas.openxmlformats.org/officeDocument/2006/relationships/hyperlink" Target="https://pbs.twimg.com/profile_banners/1433911897/1539201184" TargetMode="External" /><Relationship Id="rId685" Type="http://schemas.openxmlformats.org/officeDocument/2006/relationships/hyperlink" Target="https://pbs.twimg.com/profile_banners/1074852690189058049/1545103199" TargetMode="External" /><Relationship Id="rId686" Type="http://schemas.openxmlformats.org/officeDocument/2006/relationships/hyperlink" Target="https://pbs.twimg.com/profile_banners/2357539088/1393137258" TargetMode="External" /><Relationship Id="rId687" Type="http://schemas.openxmlformats.org/officeDocument/2006/relationships/hyperlink" Target="https://pbs.twimg.com/profile_banners/195832496/1481406516" TargetMode="External" /><Relationship Id="rId688" Type="http://schemas.openxmlformats.org/officeDocument/2006/relationships/hyperlink" Target="https://pbs.twimg.com/profile_banners/3325588767/1544925874" TargetMode="External" /><Relationship Id="rId689" Type="http://schemas.openxmlformats.org/officeDocument/2006/relationships/hyperlink" Target="https://pbs.twimg.com/profile_banners/909782340997595136/1540742700" TargetMode="External" /><Relationship Id="rId690" Type="http://schemas.openxmlformats.org/officeDocument/2006/relationships/hyperlink" Target="https://pbs.twimg.com/profile_banners/18948541/1556901030" TargetMode="External" /><Relationship Id="rId691" Type="http://schemas.openxmlformats.org/officeDocument/2006/relationships/hyperlink" Target="https://pbs.twimg.com/profile_banners/2577463260/1562741169" TargetMode="External" /><Relationship Id="rId692" Type="http://schemas.openxmlformats.org/officeDocument/2006/relationships/hyperlink" Target="https://pbs.twimg.com/profile_banners/96205284/1522953708" TargetMode="External" /><Relationship Id="rId693" Type="http://schemas.openxmlformats.org/officeDocument/2006/relationships/hyperlink" Target="https://pbs.twimg.com/profile_banners/974839124371816448/1533263854" TargetMode="External" /><Relationship Id="rId694" Type="http://schemas.openxmlformats.org/officeDocument/2006/relationships/hyperlink" Target="https://pbs.twimg.com/profile_banners/1146136638/1430777393" TargetMode="External" /><Relationship Id="rId695" Type="http://schemas.openxmlformats.org/officeDocument/2006/relationships/hyperlink" Target="https://pbs.twimg.com/profile_banners/185147258/1477252321" TargetMode="External" /><Relationship Id="rId696" Type="http://schemas.openxmlformats.org/officeDocument/2006/relationships/hyperlink" Target="https://pbs.twimg.com/profile_banners/222509228/1555435335" TargetMode="External" /><Relationship Id="rId697" Type="http://schemas.openxmlformats.org/officeDocument/2006/relationships/hyperlink" Target="https://pbs.twimg.com/profile_banners/17409121/1398199252" TargetMode="External" /><Relationship Id="rId698" Type="http://schemas.openxmlformats.org/officeDocument/2006/relationships/hyperlink" Target="https://pbs.twimg.com/profile_banners/95025684/1560645812" TargetMode="External" /><Relationship Id="rId699" Type="http://schemas.openxmlformats.org/officeDocument/2006/relationships/hyperlink" Target="https://pbs.twimg.com/profile_banners/62527063/1491575305" TargetMode="External" /><Relationship Id="rId700" Type="http://schemas.openxmlformats.org/officeDocument/2006/relationships/hyperlink" Target="https://pbs.twimg.com/profile_banners/1094448165342842880/1550067246" TargetMode="External" /><Relationship Id="rId701" Type="http://schemas.openxmlformats.org/officeDocument/2006/relationships/hyperlink" Target="https://pbs.twimg.com/profile_banners/1044758793211514881/1562638237" TargetMode="External" /><Relationship Id="rId702" Type="http://schemas.openxmlformats.org/officeDocument/2006/relationships/hyperlink" Target="https://pbs.twimg.com/profile_banners/1094300347751981063/1562594087" TargetMode="External" /><Relationship Id="rId703" Type="http://schemas.openxmlformats.org/officeDocument/2006/relationships/hyperlink" Target="https://pbs.twimg.com/profile_banners/2376457188/1512242880" TargetMode="External" /><Relationship Id="rId704" Type="http://schemas.openxmlformats.org/officeDocument/2006/relationships/hyperlink" Target="https://pbs.twimg.com/profile_banners/381678556/1562350394" TargetMode="External" /><Relationship Id="rId705" Type="http://schemas.openxmlformats.org/officeDocument/2006/relationships/hyperlink" Target="https://pbs.twimg.com/profile_banners/1134351842027200512/1562276902" TargetMode="External" /><Relationship Id="rId706" Type="http://schemas.openxmlformats.org/officeDocument/2006/relationships/hyperlink" Target="https://pbs.twimg.com/profile_banners/54620320/1464192182" TargetMode="External" /><Relationship Id="rId707" Type="http://schemas.openxmlformats.org/officeDocument/2006/relationships/hyperlink" Target="https://pbs.twimg.com/profile_banners/403726955/1549972927" TargetMode="External" /><Relationship Id="rId708" Type="http://schemas.openxmlformats.org/officeDocument/2006/relationships/hyperlink" Target="https://pbs.twimg.com/profile_banners/158129535/1559332543" TargetMode="External" /><Relationship Id="rId709" Type="http://schemas.openxmlformats.org/officeDocument/2006/relationships/hyperlink" Target="https://pbs.twimg.com/profile_banners/2204192636/1552615297" TargetMode="External" /><Relationship Id="rId710" Type="http://schemas.openxmlformats.org/officeDocument/2006/relationships/hyperlink" Target="https://pbs.twimg.com/profile_banners/2573968525/1403327193" TargetMode="External" /><Relationship Id="rId711" Type="http://schemas.openxmlformats.org/officeDocument/2006/relationships/hyperlink" Target="https://pbs.twimg.com/profile_banners/3308997086/1438975677" TargetMode="External" /><Relationship Id="rId712" Type="http://schemas.openxmlformats.org/officeDocument/2006/relationships/hyperlink" Target="https://pbs.twimg.com/profile_banners/3381997480/1553846522" TargetMode="External" /><Relationship Id="rId713" Type="http://schemas.openxmlformats.org/officeDocument/2006/relationships/hyperlink" Target="https://pbs.twimg.com/profile_banners/2596429984/1561074234" TargetMode="External" /><Relationship Id="rId714" Type="http://schemas.openxmlformats.org/officeDocument/2006/relationships/hyperlink" Target="https://pbs.twimg.com/profile_banners/1144380050126643205/1561676816" TargetMode="External" /><Relationship Id="rId715" Type="http://schemas.openxmlformats.org/officeDocument/2006/relationships/hyperlink" Target="https://pbs.twimg.com/profile_banners/1456064810/1421274993" TargetMode="External" /><Relationship Id="rId716" Type="http://schemas.openxmlformats.org/officeDocument/2006/relationships/hyperlink" Target="https://pbs.twimg.com/profile_banners/806616360436387840/1526056128" TargetMode="External" /><Relationship Id="rId717" Type="http://schemas.openxmlformats.org/officeDocument/2006/relationships/hyperlink" Target="https://pbs.twimg.com/profile_banners/913183301954949120/1537811340" TargetMode="External" /><Relationship Id="rId718" Type="http://schemas.openxmlformats.org/officeDocument/2006/relationships/hyperlink" Target="https://pbs.twimg.com/profile_banners/1138796559120838658/1561235246" TargetMode="External" /><Relationship Id="rId719" Type="http://schemas.openxmlformats.org/officeDocument/2006/relationships/hyperlink" Target="https://pbs.twimg.com/profile_banners/1145023256497291266/1561907631" TargetMode="External" /><Relationship Id="rId720" Type="http://schemas.openxmlformats.org/officeDocument/2006/relationships/hyperlink" Target="https://pbs.twimg.com/profile_banners/89268636/1491487429" TargetMode="External" /><Relationship Id="rId721" Type="http://schemas.openxmlformats.org/officeDocument/2006/relationships/hyperlink" Target="https://pbs.twimg.com/profile_banners/783214/1556918042" TargetMode="External" /><Relationship Id="rId722" Type="http://schemas.openxmlformats.org/officeDocument/2006/relationships/hyperlink" Target="https://pbs.twimg.com/profile_banners/2305070838/1425388624" TargetMode="External" /><Relationship Id="rId723" Type="http://schemas.openxmlformats.org/officeDocument/2006/relationships/hyperlink" Target="https://pbs.twimg.com/profile_banners/3424617394/1562368734" TargetMode="External" /><Relationship Id="rId724" Type="http://schemas.openxmlformats.org/officeDocument/2006/relationships/hyperlink" Target="https://pbs.twimg.com/profile_banners/1015675208999620608/1531111551" TargetMode="External" /><Relationship Id="rId725" Type="http://schemas.openxmlformats.org/officeDocument/2006/relationships/hyperlink" Target="https://pbs.twimg.com/profile_banners/14815420/1488476822" TargetMode="External" /><Relationship Id="rId726" Type="http://schemas.openxmlformats.org/officeDocument/2006/relationships/hyperlink" Target="https://pbs.twimg.com/profile_banners/761783018/1546638645" TargetMode="External" /><Relationship Id="rId727" Type="http://schemas.openxmlformats.org/officeDocument/2006/relationships/hyperlink" Target="https://pbs.twimg.com/profile_banners/246088673/1542405031" TargetMode="External" /><Relationship Id="rId728" Type="http://schemas.openxmlformats.org/officeDocument/2006/relationships/hyperlink" Target="https://pbs.twimg.com/profile_banners/705860734350192641/1550371604" TargetMode="External" /><Relationship Id="rId729" Type="http://schemas.openxmlformats.org/officeDocument/2006/relationships/hyperlink" Target="https://pbs.twimg.com/profile_banners/77971094/1549205886" TargetMode="External" /><Relationship Id="rId730" Type="http://schemas.openxmlformats.org/officeDocument/2006/relationships/hyperlink" Target="https://pbs.twimg.com/profile_banners/896158685533220864/1522448654" TargetMode="External" /><Relationship Id="rId731" Type="http://schemas.openxmlformats.org/officeDocument/2006/relationships/hyperlink" Target="https://pbs.twimg.com/profile_banners/1033883955785809922/1561951905" TargetMode="External" /><Relationship Id="rId732" Type="http://schemas.openxmlformats.org/officeDocument/2006/relationships/hyperlink" Target="https://pbs.twimg.com/profile_banners/750534880237199361/1562845692" TargetMode="External" /><Relationship Id="rId733" Type="http://schemas.openxmlformats.org/officeDocument/2006/relationships/hyperlink" Target="https://pbs.twimg.com/profile_banners/112897540/1560555030" TargetMode="External" /><Relationship Id="rId734" Type="http://schemas.openxmlformats.org/officeDocument/2006/relationships/hyperlink" Target="https://pbs.twimg.com/profile_banners/945379093306134528/1528226280" TargetMode="External" /><Relationship Id="rId735" Type="http://schemas.openxmlformats.org/officeDocument/2006/relationships/hyperlink" Target="https://pbs.twimg.com/profile_banners/14358350/1518980940" TargetMode="External" /><Relationship Id="rId736" Type="http://schemas.openxmlformats.org/officeDocument/2006/relationships/hyperlink" Target="https://pbs.twimg.com/profile_banners/847484522115375105/1549212267" TargetMode="External" /><Relationship Id="rId737" Type="http://schemas.openxmlformats.org/officeDocument/2006/relationships/hyperlink" Target="https://pbs.twimg.com/profile_banners/749728901711138816/1553194991" TargetMode="External" /><Relationship Id="rId738" Type="http://schemas.openxmlformats.org/officeDocument/2006/relationships/hyperlink" Target="https://pbs.twimg.com/profile_banners/19945609/1398201838" TargetMode="External" /><Relationship Id="rId739" Type="http://schemas.openxmlformats.org/officeDocument/2006/relationships/hyperlink" Target="https://pbs.twimg.com/profile_banners/401576496/1533001948" TargetMode="External" /><Relationship Id="rId740" Type="http://schemas.openxmlformats.org/officeDocument/2006/relationships/hyperlink" Target="https://pbs.twimg.com/profile_banners/599603820/1488752838" TargetMode="External" /><Relationship Id="rId741" Type="http://schemas.openxmlformats.org/officeDocument/2006/relationships/hyperlink" Target="https://pbs.twimg.com/profile_banners/2218530650/1532488846" TargetMode="External" /><Relationship Id="rId742" Type="http://schemas.openxmlformats.org/officeDocument/2006/relationships/hyperlink" Target="https://pbs.twimg.com/profile_banners/25085951/1398355337" TargetMode="External" /><Relationship Id="rId743" Type="http://schemas.openxmlformats.org/officeDocument/2006/relationships/hyperlink" Target="https://pbs.twimg.com/profile_banners/1006020405721747457/1562277844" TargetMode="External" /><Relationship Id="rId744" Type="http://schemas.openxmlformats.org/officeDocument/2006/relationships/hyperlink" Target="https://pbs.twimg.com/profile_banners/548677659/1558794445" TargetMode="External" /><Relationship Id="rId745" Type="http://schemas.openxmlformats.org/officeDocument/2006/relationships/hyperlink" Target="https://pbs.twimg.com/profile_banners/775486373780332548/1562127739" TargetMode="External" /><Relationship Id="rId746" Type="http://schemas.openxmlformats.org/officeDocument/2006/relationships/hyperlink" Target="https://pbs.twimg.com/profile_banners/567550337/1557944141" TargetMode="External" /><Relationship Id="rId747" Type="http://schemas.openxmlformats.org/officeDocument/2006/relationships/hyperlink" Target="https://pbs.twimg.com/profile_banners/3140325990/1428243871" TargetMode="External" /><Relationship Id="rId748" Type="http://schemas.openxmlformats.org/officeDocument/2006/relationships/hyperlink" Target="https://pbs.twimg.com/profile_banners/1072473765655777280/1562145939" TargetMode="External" /><Relationship Id="rId749" Type="http://schemas.openxmlformats.org/officeDocument/2006/relationships/hyperlink" Target="https://pbs.twimg.com/profile_banners/2444540905/1529840764" TargetMode="External" /><Relationship Id="rId750" Type="http://schemas.openxmlformats.org/officeDocument/2006/relationships/hyperlink" Target="https://pbs.twimg.com/profile_banners/4694323675/1538756177" TargetMode="External" /><Relationship Id="rId751" Type="http://schemas.openxmlformats.org/officeDocument/2006/relationships/hyperlink" Target="https://pbs.twimg.com/profile_banners/1366557385/1509590764" TargetMode="External" /><Relationship Id="rId752" Type="http://schemas.openxmlformats.org/officeDocument/2006/relationships/hyperlink" Target="https://pbs.twimg.com/profile_banners/1037125077001744384/1536105336" TargetMode="External" /><Relationship Id="rId753" Type="http://schemas.openxmlformats.org/officeDocument/2006/relationships/hyperlink" Target="https://pbs.twimg.com/profile_banners/3659204903/1560994270" TargetMode="External" /><Relationship Id="rId754" Type="http://schemas.openxmlformats.org/officeDocument/2006/relationships/hyperlink" Target="https://pbs.twimg.com/profile_banners/1134568437278281729/1562791011" TargetMode="External" /><Relationship Id="rId755" Type="http://schemas.openxmlformats.org/officeDocument/2006/relationships/hyperlink" Target="https://pbs.twimg.com/profile_banners/2789180047/1561451090" TargetMode="External" /><Relationship Id="rId756" Type="http://schemas.openxmlformats.org/officeDocument/2006/relationships/hyperlink" Target="https://pbs.twimg.com/profile_banners/2680443522/1498319768" TargetMode="External" /><Relationship Id="rId757" Type="http://schemas.openxmlformats.org/officeDocument/2006/relationships/hyperlink" Target="https://pbs.twimg.com/profile_banners/895261405317705728/1549751972" TargetMode="External" /><Relationship Id="rId758" Type="http://schemas.openxmlformats.org/officeDocument/2006/relationships/hyperlink" Target="https://pbs.twimg.com/profile_banners/93936546/1562460300" TargetMode="External" /><Relationship Id="rId759" Type="http://schemas.openxmlformats.org/officeDocument/2006/relationships/hyperlink" Target="https://pbs.twimg.com/profile_banners/871174303361978368/1562461397" TargetMode="External" /><Relationship Id="rId760" Type="http://schemas.openxmlformats.org/officeDocument/2006/relationships/hyperlink" Target="https://pbs.twimg.com/profile_banners/3020262427/1562703307" TargetMode="External" /><Relationship Id="rId761" Type="http://schemas.openxmlformats.org/officeDocument/2006/relationships/hyperlink" Target="https://pbs.twimg.com/profile_banners/738551103088779266/1464919573" TargetMode="External" /><Relationship Id="rId762" Type="http://schemas.openxmlformats.org/officeDocument/2006/relationships/hyperlink" Target="https://pbs.twimg.com/profile_banners/16715398/1502890618" TargetMode="External" /><Relationship Id="rId763" Type="http://schemas.openxmlformats.org/officeDocument/2006/relationships/hyperlink" Target="https://pbs.twimg.com/profile_banners/747331742248296448/1526162631" TargetMode="External" /><Relationship Id="rId764" Type="http://schemas.openxmlformats.org/officeDocument/2006/relationships/hyperlink" Target="https://pbs.twimg.com/profile_banners/172574065/1562210043" TargetMode="External" /><Relationship Id="rId765" Type="http://schemas.openxmlformats.org/officeDocument/2006/relationships/hyperlink" Target="https://pbs.twimg.com/profile_banners/1975813386/1558041601" TargetMode="External" /><Relationship Id="rId766" Type="http://schemas.openxmlformats.org/officeDocument/2006/relationships/hyperlink" Target="https://pbs.twimg.com/profile_banners/1710267800/1560006269" TargetMode="External" /><Relationship Id="rId767" Type="http://schemas.openxmlformats.org/officeDocument/2006/relationships/hyperlink" Target="https://pbs.twimg.com/profile_banners/4291495642/1562519751" TargetMode="External" /><Relationship Id="rId768" Type="http://schemas.openxmlformats.org/officeDocument/2006/relationships/hyperlink" Target="https://pbs.twimg.com/profile_banners/1142989771809218560/1562771922" TargetMode="External" /><Relationship Id="rId769" Type="http://schemas.openxmlformats.org/officeDocument/2006/relationships/hyperlink" Target="https://pbs.twimg.com/profile_banners/3243556919/1463236575" TargetMode="External" /><Relationship Id="rId770" Type="http://schemas.openxmlformats.org/officeDocument/2006/relationships/hyperlink" Target="https://pbs.twimg.com/profile_banners/528748245/1519679257" TargetMode="External" /><Relationship Id="rId771" Type="http://schemas.openxmlformats.org/officeDocument/2006/relationships/hyperlink" Target="https://pbs.twimg.com/profile_banners/902896790499975168/1554662104" TargetMode="External" /><Relationship Id="rId772" Type="http://schemas.openxmlformats.org/officeDocument/2006/relationships/hyperlink" Target="https://pbs.twimg.com/profile_banners/51558846/1476410229" TargetMode="External" /><Relationship Id="rId773" Type="http://schemas.openxmlformats.org/officeDocument/2006/relationships/hyperlink" Target="https://pbs.twimg.com/profile_banners/50395150/1560360127" TargetMode="External" /><Relationship Id="rId774" Type="http://schemas.openxmlformats.org/officeDocument/2006/relationships/hyperlink" Target="https://pbs.twimg.com/profile_banners/430176320/1449092609" TargetMode="External" /><Relationship Id="rId775" Type="http://schemas.openxmlformats.org/officeDocument/2006/relationships/hyperlink" Target="https://pbs.twimg.com/profile_banners/1892404297/1562506143" TargetMode="External" /><Relationship Id="rId776" Type="http://schemas.openxmlformats.org/officeDocument/2006/relationships/hyperlink" Target="https://pbs.twimg.com/profile_banners/1138669158772748288/1560316591" TargetMode="External" /><Relationship Id="rId777" Type="http://schemas.openxmlformats.org/officeDocument/2006/relationships/hyperlink" Target="https://pbs.twimg.com/profile_banners/946430052891324417/1562695807" TargetMode="External" /><Relationship Id="rId778" Type="http://schemas.openxmlformats.org/officeDocument/2006/relationships/hyperlink" Target="https://pbs.twimg.com/profile_banners/322849560/1539197735" TargetMode="External" /><Relationship Id="rId779" Type="http://schemas.openxmlformats.org/officeDocument/2006/relationships/hyperlink" Target="https://pbs.twimg.com/profile_banners/18391051/1474945415" TargetMode="External" /><Relationship Id="rId780" Type="http://schemas.openxmlformats.org/officeDocument/2006/relationships/hyperlink" Target="https://pbs.twimg.com/profile_banners/3642209714/1503616889" TargetMode="External" /><Relationship Id="rId781" Type="http://schemas.openxmlformats.org/officeDocument/2006/relationships/hyperlink" Target="https://pbs.twimg.com/profile_banners/344170691/1562514511" TargetMode="External" /><Relationship Id="rId782" Type="http://schemas.openxmlformats.org/officeDocument/2006/relationships/hyperlink" Target="https://pbs.twimg.com/profile_banners/833478808648970241/1561322805" TargetMode="External" /><Relationship Id="rId783" Type="http://schemas.openxmlformats.org/officeDocument/2006/relationships/hyperlink" Target="https://pbs.twimg.com/profile_banners/39189319/1502913530" TargetMode="External" /><Relationship Id="rId784" Type="http://schemas.openxmlformats.org/officeDocument/2006/relationships/hyperlink" Target="https://pbs.twimg.com/profile_banners/84901046/1406733873" TargetMode="External" /><Relationship Id="rId785" Type="http://schemas.openxmlformats.org/officeDocument/2006/relationships/hyperlink" Target="https://pbs.twimg.com/profile_banners/233019790/1560965075" TargetMode="External" /><Relationship Id="rId786" Type="http://schemas.openxmlformats.org/officeDocument/2006/relationships/hyperlink" Target="https://pbs.twimg.com/profile_banners/3090173917/1546295587" TargetMode="External" /><Relationship Id="rId787" Type="http://schemas.openxmlformats.org/officeDocument/2006/relationships/hyperlink" Target="https://pbs.twimg.com/profile_banners/738105664367648768/1561846475" TargetMode="External" /><Relationship Id="rId788" Type="http://schemas.openxmlformats.org/officeDocument/2006/relationships/hyperlink" Target="https://pbs.twimg.com/profile_banners/709745186/1534263163" TargetMode="External" /><Relationship Id="rId789" Type="http://schemas.openxmlformats.org/officeDocument/2006/relationships/hyperlink" Target="https://pbs.twimg.com/profile_banners/1611016446/1561826689" TargetMode="External" /><Relationship Id="rId790" Type="http://schemas.openxmlformats.org/officeDocument/2006/relationships/hyperlink" Target="https://pbs.twimg.com/profile_banners/1083769703716306944/1547226710" TargetMode="External" /><Relationship Id="rId791" Type="http://schemas.openxmlformats.org/officeDocument/2006/relationships/hyperlink" Target="https://pbs.twimg.com/profile_banners/374318146/1463230992" TargetMode="External" /><Relationship Id="rId792" Type="http://schemas.openxmlformats.org/officeDocument/2006/relationships/hyperlink" Target="https://pbs.twimg.com/profile_banners/1024466152209178625/1536879346" TargetMode="External" /><Relationship Id="rId793" Type="http://schemas.openxmlformats.org/officeDocument/2006/relationships/hyperlink" Target="https://pbs.twimg.com/profile_banners/2642579147/1561570200" TargetMode="External" /><Relationship Id="rId794" Type="http://schemas.openxmlformats.org/officeDocument/2006/relationships/hyperlink" Target="https://pbs.twimg.com/profile_banners/886018399670861833/1561591527" TargetMode="External" /><Relationship Id="rId795" Type="http://schemas.openxmlformats.org/officeDocument/2006/relationships/hyperlink" Target="https://pbs.twimg.com/profile_banners/857605472026800128/1546898453" TargetMode="External" /><Relationship Id="rId796" Type="http://schemas.openxmlformats.org/officeDocument/2006/relationships/hyperlink" Target="https://pbs.twimg.com/profile_banners/506265897/1530786705" TargetMode="External" /><Relationship Id="rId797" Type="http://schemas.openxmlformats.org/officeDocument/2006/relationships/hyperlink" Target="https://pbs.twimg.com/profile_banners/1158834319/1556671680" TargetMode="External" /><Relationship Id="rId798" Type="http://schemas.openxmlformats.org/officeDocument/2006/relationships/hyperlink" Target="https://pbs.twimg.com/profile_banners/960634079057084416/1556208818" TargetMode="External" /><Relationship Id="rId799" Type="http://schemas.openxmlformats.org/officeDocument/2006/relationships/hyperlink" Target="https://pbs.twimg.com/profile_banners/167586737/1405447881" TargetMode="External" /><Relationship Id="rId800" Type="http://schemas.openxmlformats.org/officeDocument/2006/relationships/hyperlink" Target="https://pbs.twimg.com/profile_banners/16312576/1562774553" TargetMode="External" /><Relationship Id="rId801" Type="http://schemas.openxmlformats.org/officeDocument/2006/relationships/hyperlink" Target="https://pbs.twimg.com/profile_banners/224818173/1562669344" TargetMode="External" /><Relationship Id="rId802" Type="http://schemas.openxmlformats.org/officeDocument/2006/relationships/hyperlink" Target="https://pbs.twimg.com/profile_banners/1101779108/1358539397" TargetMode="External" /><Relationship Id="rId803" Type="http://schemas.openxmlformats.org/officeDocument/2006/relationships/hyperlink" Target="https://pbs.twimg.com/profile_banners/118925283/1537236466" TargetMode="External" /><Relationship Id="rId804" Type="http://schemas.openxmlformats.org/officeDocument/2006/relationships/hyperlink" Target="https://pbs.twimg.com/profile_banners/262923271/1515557675" TargetMode="External" /><Relationship Id="rId805" Type="http://schemas.openxmlformats.org/officeDocument/2006/relationships/hyperlink" Target="https://pbs.twimg.com/profile_banners/17021334/1561224265" TargetMode="External" /><Relationship Id="rId806" Type="http://schemas.openxmlformats.org/officeDocument/2006/relationships/hyperlink" Target="https://pbs.twimg.com/profile_banners/155620461/1457607964" TargetMode="External" /><Relationship Id="rId807" Type="http://schemas.openxmlformats.org/officeDocument/2006/relationships/hyperlink" Target="https://pbs.twimg.com/profile_banners/1111939081511022592/1562423171" TargetMode="External" /><Relationship Id="rId808" Type="http://schemas.openxmlformats.org/officeDocument/2006/relationships/hyperlink" Target="https://pbs.twimg.com/profile_banners/3383983353/1562039938" TargetMode="External" /><Relationship Id="rId809" Type="http://schemas.openxmlformats.org/officeDocument/2006/relationships/hyperlink" Target="https://pbs.twimg.com/profile_banners/2791988124/1515694507" TargetMode="External" /><Relationship Id="rId810" Type="http://schemas.openxmlformats.org/officeDocument/2006/relationships/hyperlink" Target="https://pbs.twimg.com/profile_banners/850041776312246272/1554652203" TargetMode="External" /><Relationship Id="rId811" Type="http://schemas.openxmlformats.org/officeDocument/2006/relationships/hyperlink" Target="https://pbs.twimg.com/profile_banners/811512884308144128/1486052067" TargetMode="External" /><Relationship Id="rId812" Type="http://schemas.openxmlformats.org/officeDocument/2006/relationships/hyperlink" Target="https://pbs.twimg.com/profile_banners/3289567009/1561169809" TargetMode="External" /><Relationship Id="rId813" Type="http://schemas.openxmlformats.org/officeDocument/2006/relationships/hyperlink" Target="https://pbs.twimg.com/profile_banners/828741031604658176/1562540866" TargetMode="External" /><Relationship Id="rId814" Type="http://schemas.openxmlformats.org/officeDocument/2006/relationships/hyperlink" Target="https://pbs.twimg.com/profile_banners/2600062422/1535957934" TargetMode="External" /><Relationship Id="rId815" Type="http://schemas.openxmlformats.org/officeDocument/2006/relationships/hyperlink" Target="https://pbs.twimg.com/profile_banners/722198761636765700/1562381112" TargetMode="External" /><Relationship Id="rId816" Type="http://schemas.openxmlformats.org/officeDocument/2006/relationships/hyperlink" Target="https://pbs.twimg.com/profile_banners/52791522/1562595471" TargetMode="External" /><Relationship Id="rId817" Type="http://schemas.openxmlformats.org/officeDocument/2006/relationships/hyperlink" Target="https://pbs.twimg.com/profile_banners/164694014/1476713084" TargetMode="External" /><Relationship Id="rId818" Type="http://schemas.openxmlformats.org/officeDocument/2006/relationships/hyperlink" Target="https://pbs.twimg.com/profile_banners/1240309100/1562738095" TargetMode="External" /><Relationship Id="rId819" Type="http://schemas.openxmlformats.org/officeDocument/2006/relationships/hyperlink" Target="https://pbs.twimg.com/profile_banners/923240151412887553/1562525290" TargetMode="External" /><Relationship Id="rId820" Type="http://schemas.openxmlformats.org/officeDocument/2006/relationships/hyperlink" Target="https://pbs.twimg.com/profile_banners/513704992/1534536685" TargetMode="External" /><Relationship Id="rId821" Type="http://schemas.openxmlformats.org/officeDocument/2006/relationships/hyperlink" Target="https://pbs.twimg.com/profile_banners/15730608/1553879788" TargetMode="External" /><Relationship Id="rId822" Type="http://schemas.openxmlformats.org/officeDocument/2006/relationships/hyperlink" Target="https://pbs.twimg.com/profile_banners/3034600670/1536425547" TargetMode="External" /><Relationship Id="rId823" Type="http://schemas.openxmlformats.org/officeDocument/2006/relationships/hyperlink" Target="https://pbs.twimg.com/profile_banners/1188094664/1562545171" TargetMode="External" /><Relationship Id="rId824" Type="http://schemas.openxmlformats.org/officeDocument/2006/relationships/hyperlink" Target="https://pbs.twimg.com/profile_banners/2936474016/1558250696" TargetMode="External" /><Relationship Id="rId825" Type="http://schemas.openxmlformats.org/officeDocument/2006/relationships/hyperlink" Target="https://pbs.twimg.com/profile_banners/1915694930/1548150367" TargetMode="External" /><Relationship Id="rId826" Type="http://schemas.openxmlformats.org/officeDocument/2006/relationships/hyperlink" Target="https://pbs.twimg.com/profile_banners/3391112652/1443160650" TargetMode="External" /><Relationship Id="rId827" Type="http://schemas.openxmlformats.org/officeDocument/2006/relationships/hyperlink" Target="https://pbs.twimg.com/profile_banners/25998954/1471973011" TargetMode="External" /><Relationship Id="rId828" Type="http://schemas.openxmlformats.org/officeDocument/2006/relationships/hyperlink" Target="https://pbs.twimg.com/profile_banners/487332207/1413810197" TargetMode="External" /><Relationship Id="rId829" Type="http://schemas.openxmlformats.org/officeDocument/2006/relationships/hyperlink" Target="https://pbs.twimg.com/profile_banners/817297557793673216/1562362129" TargetMode="External" /><Relationship Id="rId830" Type="http://schemas.openxmlformats.org/officeDocument/2006/relationships/hyperlink" Target="https://pbs.twimg.com/profile_banners/2416105653/1557608268" TargetMode="External" /><Relationship Id="rId831" Type="http://schemas.openxmlformats.org/officeDocument/2006/relationships/hyperlink" Target="https://pbs.twimg.com/profile_banners/5695632/1520351759" TargetMode="External" /><Relationship Id="rId832" Type="http://schemas.openxmlformats.org/officeDocument/2006/relationships/hyperlink" Target="https://pbs.twimg.com/profile_banners/983490847944523776/1561159852" TargetMode="External" /><Relationship Id="rId833" Type="http://schemas.openxmlformats.org/officeDocument/2006/relationships/hyperlink" Target="https://pbs.twimg.com/profile_banners/90128173/1443654310" TargetMode="External" /><Relationship Id="rId834" Type="http://schemas.openxmlformats.org/officeDocument/2006/relationships/hyperlink" Target="https://pbs.twimg.com/profile_banners/2266846962/1499840993" TargetMode="External" /><Relationship Id="rId835" Type="http://schemas.openxmlformats.org/officeDocument/2006/relationships/hyperlink" Target="https://pbs.twimg.com/profile_banners/2320642287/1557462829" TargetMode="External" /><Relationship Id="rId836" Type="http://schemas.openxmlformats.org/officeDocument/2006/relationships/hyperlink" Target="https://pbs.twimg.com/profile_banners/737882951661260802/1562323113" TargetMode="External" /><Relationship Id="rId837" Type="http://schemas.openxmlformats.org/officeDocument/2006/relationships/hyperlink" Target="https://pbs.twimg.com/profile_banners/48556186/1458751419" TargetMode="External" /><Relationship Id="rId838" Type="http://schemas.openxmlformats.org/officeDocument/2006/relationships/hyperlink" Target="https://pbs.twimg.com/profile_banners/1052713599192289280/1561219969" TargetMode="External" /><Relationship Id="rId839" Type="http://schemas.openxmlformats.org/officeDocument/2006/relationships/hyperlink" Target="https://pbs.twimg.com/profile_banners/333072316/1399786277" TargetMode="External" /><Relationship Id="rId840" Type="http://schemas.openxmlformats.org/officeDocument/2006/relationships/hyperlink" Target="https://pbs.twimg.com/profile_banners/931841373447188480/1558376283" TargetMode="External" /><Relationship Id="rId841" Type="http://schemas.openxmlformats.org/officeDocument/2006/relationships/hyperlink" Target="https://pbs.twimg.com/profile_banners/14362404/1556069338" TargetMode="External" /><Relationship Id="rId842" Type="http://schemas.openxmlformats.org/officeDocument/2006/relationships/hyperlink" Target="https://pbs.twimg.com/profile_banners/395594045/1557793977" TargetMode="External" /><Relationship Id="rId843" Type="http://schemas.openxmlformats.org/officeDocument/2006/relationships/hyperlink" Target="https://pbs.twimg.com/profile_banners/415859364/1516124378" TargetMode="External" /><Relationship Id="rId844" Type="http://schemas.openxmlformats.org/officeDocument/2006/relationships/hyperlink" Target="https://pbs.twimg.com/profile_banners/14857290/1560175572" TargetMode="External" /><Relationship Id="rId845" Type="http://schemas.openxmlformats.org/officeDocument/2006/relationships/hyperlink" Target="https://pbs.twimg.com/profile_banners/879147092895313921/1539912108" TargetMode="External" /><Relationship Id="rId846" Type="http://schemas.openxmlformats.org/officeDocument/2006/relationships/hyperlink" Target="https://pbs.twimg.com/profile_banners/3116163364/1558014945" TargetMode="External" /><Relationship Id="rId847" Type="http://schemas.openxmlformats.org/officeDocument/2006/relationships/hyperlink" Target="https://pbs.twimg.com/profile_banners/1382561/1383093236" TargetMode="External" /><Relationship Id="rId848" Type="http://schemas.openxmlformats.org/officeDocument/2006/relationships/hyperlink" Target="https://pbs.twimg.com/profile_banners/880673506387775489/1560619412" TargetMode="External" /><Relationship Id="rId849" Type="http://schemas.openxmlformats.org/officeDocument/2006/relationships/hyperlink" Target="https://pbs.twimg.com/profile_banners/3114270777/1553727804" TargetMode="External" /><Relationship Id="rId850" Type="http://schemas.openxmlformats.org/officeDocument/2006/relationships/hyperlink" Target="https://pbs.twimg.com/profile_banners/94839848/1488985263" TargetMode="External" /><Relationship Id="rId851" Type="http://schemas.openxmlformats.org/officeDocument/2006/relationships/hyperlink" Target="https://pbs.twimg.com/profile_banners/14871781/1357162868" TargetMode="External" /><Relationship Id="rId852" Type="http://schemas.openxmlformats.org/officeDocument/2006/relationships/hyperlink" Target="https://pbs.twimg.com/profile_banners/256997078/1513891500" TargetMode="External" /><Relationship Id="rId853" Type="http://schemas.openxmlformats.org/officeDocument/2006/relationships/hyperlink" Target="https://pbs.twimg.com/profile_banners/2578420527/1449511845" TargetMode="External" /><Relationship Id="rId854" Type="http://schemas.openxmlformats.org/officeDocument/2006/relationships/hyperlink" Target="https://pbs.twimg.com/profile_banners/24410456/1557164031" TargetMode="External" /><Relationship Id="rId855" Type="http://schemas.openxmlformats.org/officeDocument/2006/relationships/hyperlink" Target="https://pbs.twimg.com/profile_banners/1087940850527674369/1548220682" TargetMode="External" /><Relationship Id="rId856" Type="http://schemas.openxmlformats.org/officeDocument/2006/relationships/hyperlink" Target="https://pbs.twimg.com/profile_banners/725557247560933376/1538287519" TargetMode="External" /><Relationship Id="rId857" Type="http://schemas.openxmlformats.org/officeDocument/2006/relationships/hyperlink" Target="https://pbs.twimg.com/profile_banners/1137253718854782976/1562866403" TargetMode="External" /><Relationship Id="rId858" Type="http://schemas.openxmlformats.org/officeDocument/2006/relationships/hyperlink" Target="https://pbs.twimg.com/profile_banners/46252870/1540954869" TargetMode="External" /><Relationship Id="rId859" Type="http://schemas.openxmlformats.org/officeDocument/2006/relationships/hyperlink" Target="https://pbs.twimg.com/profile_banners/461356355/1424278433" TargetMode="External" /><Relationship Id="rId860" Type="http://schemas.openxmlformats.org/officeDocument/2006/relationships/hyperlink" Target="https://pbs.twimg.com/profile_banners/1488358392/1546816706" TargetMode="External" /><Relationship Id="rId861" Type="http://schemas.openxmlformats.org/officeDocument/2006/relationships/hyperlink" Target="https://pbs.twimg.com/profile_banners/158033897/1367378838" TargetMode="External" /><Relationship Id="rId862" Type="http://schemas.openxmlformats.org/officeDocument/2006/relationships/hyperlink" Target="https://pbs.twimg.com/profile_banners/3339239835/1491592055" TargetMode="External" /><Relationship Id="rId863" Type="http://schemas.openxmlformats.org/officeDocument/2006/relationships/hyperlink" Target="https://pbs.twimg.com/profile_banners/211658460/1562514080" TargetMode="External" /><Relationship Id="rId864" Type="http://schemas.openxmlformats.org/officeDocument/2006/relationships/hyperlink" Target="https://pbs.twimg.com/profile_banners/15397175/1520549181" TargetMode="External" /><Relationship Id="rId865" Type="http://schemas.openxmlformats.org/officeDocument/2006/relationships/hyperlink" Target="https://pbs.twimg.com/profile_banners/1009100152823599104/1529931309" TargetMode="External" /><Relationship Id="rId866" Type="http://schemas.openxmlformats.org/officeDocument/2006/relationships/hyperlink" Target="https://pbs.twimg.com/profile_banners/15947602/1528852233" TargetMode="External" /><Relationship Id="rId867" Type="http://schemas.openxmlformats.org/officeDocument/2006/relationships/hyperlink" Target="https://pbs.twimg.com/profile_banners/3069965898/1556810010" TargetMode="External" /><Relationship Id="rId868" Type="http://schemas.openxmlformats.org/officeDocument/2006/relationships/hyperlink" Target="https://pbs.twimg.com/profile_banners/290293264/1385088709" TargetMode="External" /><Relationship Id="rId869" Type="http://schemas.openxmlformats.org/officeDocument/2006/relationships/hyperlink" Target="https://pbs.twimg.com/profile_banners/1021869948690411520/1560770119" TargetMode="External" /><Relationship Id="rId870" Type="http://schemas.openxmlformats.org/officeDocument/2006/relationships/hyperlink" Target="https://pbs.twimg.com/profile_banners/193601408/1413018366" TargetMode="External" /><Relationship Id="rId871" Type="http://schemas.openxmlformats.org/officeDocument/2006/relationships/hyperlink" Target="https://pbs.twimg.com/profile_banners/707018684242460672/1466790335" TargetMode="External" /><Relationship Id="rId872" Type="http://schemas.openxmlformats.org/officeDocument/2006/relationships/hyperlink" Target="https://pbs.twimg.com/profile_banners/18655318/1559791767" TargetMode="External" /><Relationship Id="rId873" Type="http://schemas.openxmlformats.org/officeDocument/2006/relationships/hyperlink" Target="https://pbs.twimg.com/profile_banners/147864859/1548488349" TargetMode="External" /><Relationship Id="rId874" Type="http://schemas.openxmlformats.org/officeDocument/2006/relationships/hyperlink" Target="https://pbs.twimg.com/profile_banners/813836335630913541/1560592128" TargetMode="External" /><Relationship Id="rId875" Type="http://schemas.openxmlformats.org/officeDocument/2006/relationships/hyperlink" Target="https://pbs.twimg.com/profile_banners/793581224/1559991275" TargetMode="External" /><Relationship Id="rId876" Type="http://schemas.openxmlformats.org/officeDocument/2006/relationships/hyperlink" Target="https://pbs.twimg.com/profile_banners/551070792/1545329593" TargetMode="External" /><Relationship Id="rId877" Type="http://schemas.openxmlformats.org/officeDocument/2006/relationships/hyperlink" Target="https://pbs.twimg.com/profile_banners/398205665/1482372327" TargetMode="External" /><Relationship Id="rId878" Type="http://schemas.openxmlformats.org/officeDocument/2006/relationships/hyperlink" Target="https://pbs.twimg.com/profile_banners/1586350178/1561316629" TargetMode="External" /><Relationship Id="rId879" Type="http://schemas.openxmlformats.org/officeDocument/2006/relationships/hyperlink" Target="https://pbs.twimg.com/profile_banners/751822201221939200/1511454067" TargetMode="External" /><Relationship Id="rId880" Type="http://schemas.openxmlformats.org/officeDocument/2006/relationships/hyperlink" Target="https://pbs.twimg.com/profile_banners/323935058/1526255538" TargetMode="External" /><Relationship Id="rId881" Type="http://schemas.openxmlformats.org/officeDocument/2006/relationships/hyperlink" Target="https://pbs.twimg.com/profile_banners/703996955605790720/1532533696" TargetMode="External" /><Relationship Id="rId882" Type="http://schemas.openxmlformats.org/officeDocument/2006/relationships/hyperlink" Target="https://pbs.twimg.com/profile_banners/961716109820006402/1529431338" TargetMode="External" /><Relationship Id="rId883" Type="http://schemas.openxmlformats.org/officeDocument/2006/relationships/hyperlink" Target="https://pbs.twimg.com/profile_banners/2175997205/1561241543" TargetMode="External" /><Relationship Id="rId884" Type="http://schemas.openxmlformats.org/officeDocument/2006/relationships/hyperlink" Target="https://pbs.twimg.com/profile_banners/108400832/1562633496" TargetMode="External" /><Relationship Id="rId885" Type="http://schemas.openxmlformats.org/officeDocument/2006/relationships/hyperlink" Target="https://pbs.twimg.com/profile_banners/457787309/1561923141" TargetMode="External" /><Relationship Id="rId886" Type="http://schemas.openxmlformats.org/officeDocument/2006/relationships/hyperlink" Target="https://pbs.twimg.com/profile_banners/291268314/1442391188" TargetMode="External" /><Relationship Id="rId887" Type="http://schemas.openxmlformats.org/officeDocument/2006/relationships/hyperlink" Target="https://pbs.twimg.com/profile_banners/65043797/1559094912" TargetMode="External" /><Relationship Id="rId888" Type="http://schemas.openxmlformats.org/officeDocument/2006/relationships/hyperlink" Target="https://pbs.twimg.com/profile_banners/1945272390/1557383913" TargetMode="External" /><Relationship Id="rId889" Type="http://schemas.openxmlformats.org/officeDocument/2006/relationships/hyperlink" Target="https://pbs.twimg.com/profile_banners/2795721400/1457010772" TargetMode="External" /><Relationship Id="rId890" Type="http://schemas.openxmlformats.org/officeDocument/2006/relationships/hyperlink" Target="https://pbs.twimg.com/profile_banners/482144995/1542745161" TargetMode="External" /><Relationship Id="rId891" Type="http://schemas.openxmlformats.org/officeDocument/2006/relationships/hyperlink" Target="https://pbs.twimg.com/profile_banners/824146435/1562759012" TargetMode="External" /><Relationship Id="rId892" Type="http://schemas.openxmlformats.org/officeDocument/2006/relationships/hyperlink" Target="https://pbs.twimg.com/profile_banners/469358298/1553520817" TargetMode="External" /><Relationship Id="rId893" Type="http://schemas.openxmlformats.org/officeDocument/2006/relationships/hyperlink" Target="https://pbs.twimg.com/profile_banners/980457174/1552938083" TargetMode="External" /><Relationship Id="rId894" Type="http://schemas.openxmlformats.org/officeDocument/2006/relationships/hyperlink" Target="https://pbs.twimg.com/profile_banners/70797085/1392076050" TargetMode="External" /><Relationship Id="rId895" Type="http://schemas.openxmlformats.org/officeDocument/2006/relationships/hyperlink" Target="https://pbs.twimg.com/profile_banners/17890897/1530169607" TargetMode="External" /><Relationship Id="rId896" Type="http://schemas.openxmlformats.org/officeDocument/2006/relationships/hyperlink" Target="https://pbs.twimg.com/profile_banners/28025879/1515900188" TargetMode="External" /><Relationship Id="rId897" Type="http://schemas.openxmlformats.org/officeDocument/2006/relationships/hyperlink" Target="https://pbs.twimg.com/profile_banners/382397380/1520638274" TargetMode="External" /><Relationship Id="rId898" Type="http://schemas.openxmlformats.org/officeDocument/2006/relationships/hyperlink" Target="https://pbs.twimg.com/profile_banners/3180545989/1447542012" TargetMode="External" /><Relationship Id="rId899" Type="http://schemas.openxmlformats.org/officeDocument/2006/relationships/hyperlink" Target="https://pbs.twimg.com/profile_banners/1483954992/1562128980" TargetMode="External" /><Relationship Id="rId900" Type="http://schemas.openxmlformats.org/officeDocument/2006/relationships/hyperlink" Target="https://pbs.twimg.com/profile_banners/16304010/1515455540" TargetMode="External" /><Relationship Id="rId901" Type="http://schemas.openxmlformats.org/officeDocument/2006/relationships/hyperlink" Target="https://pbs.twimg.com/profile_banners/964694688220532736/1538910808" TargetMode="External" /><Relationship Id="rId902" Type="http://schemas.openxmlformats.org/officeDocument/2006/relationships/hyperlink" Target="http://abs.twimg.com/images/themes/theme1/bg.png" TargetMode="External" /><Relationship Id="rId903" Type="http://schemas.openxmlformats.org/officeDocument/2006/relationships/hyperlink" Target="http://abs.twimg.com/images/themes/theme1/bg.png"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1/bg.png" TargetMode="External" /><Relationship Id="rId906" Type="http://schemas.openxmlformats.org/officeDocument/2006/relationships/hyperlink" Target="http://abs.twimg.com/images/themes/theme1/bg.png" TargetMode="External" /><Relationship Id="rId907" Type="http://schemas.openxmlformats.org/officeDocument/2006/relationships/hyperlink" Target="http://abs.twimg.com/images/themes/theme1/bg.png" TargetMode="External" /><Relationship Id="rId908" Type="http://schemas.openxmlformats.org/officeDocument/2006/relationships/hyperlink" Target="http://abs.twimg.com/images/themes/theme1/bg.png" TargetMode="External" /><Relationship Id="rId909" Type="http://schemas.openxmlformats.org/officeDocument/2006/relationships/hyperlink" Target="http://abs.twimg.com/images/themes/theme1/bg.png" TargetMode="External" /><Relationship Id="rId910" Type="http://schemas.openxmlformats.org/officeDocument/2006/relationships/hyperlink" Target="http://abs.twimg.com/images/themes/theme14/bg.gif" TargetMode="External" /><Relationship Id="rId911" Type="http://schemas.openxmlformats.org/officeDocument/2006/relationships/hyperlink" Target="http://abs.twimg.com/images/themes/theme1/bg.png" TargetMode="External" /><Relationship Id="rId912" Type="http://schemas.openxmlformats.org/officeDocument/2006/relationships/hyperlink" Target="http://abs.twimg.com/images/themes/theme1/bg.png" TargetMode="External" /><Relationship Id="rId913" Type="http://schemas.openxmlformats.org/officeDocument/2006/relationships/hyperlink" Target="http://abs.twimg.com/images/themes/theme1/bg.png" TargetMode="External" /><Relationship Id="rId914" Type="http://schemas.openxmlformats.org/officeDocument/2006/relationships/hyperlink" Target="http://abs.twimg.com/images/themes/theme1/bg.png" TargetMode="External" /><Relationship Id="rId915" Type="http://schemas.openxmlformats.org/officeDocument/2006/relationships/hyperlink" Target="http://abs.twimg.com/images/themes/theme1/bg.png" TargetMode="External" /><Relationship Id="rId916" Type="http://schemas.openxmlformats.org/officeDocument/2006/relationships/hyperlink" Target="http://abs.twimg.com/images/themes/theme1/bg.png" TargetMode="External" /><Relationship Id="rId917" Type="http://schemas.openxmlformats.org/officeDocument/2006/relationships/hyperlink" Target="http://abs.twimg.com/images/themes/theme15/bg.png" TargetMode="External" /><Relationship Id="rId918" Type="http://schemas.openxmlformats.org/officeDocument/2006/relationships/hyperlink" Target="http://abs.twimg.com/images/themes/theme1/bg.png" TargetMode="External" /><Relationship Id="rId919" Type="http://schemas.openxmlformats.org/officeDocument/2006/relationships/hyperlink" Target="http://abs.twimg.com/images/themes/theme1/bg.png" TargetMode="External" /><Relationship Id="rId920" Type="http://schemas.openxmlformats.org/officeDocument/2006/relationships/hyperlink" Target="http://abs.twimg.com/images/themes/theme9/bg.gif" TargetMode="External" /><Relationship Id="rId921" Type="http://schemas.openxmlformats.org/officeDocument/2006/relationships/hyperlink" Target="http://abs.twimg.com/images/themes/theme5/bg.gif" TargetMode="External" /><Relationship Id="rId922" Type="http://schemas.openxmlformats.org/officeDocument/2006/relationships/hyperlink" Target="http://abs.twimg.com/images/themes/theme1/bg.png" TargetMode="External" /><Relationship Id="rId923" Type="http://schemas.openxmlformats.org/officeDocument/2006/relationships/hyperlink" Target="http://abs.twimg.com/images/themes/theme1/bg.png" TargetMode="External" /><Relationship Id="rId924" Type="http://schemas.openxmlformats.org/officeDocument/2006/relationships/hyperlink" Target="http://abs.twimg.com/images/themes/theme1/bg.png" TargetMode="External" /><Relationship Id="rId925" Type="http://schemas.openxmlformats.org/officeDocument/2006/relationships/hyperlink" Target="http://abs.twimg.com/images/themes/theme1/bg.png" TargetMode="External" /><Relationship Id="rId926" Type="http://schemas.openxmlformats.org/officeDocument/2006/relationships/hyperlink" Target="http://abs.twimg.com/images/themes/theme1/bg.png" TargetMode="External" /><Relationship Id="rId927" Type="http://schemas.openxmlformats.org/officeDocument/2006/relationships/hyperlink" Target="http://abs.twimg.com/images/themes/theme1/bg.png" TargetMode="External" /><Relationship Id="rId928" Type="http://schemas.openxmlformats.org/officeDocument/2006/relationships/hyperlink" Target="http://abs.twimg.com/images/themes/theme1/bg.png" TargetMode="External" /><Relationship Id="rId929" Type="http://schemas.openxmlformats.org/officeDocument/2006/relationships/hyperlink" Target="http://abs.twimg.com/images/themes/theme1/bg.png" TargetMode="External" /><Relationship Id="rId930" Type="http://schemas.openxmlformats.org/officeDocument/2006/relationships/hyperlink" Target="http://abs.twimg.com/images/themes/theme1/bg.png" TargetMode="External" /><Relationship Id="rId931" Type="http://schemas.openxmlformats.org/officeDocument/2006/relationships/hyperlink" Target="http://abs.twimg.com/images/themes/theme1/bg.png" TargetMode="External" /><Relationship Id="rId932" Type="http://schemas.openxmlformats.org/officeDocument/2006/relationships/hyperlink" Target="http://abs.twimg.com/images/themes/theme1/bg.png" TargetMode="External" /><Relationship Id="rId933" Type="http://schemas.openxmlformats.org/officeDocument/2006/relationships/hyperlink" Target="http://abs.twimg.com/images/themes/theme1/bg.png" TargetMode="External" /><Relationship Id="rId934" Type="http://schemas.openxmlformats.org/officeDocument/2006/relationships/hyperlink" Target="http://abs.twimg.com/images/themes/theme1/bg.png" TargetMode="External" /><Relationship Id="rId935" Type="http://schemas.openxmlformats.org/officeDocument/2006/relationships/hyperlink" Target="http://abs.twimg.com/images/themes/theme1/bg.png" TargetMode="External" /><Relationship Id="rId936" Type="http://schemas.openxmlformats.org/officeDocument/2006/relationships/hyperlink" Target="http://abs.twimg.com/images/themes/theme14/bg.gif" TargetMode="External" /><Relationship Id="rId937" Type="http://schemas.openxmlformats.org/officeDocument/2006/relationships/hyperlink" Target="http://abs.twimg.com/images/themes/theme1/bg.png" TargetMode="External" /><Relationship Id="rId938" Type="http://schemas.openxmlformats.org/officeDocument/2006/relationships/hyperlink" Target="http://abs.twimg.com/images/themes/theme1/bg.png" TargetMode="External" /><Relationship Id="rId939" Type="http://schemas.openxmlformats.org/officeDocument/2006/relationships/hyperlink" Target="http://abs.twimg.com/images/themes/theme1/bg.png" TargetMode="External" /><Relationship Id="rId940" Type="http://schemas.openxmlformats.org/officeDocument/2006/relationships/hyperlink" Target="http://abs.twimg.com/images/themes/theme1/bg.png" TargetMode="External" /><Relationship Id="rId941" Type="http://schemas.openxmlformats.org/officeDocument/2006/relationships/hyperlink" Target="http://abs.twimg.com/images/themes/theme1/bg.png" TargetMode="External" /><Relationship Id="rId942" Type="http://schemas.openxmlformats.org/officeDocument/2006/relationships/hyperlink" Target="http://abs.twimg.com/images/themes/theme15/bg.png" TargetMode="External" /><Relationship Id="rId943" Type="http://schemas.openxmlformats.org/officeDocument/2006/relationships/hyperlink" Target="http://abs.twimg.com/images/themes/theme1/bg.png" TargetMode="External" /><Relationship Id="rId944" Type="http://schemas.openxmlformats.org/officeDocument/2006/relationships/hyperlink" Target="http://abs.twimg.com/images/themes/theme1/bg.png" TargetMode="External" /><Relationship Id="rId945" Type="http://schemas.openxmlformats.org/officeDocument/2006/relationships/hyperlink" Target="http://abs.twimg.com/images/themes/theme1/bg.png" TargetMode="External" /><Relationship Id="rId946" Type="http://schemas.openxmlformats.org/officeDocument/2006/relationships/hyperlink" Target="http://abs.twimg.com/images/themes/theme1/bg.png" TargetMode="External" /><Relationship Id="rId947" Type="http://schemas.openxmlformats.org/officeDocument/2006/relationships/hyperlink" Target="http://abs.twimg.com/images/themes/theme1/bg.png" TargetMode="External" /><Relationship Id="rId948" Type="http://schemas.openxmlformats.org/officeDocument/2006/relationships/hyperlink" Target="http://abs.twimg.com/images/themes/theme1/bg.png" TargetMode="External" /><Relationship Id="rId949" Type="http://schemas.openxmlformats.org/officeDocument/2006/relationships/hyperlink" Target="http://abs.twimg.com/images/themes/theme1/bg.png" TargetMode="External" /><Relationship Id="rId950" Type="http://schemas.openxmlformats.org/officeDocument/2006/relationships/hyperlink" Target="http://abs.twimg.com/images/themes/theme2/bg.gif" TargetMode="External" /><Relationship Id="rId951" Type="http://schemas.openxmlformats.org/officeDocument/2006/relationships/hyperlink" Target="http://abs.twimg.com/images/themes/theme10/bg.gif" TargetMode="External" /><Relationship Id="rId952" Type="http://schemas.openxmlformats.org/officeDocument/2006/relationships/hyperlink" Target="http://abs.twimg.com/images/themes/theme18/bg.gif" TargetMode="External" /><Relationship Id="rId953" Type="http://schemas.openxmlformats.org/officeDocument/2006/relationships/hyperlink" Target="http://abs.twimg.com/images/themes/theme1/bg.png" TargetMode="External" /><Relationship Id="rId954" Type="http://schemas.openxmlformats.org/officeDocument/2006/relationships/hyperlink" Target="http://abs.twimg.com/images/themes/theme1/bg.png" TargetMode="External" /><Relationship Id="rId955" Type="http://schemas.openxmlformats.org/officeDocument/2006/relationships/hyperlink" Target="http://abs.twimg.com/images/themes/theme1/bg.png" TargetMode="External" /><Relationship Id="rId956" Type="http://schemas.openxmlformats.org/officeDocument/2006/relationships/hyperlink" Target="http://abs.twimg.com/images/themes/theme1/bg.png" TargetMode="External" /><Relationship Id="rId957" Type="http://schemas.openxmlformats.org/officeDocument/2006/relationships/hyperlink" Target="http://abs.twimg.com/images/themes/theme14/bg.gif" TargetMode="External" /><Relationship Id="rId958" Type="http://schemas.openxmlformats.org/officeDocument/2006/relationships/hyperlink" Target="http://abs.twimg.com/images/themes/theme1/bg.png" TargetMode="External" /><Relationship Id="rId959" Type="http://schemas.openxmlformats.org/officeDocument/2006/relationships/hyperlink" Target="http://abs.twimg.com/images/themes/theme1/bg.png" TargetMode="External" /><Relationship Id="rId960" Type="http://schemas.openxmlformats.org/officeDocument/2006/relationships/hyperlink" Target="http://abs.twimg.com/images/themes/theme1/bg.png" TargetMode="External" /><Relationship Id="rId961" Type="http://schemas.openxmlformats.org/officeDocument/2006/relationships/hyperlink" Target="http://abs.twimg.com/images/themes/theme1/bg.png" TargetMode="External" /><Relationship Id="rId962" Type="http://schemas.openxmlformats.org/officeDocument/2006/relationships/hyperlink" Target="http://abs.twimg.com/images/themes/theme1/bg.png" TargetMode="External" /><Relationship Id="rId963" Type="http://schemas.openxmlformats.org/officeDocument/2006/relationships/hyperlink" Target="http://abs.twimg.com/images/themes/theme18/bg.gif" TargetMode="External" /><Relationship Id="rId964" Type="http://schemas.openxmlformats.org/officeDocument/2006/relationships/hyperlink" Target="http://abs.twimg.com/images/themes/theme1/bg.png" TargetMode="External" /><Relationship Id="rId965" Type="http://schemas.openxmlformats.org/officeDocument/2006/relationships/hyperlink" Target="http://abs.twimg.com/images/themes/theme1/bg.png" TargetMode="External" /><Relationship Id="rId966" Type="http://schemas.openxmlformats.org/officeDocument/2006/relationships/hyperlink" Target="http://abs.twimg.com/images/themes/theme1/bg.png" TargetMode="External" /><Relationship Id="rId967" Type="http://schemas.openxmlformats.org/officeDocument/2006/relationships/hyperlink" Target="http://abs.twimg.com/images/themes/theme1/bg.png" TargetMode="External" /><Relationship Id="rId968" Type="http://schemas.openxmlformats.org/officeDocument/2006/relationships/hyperlink" Target="http://abs.twimg.com/images/themes/theme1/bg.png" TargetMode="External" /><Relationship Id="rId969" Type="http://schemas.openxmlformats.org/officeDocument/2006/relationships/hyperlink" Target="http://abs.twimg.com/images/themes/theme1/bg.png" TargetMode="External" /><Relationship Id="rId970" Type="http://schemas.openxmlformats.org/officeDocument/2006/relationships/hyperlink" Target="http://abs.twimg.com/images/themes/theme1/bg.png" TargetMode="External" /><Relationship Id="rId971" Type="http://schemas.openxmlformats.org/officeDocument/2006/relationships/hyperlink" Target="http://abs.twimg.com/images/themes/theme1/bg.png" TargetMode="External" /><Relationship Id="rId972" Type="http://schemas.openxmlformats.org/officeDocument/2006/relationships/hyperlink" Target="http://abs.twimg.com/images/themes/theme1/bg.png" TargetMode="External" /><Relationship Id="rId973" Type="http://schemas.openxmlformats.org/officeDocument/2006/relationships/hyperlink" Target="http://abs.twimg.com/images/themes/theme14/bg.gif" TargetMode="External" /><Relationship Id="rId974" Type="http://schemas.openxmlformats.org/officeDocument/2006/relationships/hyperlink" Target="http://abs.twimg.com/images/themes/theme1/bg.png" TargetMode="External" /><Relationship Id="rId975" Type="http://schemas.openxmlformats.org/officeDocument/2006/relationships/hyperlink" Target="http://abs.twimg.com/images/themes/theme1/bg.png" TargetMode="External" /><Relationship Id="rId976" Type="http://schemas.openxmlformats.org/officeDocument/2006/relationships/hyperlink" Target="http://abs.twimg.com/images/themes/theme11/bg.gif" TargetMode="External" /><Relationship Id="rId977" Type="http://schemas.openxmlformats.org/officeDocument/2006/relationships/hyperlink" Target="http://abs.twimg.com/images/themes/theme14/bg.gif" TargetMode="External" /><Relationship Id="rId978" Type="http://schemas.openxmlformats.org/officeDocument/2006/relationships/hyperlink" Target="http://abs.twimg.com/images/themes/theme10/bg.gif" TargetMode="External" /><Relationship Id="rId979" Type="http://schemas.openxmlformats.org/officeDocument/2006/relationships/hyperlink" Target="http://abs.twimg.com/images/themes/theme1/bg.png" TargetMode="External" /><Relationship Id="rId980" Type="http://schemas.openxmlformats.org/officeDocument/2006/relationships/hyperlink" Target="http://abs.twimg.com/images/themes/theme1/bg.png" TargetMode="External" /><Relationship Id="rId981" Type="http://schemas.openxmlformats.org/officeDocument/2006/relationships/hyperlink" Target="http://abs.twimg.com/images/themes/theme14/bg.gif" TargetMode="External" /><Relationship Id="rId982" Type="http://schemas.openxmlformats.org/officeDocument/2006/relationships/hyperlink" Target="http://abs.twimg.com/images/themes/theme1/bg.png" TargetMode="External" /><Relationship Id="rId983" Type="http://schemas.openxmlformats.org/officeDocument/2006/relationships/hyperlink" Target="http://abs.twimg.com/images/themes/theme1/bg.png" TargetMode="External" /><Relationship Id="rId984" Type="http://schemas.openxmlformats.org/officeDocument/2006/relationships/hyperlink" Target="http://abs.twimg.com/images/themes/theme1/bg.png" TargetMode="External" /><Relationship Id="rId985" Type="http://schemas.openxmlformats.org/officeDocument/2006/relationships/hyperlink" Target="http://abs.twimg.com/images/themes/theme1/bg.png" TargetMode="External" /><Relationship Id="rId986" Type="http://schemas.openxmlformats.org/officeDocument/2006/relationships/hyperlink" Target="http://abs.twimg.com/images/themes/theme1/bg.png" TargetMode="External" /><Relationship Id="rId987" Type="http://schemas.openxmlformats.org/officeDocument/2006/relationships/hyperlink" Target="http://abs.twimg.com/images/themes/theme1/bg.png" TargetMode="External" /><Relationship Id="rId988" Type="http://schemas.openxmlformats.org/officeDocument/2006/relationships/hyperlink" Target="http://abs.twimg.com/images/themes/theme10/bg.gif" TargetMode="External" /><Relationship Id="rId989" Type="http://schemas.openxmlformats.org/officeDocument/2006/relationships/hyperlink" Target="http://abs.twimg.com/images/themes/theme3/bg.gif" TargetMode="External" /><Relationship Id="rId990" Type="http://schemas.openxmlformats.org/officeDocument/2006/relationships/hyperlink" Target="http://abs.twimg.com/images/themes/theme1/bg.png" TargetMode="External" /><Relationship Id="rId991" Type="http://schemas.openxmlformats.org/officeDocument/2006/relationships/hyperlink" Target="http://abs.twimg.com/images/themes/theme1/bg.png" TargetMode="External" /><Relationship Id="rId992" Type="http://schemas.openxmlformats.org/officeDocument/2006/relationships/hyperlink" Target="http://abs.twimg.com/images/themes/theme1/bg.png" TargetMode="External" /><Relationship Id="rId993" Type="http://schemas.openxmlformats.org/officeDocument/2006/relationships/hyperlink" Target="http://abs.twimg.com/images/themes/theme1/bg.png" TargetMode="External" /><Relationship Id="rId994" Type="http://schemas.openxmlformats.org/officeDocument/2006/relationships/hyperlink" Target="http://abs.twimg.com/images/themes/theme1/bg.png" TargetMode="External" /><Relationship Id="rId995" Type="http://schemas.openxmlformats.org/officeDocument/2006/relationships/hyperlink" Target="http://abs.twimg.com/images/themes/theme1/bg.png" TargetMode="External" /><Relationship Id="rId996" Type="http://schemas.openxmlformats.org/officeDocument/2006/relationships/hyperlink" Target="http://abs.twimg.com/images/themes/theme1/bg.png" TargetMode="External" /><Relationship Id="rId997" Type="http://schemas.openxmlformats.org/officeDocument/2006/relationships/hyperlink" Target="http://abs.twimg.com/images/themes/theme1/bg.png" TargetMode="External" /><Relationship Id="rId998" Type="http://schemas.openxmlformats.org/officeDocument/2006/relationships/hyperlink" Target="http://abs.twimg.com/images/themes/theme14/bg.gif" TargetMode="External" /><Relationship Id="rId999" Type="http://schemas.openxmlformats.org/officeDocument/2006/relationships/hyperlink" Target="http://abs.twimg.com/images/themes/theme1/bg.png" TargetMode="External" /><Relationship Id="rId1000" Type="http://schemas.openxmlformats.org/officeDocument/2006/relationships/hyperlink" Target="http://abs.twimg.com/images/themes/theme1/bg.png" TargetMode="External" /><Relationship Id="rId1001" Type="http://schemas.openxmlformats.org/officeDocument/2006/relationships/hyperlink" Target="http://abs.twimg.com/images/themes/theme1/bg.png" TargetMode="External" /><Relationship Id="rId1002" Type="http://schemas.openxmlformats.org/officeDocument/2006/relationships/hyperlink" Target="http://abs.twimg.com/images/themes/theme1/bg.png" TargetMode="External" /><Relationship Id="rId1003" Type="http://schemas.openxmlformats.org/officeDocument/2006/relationships/hyperlink" Target="http://abs.twimg.com/images/themes/theme1/bg.png" TargetMode="External" /><Relationship Id="rId1004" Type="http://schemas.openxmlformats.org/officeDocument/2006/relationships/hyperlink" Target="http://abs.twimg.com/images/themes/theme1/bg.png" TargetMode="External" /><Relationship Id="rId1005" Type="http://schemas.openxmlformats.org/officeDocument/2006/relationships/hyperlink" Target="http://abs.twimg.com/images/themes/theme1/bg.png" TargetMode="External" /><Relationship Id="rId1006" Type="http://schemas.openxmlformats.org/officeDocument/2006/relationships/hyperlink" Target="http://abs.twimg.com/images/themes/theme1/bg.png" TargetMode="External" /><Relationship Id="rId1007" Type="http://schemas.openxmlformats.org/officeDocument/2006/relationships/hyperlink" Target="http://abs.twimg.com/images/themes/theme1/bg.png" TargetMode="External" /><Relationship Id="rId1008" Type="http://schemas.openxmlformats.org/officeDocument/2006/relationships/hyperlink" Target="http://abs.twimg.com/images/themes/theme15/bg.png" TargetMode="External" /><Relationship Id="rId1009" Type="http://schemas.openxmlformats.org/officeDocument/2006/relationships/hyperlink" Target="http://abs.twimg.com/images/themes/theme1/bg.png" TargetMode="External" /><Relationship Id="rId1010" Type="http://schemas.openxmlformats.org/officeDocument/2006/relationships/hyperlink" Target="http://abs.twimg.com/images/themes/theme1/bg.png" TargetMode="External" /><Relationship Id="rId1011" Type="http://schemas.openxmlformats.org/officeDocument/2006/relationships/hyperlink" Target="http://abs.twimg.com/images/themes/theme1/bg.png" TargetMode="External" /><Relationship Id="rId1012" Type="http://schemas.openxmlformats.org/officeDocument/2006/relationships/hyperlink" Target="http://abs.twimg.com/images/themes/theme1/bg.png" TargetMode="External" /><Relationship Id="rId1013" Type="http://schemas.openxmlformats.org/officeDocument/2006/relationships/hyperlink" Target="http://abs.twimg.com/images/themes/theme1/bg.png" TargetMode="External" /><Relationship Id="rId1014" Type="http://schemas.openxmlformats.org/officeDocument/2006/relationships/hyperlink" Target="http://abs.twimg.com/images/themes/theme1/bg.png" TargetMode="External" /><Relationship Id="rId1015" Type="http://schemas.openxmlformats.org/officeDocument/2006/relationships/hyperlink" Target="http://abs.twimg.com/images/themes/theme1/bg.png" TargetMode="External" /><Relationship Id="rId1016" Type="http://schemas.openxmlformats.org/officeDocument/2006/relationships/hyperlink" Target="http://abs.twimg.com/images/themes/theme1/bg.png" TargetMode="External" /><Relationship Id="rId1017" Type="http://schemas.openxmlformats.org/officeDocument/2006/relationships/hyperlink" Target="http://abs.twimg.com/images/themes/theme1/bg.png" TargetMode="External" /><Relationship Id="rId1018" Type="http://schemas.openxmlformats.org/officeDocument/2006/relationships/hyperlink" Target="http://abs.twimg.com/images/themes/theme13/bg.gif" TargetMode="External" /><Relationship Id="rId1019" Type="http://schemas.openxmlformats.org/officeDocument/2006/relationships/hyperlink" Target="http://abs.twimg.com/images/themes/theme1/bg.png" TargetMode="External" /><Relationship Id="rId1020" Type="http://schemas.openxmlformats.org/officeDocument/2006/relationships/hyperlink" Target="http://abs.twimg.com/images/themes/theme1/bg.png" TargetMode="External" /><Relationship Id="rId1021" Type="http://schemas.openxmlformats.org/officeDocument/2006/relationships/hyperlink" Target="http://abs.twimg.com/images/themes/theme1/bg.png" TargetMode="External" /><Relationship Id="rId1022" Type="http://schemas.openxmlformats.org/officeDocument/2006/relationships/hyperlink" Target="http://abs.twimg.com/images/themes/theme1/bg.png" TargetMode="External" /><Relationship Id="rId1023" Type="http://schemas.openxmlformats.org/officeDocument/2006/relationships/hyperlink" Target="http://abs.twimg.com/images/themes/theme1/bg.png" TargetMode="External" /><Relationship Id="rId1024" Type="http://schemas.openxmlformats.org/officeDocument/2006/relationships/hyperlink" Target="http://abs.twimg.com/images/themes/theme1/bg.png" TargetMode="External" /><Relationship Id="rId1025" Type="http://schemas.openxmlformats.org/officeDocument/2006/relationships/hyperlink" Target="http://abs.twimg.com/images/themes/theme1/bg.png" TargetMode="External" /><Relationship Id="rId1026" Type="http://schemas.openxmlformats.org/officeDocument/2006/relationships/hyperlink" Target="http://abs.twimg.com/images/themes/theme1/bg.png" TargetMode="External" /><Relationship Id="rId1027" Type="http://schemas.openxmlformats.org/officeDocument/2006/relationships/hyperlink" Target="http://abs.twimg.com/images/themes/theme2/bg.gif" TargetMode="External" /><Relationship Id="rId1028" Type="http://schemas.openxmlformats.org/officeDocument/2006/relationships/hyperlink" Target="http://abs.twimg.com/images/themes/theme1/bg.png" TargetMode="External" /><Relationship Id="rId1029" Type="http://schemas.openxmlformats.org/officeDocument/2006/relationships/hyperlink" Target="http://abs.twimg.com/images/themes/theme1/bg.png" TargetMode="External" /><Relationship Id="rId1030" Type="http://schemas.openxmlformats.org/officeDocument/2006/relationships/hyperlink" Target="http://abs.twimg.com/images/themes/theme2/bg.gif" TargetMode="External" /><Relationship Id="rId1031" Type="http://schemas.openxmlformats.org/officeDocument/2006/relationships/hyperlink" Target="http://abs.twimg.com/images/themes/theme1/bg.png" TargetMode="External" /><Relationship Id="rId1032" Type="http://schemas.openxmlformats.org/officeDocument/2006/relationships/hyperlink" Target="http://abs.twimg.com/images/themes/theme1/bg.png" TargetMode="External" /><Relationship Id="rId1033" Type="http://schemas.openxmlformats.org/officeDocument/2006/relationships/hyperlink" Target="http://abs.twimg.com/images/themes/theme14/bg.gif" TargetMode="External" /><Relationship Id="rId1034" Type="http://schemas.openxmlformats.org/officeDocument/2006/relationships/hyperlink" Target="http://abs.twimg.com/images/themes/theme1/bg.png" TargetMode="External" /><Relationship Id="rId1035" Type="http://schemas.openxmlformats.org/officeDocument/2006/relationships/hyperlink" Target="http://abs.twimg.com/images/themes/theme18/bg.gif" TargetMode="External" /><Relationship Id="rId1036" Type="http://schemas.openxmlformats.org/officeDocument/2006/relationships/hyperlink" Target="http://abs.twimg.com/images/themes/theme1/bg.png" TargetMode="External" /><Relationship Id="rId1037" Type="http://schemas.openxmlformats.org/officeDocument/2006/relationships/hyperlink" Target="http://abs.twimg.com/images/themes/theme1/bg.png" TargetMode="External" /><Relationship Id="rId1038" Type="http://schemas.openxmlformats.org/officeDocument/2006/relationships/hyperlink" Target="http://abs.twimg.com/images/themes/theme1/bg.png" TargetMode="External" /><Relationship Id="rId1039" Type="http://schemas.openxmlformats.org/officeDocument/2006/relationships/hyperlink" Target="http://abs.twimg.com/images/themes/theme1/bg.png" TargetMode="External" /><Relationship Id="rId1040" Type="http://schemas.openxmlformats.org/officeDocument/2006/relationships/hyperlink" Target="http://abs.twimg.com/images/themes/theme14/bg.gif" TargetMode="External" /><Relationship Id="rId1041" Type="http://schemas.openxmlformats.org/officeDocument/2006/relationships/hyperlink" Target="http://abs.twimg.com/images/themes/theme14/bg.gif" TargetMode="External" /><Relationship Id="rId1042" Type="http://schemas.openxmlformats.org/officeDocument/2006/relationships/hyperlink" Target="http://abs.twimg.com/images/themes/theme10/bg.gif" TargetMode="External" /><Relationship Id="rId1043" Type="http://schemas.openxmlformats.org/officeDocument/2006/relationships/hyperlink" Target="http://abs.twimg.com/images/themes/theme4/bg.gif" TargetMode="External" /><Relationship Id="rId1044" Type="http://schemas.openxmlformats.org/officeDocument/2006/relationships/hyperlink" Target="http://abs.twimg.com/images/themes/theme1/bg.png" TargetMode="External" /><Relationship Id="rId1045" Type="http://schemas.openxmlformats.org/officeDocument/2006/relationships/hyperlink" Target="http://abs.twimg.com/images/themes/theme14/bg.gif" TargetMode="External" /><Relationship Id="rId1046" Type="http://schemas.openxmlformats.org/officeDocument/2006/relationships/hyperlink" Target="http://abs.twimg.com/images/themes/theme14/bg.gif" TargetMode="External" /><Relationship Id="rId1047" Type="http://schemas.openxmlformats.org/officeDocument/2006/relationships/hyperlink" Target="http://abs.twimg.com/images/themes/theme12/bg.gif" TargetMode="External" /><Relationship Id="rId1048" Type="http://schemas.openxmlformats.org/officeDocument/2006/relationships/hyperlink" Target="http://abs.twimg.com/images/themes/theme1/bg.png" TargetMode="External" /><Relationship Id="rId1049" Type="http://schemas.openxmlformats.org/officeDocument/2006/relationships/hyperlink" Target="http://abs.twimg.com/images/themes/theme10/bg.gif" TargetMode="External" /><Relationship Id="rId1050" Type="http://schemas.openxmlformats.org/officeDocument/2006/relationships/hyperlink" Target="http://abs.twimg.com/images/themes/theme2/bg.gif" TargetMode="External" /><Relationship Id="rId1051" Type="http://schemas.openxmlformats.org/officeDocument/2006/relationships/hyperlink" Target="http://abs.twimg.com/images/themes/theme10/bg.gif" TargetMode="External" /><Relationship Id="rId1052" Type="http://schemas.openxmlformats.org/officeDocument/2006/relationships/hyperlink" Target="http://abs.twimg.com/images/themes/theme1/bg.png" TargetMode="External" /><Relationship Id="rId1053" Type="http://schemas.openxmlformats.org/officeDocument/2006/relationships/hyperlink" Target="http://abs.twimg.com/images/themes/theme1/bg.png" TargetMode="External" /><Relationship Id="rId1054" Type="http://schemas.openxmlformats.org/officeDocument/2006/relationships/hyperlink" Target="http://abs.twimg.com/images/themes/theme1/bg.png" TargetMode="External" /><Relationship Id="rId1055" Type="http://schemas.openxmlformats.org/officeDocument/2006/relationships/hyperlink" Target="http://abs.twimg.com/images/themes/theme12/bg.gif" TargetMode="External" /><Relationship Id="rId1056" Type="http://schemas.openxmlformats.org/officeDocument/2006/relationships/hyperlink" Target="http://abs.twimg.com/images/themes/theme1/bg.png" TargetMode="External" /><Relationship Id="rId1057" Type="http://schemas.openxmlformats.org/officeDocument/2006/relationships/hyperlink" Target="http://abs.twimg.com/images/themes/theme1/bg.png" TargetMode="External" /><Relationship Id="rId1058" Type="http://schemas.openxmlformats.org/officeDocument/2006/relationships/hyperlink" Target="http://abs.twimg.com/images/themes/theme1/bg.png" TargetMode="External" /><Relationship Id="rId1059" Type="http://schemas.openxmlformats.org/officeDocument/2006/relationships/hyperlink" Target="http://abs.twimg.com/images/themes/theme1/bg.png" TargetMode="External" /><Relationship Id="rId1060" Type="http://schemas.openxmlformats.org/officeDocument/2006/relationships/hyperlink" Target="http://abs.twimg.com/images/themes/theme1/bg.png" TargetMode="External" /><Relationship Id="rId1061" Type="http://schemas.openxmlformats.org/officeDocument/2006/relationships/hyperlink" Target="http://abs.twimg.com/images/themes/theme1/bg.png" TargetMode="External" /><Relationship Id="rId1062" Type="http://schemas.openxmlformats.org/officeDocument/2006/relationships/hyperlink" Target="http://abs.twimg.com/images/themes/theme12/bg.gif" TargetMode="External" /><Relationship Id="rId1063" Type="http://schemas.openxmlformats.org/officeDocument/2006/relationships/hyperlink" Target="http://abs.twimg.com/images/themes/theme1/bg.png" TargetMode="External" /><Relationship Id="rId1064" Type="http://schemas.openxmlformats.org/officeDocument/2006/relationships/hyperlink" Target="http://abs.twimg.com/images/themes/theme9/bg.gif" TargetMode="External" /><Relationship Id="rId1065" Type="http://schemas.openxmlformats.org/officeDocument/2006/relationships/hyperlink" Target="http://abs.twimg.com/images/themes/theme1/bg.png" TargetMode="External" /><Relationship Id="rId1066" Type="http://schemas.openxmlformats.org/officeDocument/2006/relationships/hyperlink" Target="http://abs.twimg.com/images/themes/theme18/bg.gif" TargetMode="External" /><Relationship Id="rId1067" Type="http://schemas.openxmlformats.org/officeDocument/2006/relationships/hyperlink" Target="http://abs.twimg.com/images/themes/theme1/bg.png" TargetMode="External" /><Relationship Id="rId1068" Type="http://schemas.openxmlformats.org/officeDocument/2006/relationships/hyperlink" Target="http://abs.twimg.com/images/themes/theme1/bg.png" TargetMode="External" /><Relationship Id="rId1069" Type="http://schemas.openxmlformats.org/officeDocument/2006/relationships/hyperlink" Target="http://abs.twimg.com/images/themes/theme9/bg.gif" TargetMode="External" /><Relationship Id="rId1070" Type="http://schemas.openxmlformats.org/officeDocument/2006/relationships/hyperlink" Target="http://abs.twimg.com/images/themes/theme1/bg.png" TargetMode="External" /><Relationship Id="rId1071" Type="http://schemas.openxmlformats.org/officeDocument/2006/relationships/hyperlink" Target="http://abs.twimg.com/images/themes/theme17/bg.gif" TargetMode="External" /><Relationship Id="rId1072" Type="http://schemas.openxmlformats.org/officeDocument/2006/relationships/hyperlink" Target="http://abs.twimg.com/images/themes/theme1/bg.png" TargetMode="External" /><Relationship Id="rId1073" Type="http://schemas.openxmlformats.org/officeDocument/2006/relationships/hyperlink" Target="http://abs.twimg.com/images/themes/theme1/bg.png" TargetMode="External" /><Relationship Id="rId1074" Type="http://schemas.openxmlformats.org/officeDocument/2006/relationships/hyperlink" Target="http://abs.twimg.com/images/themes/theme9/bg.gif" TargetMode="External" /><Relationship Id="rId1075" Type="http://schemas.openxmlformats.org/officeDocument/2006/relationships/hyperlink" Target="http://abs.twimg.com/images/themes/theme4/bg.gif" TargetMode="External" /><Relationship Id="rId1076" Type="http://schemas.openxmlformats.org/officeDocument/2006/relationships/hyperlink" Target="http://abs.twimg.com/images/themes/theme1/bg.png" TargetMode="External" /><Relationship Id="rId1077" Type="http://schemas.openxmlformats.org/officeDocument/2006/relationships/hyperlink" Target="http://abs.twimg.com/images/themes/theme1/bg.png" TargetMode="External" /><Relationship Id="rId1078" Type="http://schemas.openxmlformats.org/officeDocument/2006/relationships/hyperlink" Target="http://abs.twimg.com/images/themes/theme15/bg.png" TargetMode="External" /><Relationship Id="rId1079" Type="http://schemas.openxmlformats.org/officeDocument/2006/relationships/hyperlink" Target="http://abs.twimg.com/images/themes/theme1/bg.png" TargetMode="External" /><Relationship Id="rId1080" Type="http://schemas.openxmlformats.org/officeDocument/2006/relationships/hyperlink" Target="http://abs.twimg.com/images/themes/theme1/bg.png" TargetMode="External" /><Relationship Id="rId1081" Type="http://schemas.openxmlformats.org/officeDocument/2006/relationships/hyperlink" Target="http://abs.twimg.com/images/themes/theme1/bg.png" TargetMode="External" /><Relationship Id="rId1082" Type="http://schemas.openxmlformats.org/officeDocument/2006/relationships/hyperlink" Target="http://abs.twimg.com/images/themes/theme1/bg.png" TargetMode="External" /><Relationship Id="rId1083" Type="http://schemas.openxmlformats.org/officeDocument/2006/relationships/hyperlink" Target="http://abs.twimg.com/images/themes/theme1/bg.png" TargetMode="External" /><Relationship Id="rId1084" Type="http://schemas.openxmlformats.org/officeDocument/2006/relationships/hyperlink" Target="http://abs.twimg.com/images/themes/theme14/bg.gif" TargetMode="External" /><Relationship Id="rId1085" Type="http://schemas.openxmlformats.org/officeDocument/2006/relationships/hyperlink" Target="http://abs.twimg.com/images/themes/theme4/bg.gif" TargetMode="External" /><Relationship Id="rId1086" Type="http://schemas.openxmlformats.org/officeDocument/2006/relationships/hyperlink" Target="http://abs.twimg.com/images/themes/theme1/bg.png" TargetMode="External" /><Relationship Id="rId1087" Type="http://schemas.openxmlformats.org/officeDocument/2006/relationships/hyperlink" Target="http://abs.twimg.com/images/themes/theme1/bg.png" TargetMode="External" /><Relationship Id="rId1088" Type="http://schemas.openxmlformats.org/officeDocument/2006/relationships/hyperlink" Target="http://abs.twimg.com/images/themes/theme1/bg.png" TargetMode="External" /><Relationship Id="rId1089" Type="http://schemas.openxmlformats.org/officeDocument/2006/relationships/hyperlink" Target="http://abs.twimg.com/images/themes/theme17/bg.gif" TargetMode="External" /><Relationship Id="rId1090" Type="http://schemas.openxmlformats.org/officeDocument/2006/relationships/hyperlink" Target="http://abs.twimg.com/images/themes/theme1/bg.png" TargetMode="External" /><Relationship Id="rId1091" Type="http://schemas.openxmlformats.org/officeDocument/2006/relationships/hyperlink" Target="http://abs.twimg.com/images/themes/theme19/bg.gif" TargetMode="External" /><Relationship Id="rId1092" Type="http://schemas.openxmlformats.org/officeDocument/2006/relationships/hyperlink" Target="http://abs.twimg.com/images/themes/theme10/bg.gif" TargetMode="External" /><Relationship Id="rId1093" Type="http://schemas.openxmlformats.org/officeDocument/2006/relationships/hyperlink" Target="http://abs.twimg.com/images/themes/theme1/bg.png" TargetMode="External" /><Relationship Id="rId1094" Type="http://schemas.openxmlformats.org/officeDocument/2006/relationships/hyperlink" Target="http://abs.twimg.com/images/themes/theme1/bg.png" TargetMode="External" /><Relationship Id="rId1095" Type="http://schemas.openxmlformats.org/officeDocument/2006/relationships/hyperlink" Target="http://abs.twimg.com/images/themes/theme1/bg.png" TargetMode="External" /><Relationship Id="rId1096" Type="http://schemas.openxmlformats.org/officeDocument/2006/relationships/hyperlink" Target="http://abs.twimg.com/images/themes/theme16/bg.gif" TargetMode="External" /><Relationship Id="rId1097" Type="http://schemas.openxmlformats.org/officeDocument/2006/relationships/hyperlink" Target="http://abs.twimg.com/images/themes/theme1/bg.png" TargetMode="External" /><Relationship Id="rId1098" Type="http://schemas.openxmlformats.org/officeDocument/2006/relationships/hyperlink" Target="http://abs.twimg.com/images/themes/theme1/bg.png" TargetMode="External" /><Relationship Id="rId1099" Type="http://schemas.openxmlformats.org/officeDocument/2006/relationships/hyperlink" Target="http://abs.twimg.com/images/themes/theme1/bg.png" TargetMode="External" /><Relationship Id="rId1100" Type="http://schemas.openxmlformats.org/officeDocument/2006/relationships/hyperlink" Target="http://abs.twimg.com/images/themes/theme1/bg.png" TargetMode="External" /><Relationship Id="rId1101" Type="http://schemas.openxmlformats.org/officeDocument/2006/relationships/hyperlink" Target="http://abs.twimg.com/images/themes/theme1/bg.png" TargetMode="External" /><Relationship Id="rId1102" Type="http://schemas.openxmlformats.org/officeDocument/2006/relationships/hyperlink" Target="http://abs.twimg.com/images/themes/theme1/bg.png" TargetMode="External" /><Relationship Id="rId1103" Type="http://schemas.openxmlformats.org/officeDocument/2006/relationships/hyperlink" Target="http://abs.twimg.com/images/themes/theme1/bg.png" TargetMode="External" /><Relationship Id="rId1104" Type="http://schemas.openxmlformats.org/officeDocument/2006/relationships/hyperlink" Target="http://abs.twimg.com/images/themes/theme5/bg.gif" TargetMode="External" /><Relationship Id="rId1105" Type="http://schemas.openxmlformats.org/officeDocument/2006/relationships/hyperlink" Target="http://abs.twimg.com/images/themes/theme9/bg.gif" TargetMode="External" /><Relationship Id="rId1106" Type="http://schemas.openxmlformats.org/officeDocument/2006/relationships/hyperlink" Target="http://abs.twimg.com/images/themes/theme14/bg.gif" TargetMode="External" /><Relationship Id="rId1107" Type="http://schemas.openxmlformats.org/officeDocument/2006/relationships/hyperlink" Target="http://abs.twimg.com/images/themes/theme1/bg.png" TargetMode="External" /><Relationship Id="rId1108" Type="http://schemas.openxmlformats.org/officeDocument/2006/relationships/hyperlink" Target="http://abs.twimg.com/images/themes/theme1/bg.png" TargetMode="External" /><Relationship Id="rId1109" Type="http://schemas.openxmlformats.org/officeDocument/2006/relationships/hyperlink" Target="http://abs.twimg.com/images/themes/theme1/bg.png" TargetMode="External" /><Relationship Id="rId1110" Type="http://schemas.openxmlformats.org/officeDocument/2006/relationships/hyperlink" Target="http://abs.twimg.com/images/themes/theme15/bg.png" TargetMode="External" /><Relationship Id="rId1111" Type="http://schemas.openxmlformats.org/officeDocument/2006/relationships/hyperlink" Target="http://abs.twimg.com/images/themes/theme12/bg.gif" TargetMode="External" /><Relationship Id="rId1112" Type="http://schemas.openxmlformats.org/officeDocument/2006/relationships/hyperlink" Target="http://abs.twimg.com/images/themes/theme1/bg.png" TargetMode="External" /><Relationship Id="rId1113" Type="http://schemas.openxmlformats.org/officeDocument/2006/relationships/hyperlink" Target="http://abs.twimg.com/images/themes/theme1/bg.png" TargetMode="External" /><Relationship Id="rId1114" Type="http://schemas.openxmlformats.org/officeDocument/2006/relationships/hyperlink" Target="http://abs.twimg.com/images/themes/theme10/bg.gif" TargetMode="External" /><Relationship Id="rId1115" Type="http://schemas.openxmlformats.org/officeDocument/2006/relationships/hyperlink" Target="http://abs.twimg.com/images/themes/theme1/bg.png" TargetMode="External" /><Relationship Id="rId1116" Type="http://schemas.openxmlformats.org/officeDocument/2006/relationships/hyperlink" Target="http://abs.twimg.com/images/themes/theme2/bg.gif" TargetMode="External" /><Relationship Id="rId1117" Type="http://schemas.openxmlformats.org/officeDocument/2006/relationships/hyperlink" Target="http://abs.twimg.com/images/themes/theme1/bg.png" TargetMode="External" /><Relationship Id="rId1118" Type="http://schemas.openxmlformats.org/officeDocument/2006/relationships/hyperlink" Target="http://abs.twimg.com/images/themes/theme1/bg.png" TargetMode="External" /><Relationship Id="rId1119" Type="http://schemas.openxmlformats.org/officeDocument/2006/relationships/hyperlink" Target="http://abs.twimg.com/images/themes/theme14/bg.gif" TargetMode="External" /><Relationship Id="rId1120" Type="http://schemas.openxmlformats.org/officeDocument/2006/relationships/hyperlink" Target="http://abs.twimg.com/images/themes/theme1/bg.png" TargetMode="External" /><Relationship Id="rId1121" Type="http://schemas.openxmlformats.org/officeDocument/2006/relationships/hyperlink" Target="http://abs.twimg.com/images/themes/theme14/bg.gif" TargetMode="External" /><Relationship Id="rId1122" Type="http://schemas.openxmlformats.org/officeDocument/2006/relationships/hyperlink" Target="http://abs.twimg.com/images/themes/theme2/bg.gif" TargetMode="External" /><Relationship Id="rId1123" Type="http://schemas.openxmlformats.org/officeDocument/2006/relationships/hyperlink" Target="http://abs.twimg.com/images/themes/theme1/bg.png" TargetMode="External" /><Relationship Id="rId1124" Type="http://schemas.openxmlformats.org/officeDocument/2006/relationships/hyperlink" Target="http://abs.twimg.com/images/themes/theme1/bg.png" TargetMode="External" /><Relationship Id="rId1125" Type="http://schemas.openxmlformats.org/officeDocument/2006/relationships/hyperlink" Target="http://abs.twimg.com/images/themes/theme1/bg.png" TargetMode="External" /><Relationship Id="rId1126" Type="http://schemas.openxmlformats.org/officeDocument/2006/relationships/hyperlink" Target="http://abs.twimg.com/images/themes/theme1/bg.png" TargetMode="External" /><Relationship Id="rId1127" Type="http://schemas.openxmlformats.org/officeDocument/2006/relationships/hyperlink" Target="http://abs.twimg.com/images/themes/theme1/bg.png" TargetMode="External" /><Relationship Id="rId1128" Type="http://schemas.openxmlformats.org/officeDocument/2006/relationships/hyperlink" Target="http://abs.twimg.com/images/themes/theme1/bg.png" TargetMode="External" /><Relationship Id="rId1129" Type="http://schemas.openxmlformats.org/officeDocument/2006/relationships/hyperlink" Target="http://abs.twimg.com/images/themes/theme1/bg.png" TargetMode="External" /><Relationship Id="rId1130" Type="http://schemas.openxmlformats.org/officeDocument/2006/relationships/hyperlink" Target="http://abs.twimg.com/images/themes/theme1/bg.png" TargetMode="External" /><Relationship Id="rId1131" Type="http://schemas.openxmlformats.org/officeDocument/2006/relationships/hyperlink" Target="http://abs.twimg.com/images/themes/theme12/bg.gif" TargetMode="External" /><Relationship Id="rId1132" Type="http://schemas.openxmlformats.org/officeDocument/2006/relationships/hyperlink" Target="http://abs.twimg.com/images/themes/theme16/bg.gif" TargetMode="External" /><Relationship Id="rId1133" Type="http://schemas.openxmlformats.org/officeDocument/2006/relationships/hyperlink" Target="http://abs.twimg.com/images/themes/theme15/bg.png" TargetMode="External" /><Relationship Id="rId1134" Type="http://schemas.openxmlformats.org/officeDocument/2006/relationships/hyperlink" Target="http://abs.twimg.com/images/themes/theme1/bg.png" TargetMode="External" /><Relationship Id="rId1135" Type="http://schemas.openxmlformats.org/officeDocument/2006/relationships/hyperlink" Target="http://abs.twimg.com/images/themes/theme1/bg.png" TargetMode="External" /><Relationship Id="rId1136" Type="http://schemas.openxmlformats.org/officeDocument/2006/relationships/hyperlink" Target="http://abs.twimg.com/images/themes/theme1/bg.png" TargetMode="External" /><Relationship Id="rId1137" Type="http://schemas.openxmlformats.org/officeDocument/2006/relationships/hyperlink" Target="http://abs.twimg.com/images/themes/theme1/bg.png" TargetMode="External" /><Relationship Id="rId1138" Type="http://schemas.openxmlformats.org/officeDocument/2006/relationships/hyperlink" Target="http://abs.twimg.com/images/themes/theme1/bg.png" TargetMode="External" /><Relationship Id="rId1139" Type="http://schemas.openxmlformats.org/officeDocument/2006/relationships/hyperlink" Target="http://abs.twimg.com/images/themes/theme1/bg.png" TargetMode="External" /><Relationship Id="rId1140" Type="http://schemas.openxmlformats.org/officeDocument/2006/relationships/hyperlink" Target="http://abs.twimg.com/images/themes/theme15/bg.png" TargetMode="External" /><Relationship Id="rId1141" Type="http://schemas.openxmlformats.org/officeDocument/2006/relationships/hyperlink" Target="http://abs.twimg.com/images/themes/theme5/bg.gif" TargetMode="External" /><Relationship Id="rId1142" Type="http://schemas.openxmlformats.org/officeDocument/2006/relationships/hyperlink" Target="http://abs.twimg.com/images/themes/theme1/bg.png" TargetMode="External" /><Relationship Id="rId1143" Type="http://schemas.openxmlformats.org/officeDocument/2006/relationships/hyperlink" Target="http://abs.twimg.com/images/themes/theme14/bg.gif" TargetMode="External" /><Relationship Id="rId1144" Type="http://schemas.openxmlformats.org/officeDocument/2006/relationships/hyperlink" Target="http://abs.twimg.com/images/themes/theme1/bg.png" TargetMode="External" /><Relationship Id="rId1145" Type="http://schemas.openxmlformats.org/officeDocument/2006/relationships/hyperlink" Target="http://abs.twimg.com/images/themes/theme1/bg.png" TargetMode="External" /><Relationship Id="rId1146" Type="http://schemas.openxmlformats.org/officeDocument/2006/relationships/hyperlink" Target="http://abs.twimg.com/images/themes/theme1/bg.png" TargetMode="External" /><Relationship Id="rId1147" Type="http://schemas.openxmlformats.org/officeDocument/2006/relationships/hyperlink" Target="http://abs.twimg.com/images/themes/theme1/bg.png" TargetMode="External" /><Relationship Id="rId1148" Type="http://schemas.openxmlformats.org/officeDocument/2006/relationships/hyperlink" Target="http://abs.twimg.com/images/themes/theme4/bg.gif" TargetMode="External" /><Relationship Id="rId1149" Type="http://schemas.openxmlformats.org/officeDocument/2006/relationships/hyperlink" Target="http://abs.twimg.com/images/themes/theme1/bg.png" TargetMode="External" /><Relationship Id="rId1150" Type="http://schemas.openxmlformats.org/officeDocument/2006/relationships/hyperlink" Target="http://abs.twimg.com/images/themes/theme1/bg.png" TargetMode="External" /><Relationship Id="rId1151" Type="http://schemas.openxmlformats.org/officeDocument/2006/relationships/hyperlink" Target="http://abs.twimg.com/images/themes/theme1/bg.png" TargetMode="External" /><Relationship Id="rId1152" Type="http://schemas.openxmlformats.org/officeDocument/2006/relationships/hyperlink" Target="http://abs.twimg.com/images/themes/theme1/bg.png" TargetMode="External" /><Relationship Id="rId1153" Type="http://schemas.openxmlformats.org/officeDocument/2006/relationships/hyperlink" Target="http://abs.twimg.com/images/themes/theme13/bg.gif" TargetMode="External" /><Relationship Id="rId1154" Type="http://schemas.openxmlformats.org/officeDocument/2006/relationships/hyperlink" Target="http://abs.twimg.com/images/themes/theme9/bg.gif" TargetMode="External" /><Relationship Id="rId1155" Type="http://schemas.openxmlformats.org/officeDocument/2006/relationships/hyperlink" Target="http://abs.twimg.com/images/themes/theme1/bg.png" TargetMode="External" /><Relationship Id="rId1156" Type="http://schemas.openxmlformats.org/officeDocument/2006/relationships/hyperlink" Target="http://abs.twimg.com/images/themes/theme2/bg.gif" TargetMode="External" /><Relationship Id="rId1157" Type="http://schemas.openxmlformats.org/officeDocument/2006/relationships/hyperlink" Target="http://abs.twimg.com/images/themes/theme1/bg.png" TargetMode="External" /><Relationship Id="rId1158" Type="http://schemas.openxmlformats.org/officeDocument/2006/relationships/hyperlink" Target="http://abs.twimg.com/images/themes/theme15/bg.png" TargetMode="External" /><Relationship Id="rId1159" Type="http://schemas.openxmlformats.org/officeDocument/2006/relationships/hyperlink" Target="http://abs.twimg.com/images/themes/theme1/bg.png" TargetMode="External" /><Relationship Id="rId1160" Type="http://schemas.openxmlformats.org/officeDocument/2006/relationships/hyperlink" Target="http://abs.twimg.com/images/themes/theme1/bg.png" TargetMode="External" /><Relationship Id="rId1161" Type="http://schemas.openxmlformats.org/officeDocument/2006/relationships/hyperlink" Target="http://abs.twimg.com/images/themes/theme1/bg.png" TargetMode="External" /><Relationship Id="rId1162" Type="http://schemas.openxmlformats.org/officeDocument/2006/relationships/hyperlink" Target="http://abs.twimg.com/images/themes/theme1/bg.png" TargetMode="External" /><Relationship Id="rId1163" Type="http://schemas.openxmlformats.org/officeDocument/2006/relationships/hyperlink" Target="http://abs.twimg.com/images/themes/theme1/bg.png" TargetMode="External" /><Relationship Id="rId1164" Type="http://schemas.openxmlformats.org/officeDocument/2006/relationships/hyperlink" Target="http://abs.twimg.com/images/themes/theme1/bg.png" TargetMode="External" /><Relationship Id="rId1165" Type="http://schemas.openxmlformats.org/officeDocument/2006/relationships/hyperlink" Target="http://abs.twimg.com/images/themes/theme1/bg.png" TargetMode="External" /><Relationship Id="rId1166" Type="http://schemas.openxmlformats.org/officeDocument/2006/relationships/hyperlink" Target="http://abs.twimg.com/images/themes/theme17/bg.gif" TargetMode="External" /><Relationship Id="rId1167" Type="http://schemas.openxmlformats.org/officeDocument/2006/relationships/hyperlink" Target="http://abs.twimg.com/images/themes/theme9/bg.gif" TargetMode="External" /><Relationship Id="rId1168" Type="http://schemas.openxmlformats.org/officeDocument/2006/relationships/hyperlink" Target="http://abs.twimg.com/images/themes/theme9/bg.gif" TargetMode="External" /><Relationship Id="rId1169" Type="http://schemas.openxmlformats.org/officeDocument/2006/relationships/hyperlink" Target="http://abs.twimg.com/images/themes/theme14/bg.gif" TargetMode="External" /><Relationship Id="rId1170" Type="http://schemas.openxmlformats.org/officeDocument/2006/relationships/hyperlink" Target="http://abs.twimg.com/images/themes/theme1/bg.png" TargetMode="External" /><Relationship Id="rId1171" Type="http://schemas.openxmlformats.org/officeDocument/2006/relationships/hyperlink" Target="http://abs.twimg.com/images/themes/theme1/bg.png" TargetMode="External" /><Relationship Id="rId1172" Type="http://schemas.openxmlformats.org/officeDocument/2006/relationships/hyperlink" Target="http://abs.twimg.com/images/themes/theme1/bg.png" TargetMode="External" /><Relationship Id="rId1173" Type="http://schemas.openxmlformats.org/officeDocument/2006/relationships/hyperlink" Target="http://abs.twimg.com/images/themes/theme1/bg.png" TargetMode="External" /><Relationship Id="rId1174" Type="http://schemas.openxmlformats.org/officeDocument/2006/relationships/hyperlink" Target="http://abs.twimg.com/images/themes/theme18/bg.gif" TargetMode="External" /><Relationship Id="rId1175" Type="http://schemas.openxmlformats.org/officeDocument/2006/relationships/hyperlink" Target="http://abs.twimg.com/images/themes/theme1/bg.png" TargetMode="External" /><Relationship Id="rId1176" Type="http://schemas.openxmlformats.org/officeDocument/2006/relationships/hyperlink" Target="http://abs.twimg.com/images/themes/theme1/bg.png" TargetMode="External" /><Relationship Id="rId1177" Type="http://schemas.openxmlformats.org/officeDocument/2006/relationships/hyperlink" Target="http://abs.twimg.com/images/themes/theme1/bg.png" TargetMode="External" /><Relationship Id="rId1178" Type="http://schemas.openxmlformats.org/officeDocument/2006/relationships/hyperlink" Target="http://abs.twimg.com/images/themes/theme1/bg.png" TargetMode="External" /><Relationship Id="rId1179" Type="http://schemas.openxmlformats.org/officeDocument/2006/relationships/hyperlink" Target="http://abs.twimg.com/images/themes/theme1/bg.png" TargetMode="External" /><Relationship Id="rId1180" Type="http://schemas.openxmlformats.org/officeDocument/2006/relationships/hyperlink" Target="http://abs.twimg.com/images/themes/theme1/bg.png" TargetMode="External" /><Relationship Id="rId1181" Type="http://schemas.openxmlformats.org/officeDocument/2006/relationships/hyperlink" Target="http://abs.twimg.com/images/themes/theme5/bg.gif" TargetMode="External" /><Relationship Id="rId1182" Type="http://schemas.openxmlformats.org/officeDocument/2006/relationships/hyperlink" Target="http://abs.twimg.com/images/themes/theme1/bg.png" TargetMode="External" /><Relationship Id="rId1183" Type="http://schemas.openxmlformats.org/officeDocument/2006/relationships/hyperlink" Target="http://abs.twimg.com/images/themes/theme1/bg.png" TargetMode="External" /><Relationship Id="rId1184" Type="http://schemas.openxmlformats.org/officeDocument/2006/relationships/hyperlink" Target="http://abs.twimg.com/images/themes/theme1/bg.png" TargetMode="External" /><Relationship Id="rId1185" Type="http://schemas.openxmlformats.org/officeDocument/2006/relationships/hyperlink" Target="http://abs.twimg.com/images/themes/theme1/bg.png" TargetMode="External" /><Relationship Id="rId1186" Type="http://schemas.openxmlformats.org/officeDocument/2006/relationships/hyperlink" Target="http://abs.twimg.com/images/themes/theme1/bg.png" TargetMode="External" /><Relationship Id="rId1187" Type="http://schemas.openxmlformats.org/officeDocument/2006/relationships/hyperlink" Target="http://abs.twimg.com/images/themes/theme14/bg.gif" TargetMode="External" /><Relationship Id="rId1188" Type="http://schemas.openxmlformats.org/officeDocument/2006/relationships/hyperlink" Target="http://abs.twimg.com/images/themes/theme1/bg.png" TargetMode="External" /><Relationship Id="rId1189" Type="http://schemas.openxmlformats.org/officeDocument/2006/relationships/hyperlink" Target="http://abs.twimg.com/images/themes/theme1/bg.png" TargetMode="External" /><Relationship Id="rId1190" Type="http://schemas.openxmlformats.org/officeDocument/2006/relationships/hyperlink" Target="http://abs.twimg.com/images/themes/theme14/bg.gif" TargetMode="External" /><Relationship Id="rId1191" Type="http://schemas.openxmlformats.org/officeDocument/2006/relationships/hyperlink" Target="http://abs.twimg.com/images/themes/theme1/bg.png" TargetMode="External" /><Relationship Id="rId1192" Type="http://schemas.openxmlformats.org/officeDocument/2006/relationships/hyperlink" Target="http://abs.twimg.com/images/themes/theme1/bg.png" TargetMode="External" /><Relationship Id="rId1193" Type="http://schemas.openxmlformats.org/officeDocument/2006/relationships/hyperlink" Target="http://abs.twimg.com/images/themes/theme10/bg.gif" TargetMode="External" /><Relationship Id="rId1194" Type="http://schemas.openxmlformats.org/officeDocument/2006/relationships/hyperlink" Target="http://abs.twimg.com/images/themes/theme18/bg.gif" TargetMode="External" /><Relationship Id="rId1195" Type="http://schemas.openxmlformats.org/officeDocument/2006/relationships/hyperlink" Target="http://abs.twimg.com/images/themes/theme1/bg.png" TargetMode="External" /><Relationship Id="rId1196" Type="http://schemas.openxmlformats.org/officeDocument/2006/relationships/hyperlink" Target="http://abs.twimg.com/images/themes/theme10/bg.gif" TargetMode="External" /><Relationship Id="rId1197" Type="http://schemas.openxmlformats.org/officeDocument/2006/relationships/hyperlink" Target="http://abs.twimg.com/images/themes/theme1/bg.png" TargetMode="External" /><Relationship Id="rId1198" Type="http://schemas.openxmlformats.org/officeDocument/2006/relationships/hyperlink" Target="http://abs.twimg.com/images/themes/theme1/bg.png" TargetMode="External" /><Relationship Id="rId1199" Type="http://schemas.openxmlformats.org/officeDocument/2006/relationships/hyperlink" Target="http://abs.twimg.com/images/themes/theme5/bg.gif" TargetMode="External" /><Relationship Id="rId1200" Type="http://schemas.openxmlformats.org/officeDocument/2006/relationships/hyperlink" Target="http://abs.twimg.com/images/themes/theme1/bg.png" TargetMode="External" /><Relationship Id="rId1201" Type="http://schemas.openxmlformats.org/officeDocument/2006/relationships/hyperlink" Target="http://abs.twimg.com/images/themes/theme1/bg.png" TargetMode="External" /><Relationship Id="rId1202" Type="http://schemas.openxmlformats.org/officeDocument/2006/relationships/hyperlink" Target="http://abs.twimg.com/images/themes/theme18/bg.gif" TargetMode="External" /><Relationship Id="rId1203" Type="http://schemas.openxmlformats.org/officeDocument/2006/relationships/hyperlink" Target="http://abs.twimg.com/images/themes/theme1/bg.png" TargetMode="External" /><Relationship Id="rId1204" Type="http://schemas.openxmlformats.org/officeDocument/2006/relationships/hyperlink" Target="http://abs.twimg.com/images/themes/theme1/bg.png" TargetMode="External" /><Relationship Id="rId1205" Type="http://schemas.openxmlformats.org/officeDocument/2006/relationships/hyperlink" Target="http://abs.twimg.com/images/themes/theme1/bg.png" TargetMode="External" /><Relationship Id="rId1206" Type="http://schemas.openxmlformats.org/officeDocument/2006/relationships/hyperlink" Target="http://abs.twimg.com/images/themes/theme1/bg.png" TargetMode="External" /><Relationship Id="rId1207" Type="http://schemas.openxmlformats.org/officeDocument/2006/relationships/hyperlink" Target="http://abs.twimg.com/images/themes/theme1/bg.png" TargetMode="External" /><Relationship Id="rId1208" Type="http://schemas.openxmlformats.org/officeDocument/2006/relationships/hyperlink" Target="http://abs.twimg.com/images/themes/theme1/bg.png" TargetMode="External" /><Relationship Id="rId1209" Type="http://schemas.openxmlformats.org/officeDocument/2006/relationships/hyperlink" Target="http://abs.twimg.com/images/themes/theme1/bg.png" TargetMode="External" /><Relationship Id="rId1210" Type="http://schemas.openxmlformats.org/officeDocument/2006/relationships/hyperlink" Target="http://abs.twimg.com/images/themes/theme1/bg.png" TargetMode="External" /><Relationship Id="rId1211" Type="http://schemas.openxmlformats.org/officeDocument/2006/relationships/hyperlink" Target="http://abs.twimg.com/images/themes/theme1/bg.png" TargetMode="External" /><Relationship Id="rId1212" Type="http://schemas.openxmlformats.org/officeDocument/2006/relationships/hyperlink" Target="http://abs.twimg.com/images/themes/theme1/bg.png" TargetMode="External" /><Relationship Id="rId1213" Type="http://schemas.openxmlformats.org/officeDocument/2006/relationships/hyperlink" Target="http://abs.twimg.com/images/themes/theme1/bg.png" TargetMode="External" /><Relationship Id="rId1214" Type="http://schemas.openxmlformats.org/officeDocument/2006/relationships/hyperlink" Target="http://abs.twimg.com/images/themes/theme1/bg.png" TargetMode="External" /><Relationship Id="rId1215" Type="http://schemas.openxmlformats.org/officeDocument/2006/relationships/hyperlink" Target="http://abs.twimg.com/images/themes/theme1/bg.png" TargetMode="External" /><Relationship Id="rId1216" Type="http://schemas.openxmlformats.org/officeDocument/2006/relationships/hyperlink" Target="http://abs.twimg.com/images/themes/theme1/bg.png" TargetMode="External" /><Relationship Id="rId1217" Type="http://schemas.openxmlformats.org/officeDocument/2006/relationships/hyperlink" Target="http://abs.twimg.com/images/themes/theme1/bg.png" TargetMode="External" /><Relationship Id="rId1218" Type="http://schemas.openxmlformats.org/officeDocument/2006/relationships/hyperlink" Target="http://abs.twimg.com/images/themes/theme1/bg.png" TargetMode="External" /><Relationship Id="rId1219" Type="http://schemas.openxmlformats.org/officeDocument/2006/relationships/hyperlink" Target="http://abs.twimg.com/images/themes/theme1/bg.png" TargetMode="External" /><Relationship Id="rId1220" Type="http://schemas.openxmlformats.org/officeDocument/2006/relationships/hyperlink" Target="http://abs.twimg.com/images/themes/theme1/bg.png" TargetMode="External" /><Relationship Id="rId1221" Type="http://schemas.openxmlformats.org/officeDocument/2006/relationships/hyperlink" Target="http://abs.twimg.com/images/themes/theme9/bg.gif" TargetMode="External" /><Relationship Id="rId1222" Type="http://schemas.openxmlformats.org/officeDocument/2006/relationships/hyperlink" Target="http://abs.twimg.com/images/themes/theme1/bg.png" TargetMode="External" /><Relationship Id="rId1223" Type="http://schemas.openxmlformats.org/officeDocument/2006/relationships/hyperlink" Target="http://abs.twimg.com/images/themes/theme14/bg.gif" TargetMode="External" /><Relationship Id="rId1224" Type="http://schemas.openxmlformats.org/officeDocument/2006/relationships/hyperlink" Target="http://abs.twimg.com/images/themes/theme1/bg.png" TargetMode="External" /><Relationship Id="rId1225" Type="http://schemas.openxmlformats.org/officeDocument/2006/relationships/hyperlink" Target="http://abs.twimg.com/images/themes/theme10/bg.gif" TargetMode="External" /><Relationship Id="rId1226" Type="http://schemas.openxmlformats.org/officeDocument/2006/relationships/hyperlink" Target="http://abs.twimg.com/images/themes/theme1/bg.png" TargetMode="External" /><Relationship Id="rId1227" Type="http://schemas.openxmlformats.org/officeDocument/2006/relationships/hyperlink" Target="http://abs.twimg.com/images/themes/theme1/bg.png" TargetMode="External" /><Relationship Id="rId1228" Type="http://schemas.openxmlformats.org/officeDocument/2006/relationships/hyperlink" Target="http://abs.twimg.com/images/themes/theme1/bg.png" TargetMode="External" /><Relationship Id="rId1229" Type="http://schemas.openxmlformats.org/officeDocument/2006/relationships/hyperlink" Target="http://abs.twimg.com/images/themes/theme14/bg.gif" TargetMode="External" /><Relationship Id="rId1230" Type="http://schemas.openxmlformats.org/officeDocument/2006/relationships/hyperlink" Target="http://abs.twimg.com/images/themes/theme1/bg.png" TargetMode="External" /><Relationship Id="rId1231" Type="http://schemas.openxmlformats.org/officeDocument/2006/relationships/hyperlink" Target="http://abs.twimg.com/images/themes/theme9/bg.gif" TargetMode="External" /><Relationship Id="rId1232" Type="http://schemas.openxmlformats.org/officeDocument/2006/relationships/hyperlink" Target="http://abs.twimg.com/images/themes/theme1/bg.png" TargetMode="External" /><Relationship Id="rId1233" Type="http://schemas.openxmlformats.org/officeDocument/2006/relationships/hyperlink" Target="http://abs.twimg.com/images/themes/theme1/bg.png" TargetMode="External" /><Relationship Id="rId1234" Type="http://schemas.openxmlformats.org/officeDocument/2006/relationships/hyperlink" Target="http://abs.twimg.com/images/themes/theme1/bg.png" TargetMode="External" /><Relationship Id="rId1235" Type="http://schemas.openxmlformats.org/officeDocument/2006/relationships/hyperlink" Target="http://abs.twimg.com/images/themes/theme1/bg.png" TargetMode="External" /><Relationship Id="rId1236" Type="http://schemas.openxmlformats.org/officeDocument/2006/relationships/hyperlink" Target="http://abs.twimg.com/images/themes/theme1/bg.png" TargetMode="External" /><Relationship Id="rId1237" Type="http://schemas.openxmlformats.org/officeDocument/2006/relationships/hyperlink" Target="http://abs.twimg.com/images/themes/theme1/bg.png" TargetMode="External" /><Relationship Id="rId1238" Type="http://schemas.openxmlformats.org/officeDocument/2006/relationships/hyperlink" Target="http://abs.twimg.com/images/themes/theme1/bg.png" TargetMode="External" /><Relationship Id="rId1239" Type="http://schemas.openxmlformats.org/officeDocument/2006/relationships/hyperlink" Target="http://abs.twimg.com/images/themes/theme1/bg.png" TargetMode="External" /><Relationship Id="rId1240" Type="http://schemas.openxmlformats.org/officeDocument/2006/relationships/hyperlink" Target="http://abs.twimg.com/images/themes/theme1/bg.png" TargetMode="External" /><Relationship Id="rId1241" Type="http://schemas.openxmlformats.org/officeDocument/2006/relationships/hyperlink" Target="http://abs.twimg.com/images/themes/theme5/bg.gif" TargetMode="External" /><Relationship Id="rId1242" Type="http://schemas.openxmlformats.org/officeDocument/2006/relationships/hyperlink" Target="http://abs.twimg.com/images/themes/theme1/bg.png" TargetMode="External" /><Relationship Id="rId1243" Type="http://schemas.openxmlformats.org/officeDocument/2006/relationships/hyperlink" Target="http://abs.twimg.com/images/themes/theme1/bg.png" TargetMode="External" /><Relationship Id="rId1244" Type="http://schemas.openxmlformats.org/officeDocument/2006/relationships/hyperlink" Target="http://abs.twimg.com/images/themes/theme1/bg.png" TargetMode="External" /><Relationship Id="rId1245" Type="http://schemas.openxmlformats.org/officeDocument/2006/relationships/hyperlink" Target="http://abs.twimg.com/images/themes/theme1/bg.png" TargetMode="External" /><Relationship Id="rId1246" Type="http://schemas.openxmlformats.org/officeDocument/2006/relationships/hyperlink" Target="http://abs.twimg.com/images/themes/theme1/bg.png" TargetMode="External" /><Relationship Id="rId1247" Type="http://schemas.openxmlformats.org/officeDocument/2006/relationships/hyperlink" Target="http://abs.twimg.com/images/themes/theme14/bg.gif" TargetMode="External" /><Relationship Id="rId1248" Type="http://schemas.openxmlformats.org/officeDocument/2006/relationships/hyperlink" Target="http://abs.twimg.com/images/themes/theme1/bg.png" TargetMode="External" /><Relationship Id="rId1249" Type="http://schemas.openxmlformats.org/officeDocument/2006/relationships/hyperlink" Target="http://abs.twimg.com/images/themes/theme1/bg.png" TargetMode="External" /><Relationship Id="rId1250" Type="http://schemas.openxmlformats.org/officeDocument/2006/relationships/hyperlink" Target="http://abs.twimg.com/images/themes/theme1/bg.png" TargetMode="External" /><Relationship Id="rId1251" Type="http://schemas.openxmlformats.org/officeDocument/2006/relationships/hyperlink" Target="http://abs.twimg.com/images/themes/theme1/bg.png" TargetMode="External" /><Relationship Id="rId1252" Type="http://schemas.openxmlformats.org/officeDocument/2006/relationships/hyperlink" Target="http://abs.twimg.com/images/themes/theme1/bg.png" TargetMode="External" /><Relationship Id="rId1253" Type="http://schemas.openxmlformats.org/officeDocument/2006/relationships/hyperlink" Target="http://abs.twimg.com/images/themes/theme1/bg.png" TargetMode="External" /><Relationship Id="rId1254" Type="http://schemas.openxmlformats.org/officeDocument/2006/relationships/hyperlink" Target="http://abs.twimg.com/images/themes/theme1/bg.png" TargetMode="External" /><Relationship Id="rId1255" Type="http://schemas.openxmlformats.org/officeDocument/2006/relationships/hyperlink" Target="http://abs.twimg.com/images/themes/theme1/bg.png" TargetMode="External" /><Relationship Id="rId1256" Type="http://schemas.openxmlformats.org/officeDocument/2006/relationships/hyperlink" Target="http://abs.twimg.com/images/themes/theme16/bg.gif" TargetMode="External" /><Relationship Id="rId1257" Type="http://schemas.openxmlformats.org/officeDocument/2006/relationships/hyperlink" Target="http://abs.twimg.com/images/themes/theme10/bg.gif" TargetMode="External" /><Relationship Id="rId1258" Type="http://schemas.openxmlformats.org/officeDocument/2006/relationships/hyperlink" Target="http://abs.twimg.com/images/themes/theme5/bg.gif" TargetMode="External" /><Relationship Id="rId1259" Type="http://schemas.openxmlformats.org/officeDocument/2006/relationships/hyperlink" Target="http://abs.twimg.com/images/themes/theme6/bg.gif" TargetMode="External" /><Relationship Id="rId1260" Type="http://schemas.openxmlformats.org/officeDocument/2006/relationships/hyperlink" Target="http://abs.twimg.com/images/themes/theme1/bg.png" TargetMode="External" /><Relationship Id="rId1261" Type="http://schemas.openxmlformats.org/officeDocument/2006/relationships/hyperlink" Target="http://abs.twimg.com/images/themes/theme1/bg.png" TargetMode="External" /><Relationship Id="rId1262" Type="http://schemas.openxmlformats.org/officeDocument/2006/relationships/hyperlink" Target="http://abs.twimg.com/images/themes/theme1/bg.png" TargetMode="External" /><Relationship Id="rId1263" Type="http://schemas.openxmlformats.org/officeDocument/2006/relationships/hyperlink" Target="http://abs.twimg.com/images/themes/theme9/bg.gif" TargetMode="External" /><Relationship Id="rId1264" Type="http://schemas.openxmlformats.org/officeDocument/2006/relationships/hyperlink" Target="http://abs.twimg.com/images/themes/theme14/bg.gif" TargetMode="External" /><Relationship Id="rId1265" Type="http://schemas.openxmlformats.org/officeDocument/2006/relationships/hyperlink" Target="http://abs.twimg.com/images/themes/theme1/bg.png" TargetMode="External" /><Relationship Id="rId1266" Type="http://schemas.openxmlformats.org/officeDocument/2006/relationships/hyperlink" Target="http://abs.twimg.com/images/themes/theme1/bg.png" TargetMode="External" /><Relationship Id="rId1267" Type="http://schemas.openxmlformats.org/officeDocument/2006/relationships/hyperlink" Target="http://abs.twimg.com/images/themes/theme1/bg.png" TargetMode="External" /><Relationship Id="rId1268" Type="http://schemas.openxmlformats.org/officeDocument/2006/relationships/hyperlink" Target="http://abs.twimg.com/images/themes/theme1/bg.png" TargetMode="External" /><Relationship Id="rId1269" Type="http://schemas.openxmlformats.org/officeDocument/2006/relationships/hyperlink" Target="http://abs.twimg.com/images/themes/theme1/bg.png" TargetMode="External" /><Relationship Id="rId1270" Type="http://schemas.openxmlformats.org/officeDocument/2006/relationships/hyperlink" Target="http://abs.twimg.com/images/themes/theme1/bg.png" TargetMode="External" /><Relationship Id="rId1271" Type="http://schemas.openxmlformats.org/officeDocument/2006/relationships/hyperlink" Target="http://abs.twimg.com/images/themes/theme1/bg.png" TargetMode="External" /><Relationship Id="rId1272" Type="http://schemas.openxmlformats.org/officeDocument/2006/relationships/hyperlink" Target="http://abs.twimg.com/images/themes/theme1/bg.png" TargetMode="External" /><Relationship Id="rId1273" Type="http://schemas.openxmlformats.org/officeDocument/2006/relationships/hyperlink" Target="http://abs.twimg.com/images/themes/theme1/bg.png" TargetMode="External" /><Relationship Id="rId1274" Type="http://schemas.openxmlformats.org/officeDocument/2006/relationships/hyperlink" Target="http://abs.twimg.com/images/themes/theme2/bg.gif" TargetMode="External" /><Relationship Id="rId1275" Type="http://schemas.openxmlformats.org/officeDocument/2006/relationships/hyperlink" Target="http://abs.twimg.com/images/themes/theme18/bg.gif" TargetMode="External" /><Relationship Id="rId1276" Type="http://schemas.openxmlformats.org/officeDocument/2006/relationships/hyperlink" Target="http://abs.twimg.com/images/themes/theme1/bg.png" TargetMode="External" /><Relationship Id="rId1277" Type="http://schemas.openxmlformats.org/officeDocument/2006/relationships/hyperlink" Target="http://abs.twimg.com/images/themes/theme1/bg.png" TargetMode="External" /><Relationship Id="rId1278" Type="http://schemas.openxmlformats.org/officeDocument/2006/relationships/hyperlink" Target="http://abs.twimg.com/images/themes/theme5/bg.gif" TargetMode="External" /><Relationship Id="rId1279" Type="http://schemas.openxmlformats.org/officeDocument/2006/relationships/hyperlink" Target="http://abs.twimg.com/images/themes/theme1/bg.png" TargetMode="External" /><Relationship Id="rId1280" Type="http://schemas.openxmlformats.org/officeDocument/2006/relationships/hyperlink" Target="http://abs.twimg.com/images/themes/theme15/bg.png" TargetMode="External" /><Relationship Id="rId1281" Type="http://schemas.openxmlformats.org/officeDocument/2006/relationships/hyperlink" Target="http://abs.twimg.com/images/themes/theme1/bg.png" TargetMode="External" /><Relationship Id="rId1282" Type="http://schemas.openxmlformats.org/officeDocument/2006/relationships/hyperlink" Target="http://abs.twimg.com/images/themes/theme1/bg.png" TargetMode="External" /><Relationship Id="rId1283" Type="http://schemas.openxmlformats.org/officeDocument/2006/relationships/hyperlink" Target="http://abs.twimg.com/images/themes/theme1/bg.png" TargetMode="External" /><Relationship Id="rId1284" Type="http://schemas.openxmlformats.org/officeDocument/2006/relationships/hyperlink" Target="http://abs.twimg.com/images/themes/theme1/bg.png" TargetMode="External" /><Relationship Id="rId1285" Type="http://schemas.openxmlformats.org/officeDocument/2006/relationships/hyperlink" Target="http://abs.twimg.com/images/themes/theme1/bg.png" TargetMode="External" /><Relationship Id="rId1286" Type="http://schemas.openxmlformats.org/officeDocument/2006/relationships/hyperlink" Target="http://abs.twimg.com/images/themes/theme1/bg.png" TargetMode="External" /><Relationship Id="rId1287" Type="http://schemas.openxmlformats.org/officeDocument/2006/relationships/hyperlink" Target="http://abs.twimg.com/images/themes/theme1/bg.png" TargetMode="External" /><Relationship Id="rId1288" Type="http://schemas.openxmlformats.org/officeDocument/2006/relationships/hyperlink" Target="http://abs.twimg.com/images/themes/theme1/bg.png" TargetMode="External" /><Relationship Id="rId1289" Type="http://schemas.openxmlformats.org/officeDocument/2006/relationships/hyperlink" Target="http://abs.twimg.com/images/themes/theme1/bg.png" TargetMode="External" /><Relationship Id="rId1290" Type="http://schemas.openxmlformats.org/officeDocument/2006/relationships/hyperlink" Target="http://abs.twimg.com/images/themes/theme1/bg.png" TargetMode="External" /><Relationship Id="rId1291" Type="http://schemas.openxmlformats.org/officeDocument/2006/relationships/hyperlink" Target="http://abs.twimg.com/images/themes/theme1/bg.png" TargetMode="External" /><Relationship Id="rId1292" Type="http://schemas.openxmlformats.org/officeDocument/2006/relationships/hyperlink" Target="http://abs.twimg.com/images/themes/theme9/bg.gif" TargetMode="External" /><Relationship Id="rId1293" Type="http://schemas.openxmlformats.org/officeDocument/2006/relationships/hyperlink" Target="http://abs.twimg.com/images/themes/theme1/bg.png" TargetMode="External" /><Relationship Id="rId1294" Type="http://schemas.openxmlformats.org/officeDocument/2006/relationships/hyperlink" Target="http://abs.twimg.com/images/themes/theme1/bg.png" TargetMode="External" /><Relationship Id="rId1295" Type="http://schemas.openxmlformats.org/officeDocument/2006/relationships/hyperlink" Target="http://abs.twimg.com/images/themes/theme1/bg.png" TargetMode="External" /><Relationship Id="rId1296" Type="http://schemas.openxmlformats.org/officeDocument/2006/relationships/hyperlink" Target="http://abs.twimg.com/images/themes/theme1/bg.png" TargetMode="External" /><Relationship Id="rId1297" Type="http://schemas.openxmlformats.org/officeDocument/2006/relationships/hyperlink" Target="http://abs.twimg.com/images/themes/theme1/bg.png" TargetMode="External" /><Relationship Id="rId1298" Type="http://schemas.openxmlformats.org/officeDocument/2006/relationships/hyperlink" Target="http://abs.twimg.com/images/themes/theme1/bg.png" TargetMode="External" /><Relationship Id="rId1299" Type="http://schemas.openxmlformats.org/officeDocument/2006/relationships/hyperlink" Target="http://abs.twimg.com/images/themes/theme1/bg.png" TargetMode="External" /><Relationship Id="rId1300" Type="http://schemas.openxmlformats.org/officeDocument/2006/relationships/hyperlink" Target="http://abs.twimg.com/images/themes/theme1/bg.png" TargetMode="External" /><Relationship Id="rId1301" Type="http://schemas.openxmlformats.org/officeDocument/2006/relationships/hyperlink" Target="http://abs.twimg.com/images/themes/theme1/bg.png" TargetMode="External" /><Relationship Id="rId1302" Type="http://schemas.openxmlformats.org/officeDocument/2006/relationships/hyperlink" Target="http://abs.twimg.com/images/themes/theme1/bg.png" TargetMode="External" /><Relationship Id="rId1303" Type="http://schemas.openxmlformats.org/officeDocument/2006/relationships/hyperlink" Target="http://abs.twimg.com/images/themes/theme1/bg.png" TargetMode="External" /><Relationship Id="rId1304" Type="http://schemas.openxmlformats.org/officeDocument/2006/relationships/hyperlink" Target="http://abs.twimg.com/images/themes/theme1/bg.png" TargetMode="External" /><Relationship Id="rId1305" Type="http://schemas.openxmlformats.org/officeDocument/2006/relationships/hyperlink" Target="http://abs.twimg.com/images/themes/theme1/bg.png" TargetMode="External" /><Relationship Id="rId1306" Type="http://schemas.openxmlformats.org/officeDocument/2006/relationships/hyperlink" Target="http://abs.twimg.com/images/themes/theme1/bg.png" TargetMode="External" /><Relationship Id="rId1307" Type="http://schemas.openxmlformats.org/officeDocument/2006/relationships/hyperlink" Target="http://abs.twimg.com/images/themes/theme7/bg.gif" TargetMode="External" /><Relationship Id="rId1308" Type="http://schemas.openxmlformats.org/officeDocument/2006/relationships/hyperlink" Target="http://abs.twimg.com/images/themes/theme1/bg.png" TargetMode="External" /><Relationship Id="rId1309" Type="http://schemas.openxmlformats.org/officeDocument/2006/relationships/hyperlink" Target="http://abs.twimg.com/images/themes/theme1/bg.png" TargetMode="External" /><Relationship Id="rId1310" Type="http://schemas.openxmlformats.org/officeDocument/2006/relationships/hyperlink" Target="http://abs.twimg.com/images/themes/theme1/bg.png" TargetMode="External" /><Relationship Id="rId1311" Type="http://schemas.openxmlformats.org/officeDocument/2006/relationships/hyperlink" Target="http://abs.twimg.com/images/themes/theme1/bg.png" TargetMode="External" /><Relationship Id="rId1312" Type="http://schemas.openxmlformats.org/officeDocument/2006/relationships/hyperlink" Target="http://abs.twimg.com/images/themes/theme1/bg.png" TargetMode="External" /><Relationship Id="rId1313" Type="http://schemas.openxmlformats.org/officeDocument/2006/relationships/hyperlink" Target="http://abs.twimg.com/images/themes/theme1/bg.png" TargetMode="External" /><Relationship Id="rId1314" Type="http://schemas.openxmlformats.org/officeDocument/2006/relationships/hyperlink" Target="http://abs.twimg.com/images/themes/theme17/bg.gif" TargetMode="External" /><Relationship Id="rId1315" Type="http://schemas.openxmlformats.org/officeDocument/2006/relationships/hyperlink" Target="http://abs.twimg.com/images/themes/theme1/bg.png" TargetMode="External" /><Relationship Id="rId1316" Type="http://schemas.openxmlformats.org/officeDocument/2006/relationships/hyperlink" Target="http://abs.twimg.com/images/themes/theme9/bg.gif" TargetMode="External" /><Relationship Id="rId1317" Type="http://schemas.openxmlformats.org/officeDocument/2006/relationships/hyperlink" Target="http://abs.twimg.com/images/themes/theme7/bg.gif" TargetMode="External" /><Relationship Id="rId1318" Type="http://schemas.openxmlformats.org/officeDocument/2006/relationships/hyperlink" Target="http://abs.twimg.com/images/themes/theme1/bg.png" TargetMode="External" /><Relationship Id="rId1319" Type="http://schemas.openxmlformats.org/officeDocument/2006/relationships/hyperlink" Target="http://abs.twimg.com/images/themes/theme1/bg.png" TargetMode="External" /><Relationship Id="rId1320" Type="http://schemas.openxmlformats.org/officeDocument/2006/relationships/hyperlink" Target="http://abs.twimg.com/images/themes/theme6/bg.gif" TargetMode="External" /><Relationship Id="rId1321" Type="http://schemas.openxmlformats.org/officeDocument/2006/relationships/hyperlink" Target="http://abs.twimg.com/images/themes/theme1/bg.png" TargetMode="External" /><Relationship Id="rId1322" Type="http://schemas.openxmlformats.org/officeDocument/2006/relationships/hyperlink" Target="http://abs.twimg.com/images/themes/theme4/bg.gif" TargetMode="External" /><Relationship Id="rId1323" Type="http://schemas.openxmlformats.org/officeDocument/2006/relationships/hyperlink" Target="http://abs.twimg.com/images/themes/theme6/bg.gif" TargetMode="External" /><Relationship Id="rId1324" Type="http://schemas.openxmlformats.org/officeDocument/2006/relationships/hyperlink" Target="http://abs.twimg.com/images/themes/theme14/bg.gif" TargetMode="External" /><Relationship Id="rId1325" Type="http://schemas.openxmlformats.org/officeDocument/2006/relationships/hyperlink" Target="http://abs.twimg.com/images/themes/theme1/bg.png" TargetMode="External" /><Relationship Id="rId1326" Type="http://schemas.openxmlformats.org/officeDocument/2006/relationships/hyperlink" Target="http://abs.twimg.com/images/themes/theme18/bg.gif" TargetMode="External" /><Relationship Id="rId1327" Type="http://schemas.openxmlformats.org/officeDocument/2006/relationships/hyperlink" Target="http://abs.twimg.com/images/themes/theme1/bg.png" TargetMode="External" /><Relationship Id="rId1328" Type="http://schemas.openxmlformats.org/officeDocument/2006/relationships/hyperlink" Target="http://abs.twimg.com/images/themes/theme1/bg.png" TargetMode="External" /><Relationship Id="rId1329" Type="http://schemas.openxmlformats.org/officeDocument/2006/relationships/hyperlink" Target="http://abs.twimg.com/images/themes/theme1/bg.png" TargetMode="External" /><Relationship Id="rId1330" Type="http://schemas.openxmlformats.org/officeDocument/2006/relationships/hyperlink" Target="http://abs.twimg.com/images/themes/theme14/bg.gif" TargetMode="External" /><Relationship Id="rId1331" Type="http://schemas.openxmlformats.org/officeDocument/2006/relationships/hyperlink" Target="http://abs.twimg.com/images/themes/theme1/bg.png" TargetMode="External" /><Relationship Id="rId1332" Type="http://schemas.openxmlformats.org/officeDocument/2006/relationships/hyperlink" Target="http://abs.twimg.com/images/themes/theme6/bg.gif" TargetMode="External" /><Relationship Id="rId1333" Type="http://schemas.openxmlformats.org/officeDocument/2006/relationships/hyperlink" Target="http://abs.twimg.com/images/themes/theme11/bg.gif" TargetMode="External" /><Relationship Id="rId1334" Type="http://schemas.openxmlformats.org/officeDocument/2006/relationships/hyperlink" Target="http://abs.twimg.com/images/themes/theme1/bg.png" TargetMode="External" /><Relationship Id="rId1335" Type="http://schemas.openxmlformats.org/officeDocument/2006/relationships/hyperlink" Target="http://abs.twimg.com/images/themes/theme1/bg.png" TargetMode="External" /><Relationship Id="rId1336" Type="http://schemas.openxmlformats.org/officeDocument/2006/relationships/hyperlink" Target="http://abs.twimg.com/images/themes/theme1/bg.png" TargetMode="External" /><Relationship Id="rId1337" Type="http://schemas.openxmlformats.org/officeDocument/2006/relationships/hyperlink" Target="http://abs.twimg.com/images/themes/theme14/bg.gif" TargetMode="External" /><Relationship Id="rId1338" Type="http://schemas.openxmlformats.org/officeDocument/2006/relationships/hyperlink" Target="http://abs.twimg.com/images/themes/theme1/bg.png" TargetMode="External" /><Relationship Id="rId1339" Type="http://schemas.openxmlformats.org/officeDocument/2006/relationships/hyperlink" Target="http://abs.twimg.com/images/themes/theme2/bg.gif" TargetMode="External" /><Relationship Id="rId1340" Type="http://schemas.openxmlformats.org/officeDocument/2006/relationships/hyperlink" Target="http://abs.twimg.com/images/themes/theme15/bg.png" TargetMode="External" /><Relationship Id="rId1341" Type="http://schemas.openxmlformats.org/officeDocument/2006/relationships/hyperlink" Target="http://abs.twimg.com/images/themes/theme1/bg.png" TargetMode="External" /><Relationship Id="rId1342" Type="http://schemas.openxmlformats.org/officeDocument/2006/relationships/hyperlink" Target="http://abs.twimg.com/images/themes/theme15/bg.png" TargetMode="External" /><Relationship Id="rId1343" Type="http://schemas.openxmlformats.org/officeDocument/2006/relationships/hyperlink" Target="http://abs.twimg.com/images/themes/theme1/bg.png" TargetMode="External" /><Relationship Id="rId1344" Type="http://schemas.openxmlformats.org/officeDocument/2006/relationships/hyperlink" Target="http://abs.twimg.com/images/themes/theme1/bg.png" TargetMode="External" /><Relationship Id="rId1345" Type="http://schemas.openxmlformats.org/officeDocument/2006/relationships/hyperlink" Target="http://abs.twimg.com/images/themes/theme1/bg.png" TargetMode="External" /><Relationship Id="rId1346" Type="http://schemas.openxmlformats.org/officeDocument/2006/relationships/hyperlink" Target="http://abs.twimg.com/images/themes/theme14/bg.gif" TargetMode="External" /><Relationship Id="rId1347" Type="http://schemas.openxmlformats.org/officeDocument/2006/relationships/hyperlink" Target="http://abs.twimg.com/images/themes/theme1/bg.png" TargetMode="External" /><Relationship Id="rId1348" Type="http://schemas.openxmlformats.org/officeDocument/2006/relationships/hyperlink" Target="http://abs.twimg.com/images/themes/theme1/bg.png" TargetMode="External" /><Relationship Id="rId1349" Type="http://schemas.openxmlformats.org/officeDocument/2006/relationships/hyperlink" Target="http://abs.twimg.com/images/themes/theme1/bg.png" TargetMode="External" /><Relationship Id="rId1350" Type="http://schemas.openxmlformats.org/officeDocument/2006/relationships/hyperlink" Target="http://abs.twimg.com/images/themes/theme1/bg.png" TargetMode="External" /><Relationship Id="rId1351" Type="http://schemas.openxmlformats.org/officeDocument/2006/relationships/hyperlink" Target="http://abs.twimg.com/images/themes/theme1/bg.png" TargetMode="External" /><Relationship Id="rId1352" Type="http://schemas.openxmlformats.org/officeDocument/2006/relationships/hyperlink" Target="http://abs.twimg.com/images/themes/theme1/bg.png" TargetMode="External" /><Relationship Id="rId1353" Type="http://schemas.openxmlformats.org/officeDocument/2006/relationships/hyperlink" Target="http://abs.twimg.com/images/themes/theme1/bg.png" TargetMode="External" /><Relationship Id="rId1354" Type="http://schemas.openxmlformats.org/officeDocument/2006/relationships/hyperlink" Target="http://abs.twimg.com/images/themes/theme1/bg.png" TargetMode="External" /><Relationship Id="rId1355" Type="http://schemas.openxmlformats.org/officeDocument/2006/relationships/hyperlink" Target="http://abs.twimg.com/images/themes/theme1/bg.png" TargetMode="External" /><Relationship Id="rId1356" Type="http://schemas.openxmlformats.org/officeDocument/2006/relationships/hyperlink" Target="http://abs.twimg.com/images/themes/theme1/bg.png" TargetMode="External" /><Relationship Id="rId1357" Type="http://schemas.openxmlformats.org/officeDocument/2006/relationships/hyperlink" Target="http://abs.twimg.com/images/themes/theme1/bg.png" TargetMode="External" /><Relationship Id="rId1358" Type="http://schemas.openxmlformats.org/officeDocument/2006/relationships/hyperlink" Target="http://abs.twimg.com/images/themes/theme2/bg.gif" TargetMode="External" /><Relationship Id="rId1359" Type="http://schemas.openxmlformats.org/officeDocument/2006/relationships/hyperlink" Target="http://abs.twimg.com/images/themes/theme4/bg.gif" TargetMode="External" /><Relationship Id="rId1360" Type="http://schemas.openxmlformats.org/officeDocument/2006/relationships/hyperlink" Target="http://abs.twimg.com/images/themes/theme1/bg.png" TargetMode="External" /><Relationship Id="rId1361" Type="http://schemas.openxmlformats.org/officeDocument/2006/relationships/hyperlink" Target="http://abs.twimg.com/images/themes/theme1/bg.png" TargetMode="External" /><Relationship Id="rId1362" Type="http://schemas.openxmlformats.org/officeDocument/2006/relationships/hyperlink" Target="http://abs.twimg.com/images/themes/theme1/bg.png" TargetMode="External" /><Relationship Id="rId1363" Type="http://schemas.openxmlformats.org/officeDocument/2006/relationships/hyperlink" Target="http://abs.twimg.com/images/themes/theme15/bg.png" TargetMode="External" /><Relationship Id="rId1364" Type="http://schemas.openxmlformats.org/officeDocument/2006/relationships/hyperlink" Target="http://abs.twimg.com/images/themes/theme1/bg.png" TargetMode="External" /><Relationship Id="rId1365" Type="http://schemas.openxmlformats.org/officeDocument/2006/relationships/hyperlink" Target="http://abs.twimg.com/images/themes/theme9/bg.gif" TargetMode="External" /><Relationship Id="rId1366" Type="http://schemas.openxmlformats.org/officeDocument/2006/relationships/hyperlink" Target="http://abs.twimg.com/images/themes/theme1/bg.png" TargetMode="External" /><Relationship Id="rId1367" Type="http://schemas.openxmlformats.org/officeDocument/2006/relationships/hyperlink" Target="http://abs.twimg.com/images/themes/theme1/bg.png" TargetMode="External" /><Relationship Id="rId1368" Type="http://schemas.openxmlformats.org/officeDocument/2006/relationships/hyperlink" Target="http://abs.twimg.com/images/themes/theme9/bg.gif" TargetMode="External" /><Relationship Id="rId1369" Type="http://schemas.openxmlformats.org/officeDocument/2006/relationships/hyperlink" Target="http://abs.twimg.com/images/themes/theme14/bg.gif" TargetMode="External" /><Relationship Id="rId1370" Type="http://schemas.openxmlformats.org/officeDocument/2006/relationships/hyperlink" Target="http://abs.twimg.com/images/themes/theme1/bg.png" TargetMode="External" /><Relationship Id="rId1371" Type="http://schemas.openxmlformats.org/officeDocument/2006/relationships/hyperlink" Target="http://abs.twimg.com/images/themes/theme14/bg.gif" TargetMode="External" /><Relationship Id="rId1372" Type="http://schemas.openxmlformats.org/officeDocument/2006/relationships/hyperlink" Target="http://abs.twimg.com/images/themes/theme1/bg.png" TargetMode="External" /><Relationship Id="rId1373" Type="http://schemas.openxmlformats.org/officeDocument/2006/relationships/hyperlink" Target="http://abs.twimg.com/images/themes/theme14/bg.gif" TargetMode="External" /><Relationship Id="rId1374" Type="http://schemas.openxmlformats.org/officeDocument/2006/relationships/hyperlink" Target="http://abs.twimg.com/images/themes/theme1/bg.png" TargetMode="External" /><Relationship Id="rId1375" Type="http://schemas.openxmlformats.org/officeDocument/2006/relationships/hyperlink" Target="http://abs.twimg.com/images/themes/theme1/bg.png" TargetMode="External" /><Relationship Id="rId1376" Type="http://schemas.openxmlformats.org/officeDocument/2006/relationships/hyperlink" Target="http://abs.twimg.com/images/themes/theme13/bg.gif" TargetMode="External" /><Relationship Id="rId1377" Type="http://schemas.openxmlformats.org/officeDocument/2006/relationships/hyperlink" Target="http://abs.twimg.com/images/themes/theme10/bg.gif" TargetMode="External" /><Relationship Id="rId1378" Type="http://schemas.openxmlformats.org/officeDocument/2006/relationships/hyperlink" Target="http://abs.twimg.com/images/themes/theme1/bg.png" TargetMode="External" /><Relationship Id="rId1379" Type="http://schemas.openxmlformats.org/officeDocument/2006/relationships/hyperlink" Target="http://abs.twimg.com/images/themes/theme1/bg.png" TargetMode="External" /><Relationship Id="rId1380" Type="http://schemas.openxmlformats.org/officeDocument/2006/relationships/hyperlink" Target="http://abs.twimg.com/images/themes/theme1/bg.png" TargetMode="External" /><Relationship Id="rId1381" Type="http://schemas.openxmlformats.org/officeDocument/2006/relationships/hyperlink" Target="http://abs.twimg.com/images/themes/theme6/bg.gif" TargetMode="External" /><Relationship Id="rId1382" Type="http://schemas.openxmlformats.org/officeDocument/2006/relationships/hyperlink" Target="http://abs.twimg.com/images/themes/theme18/bg.gif" TargetMode="External" /><Relationship Id="rId1383" Type="http://schemas.openxmlformats.org/officeDocument/2006/relationships/hyperlink" Target="http://abs.twimg.com/images/themes/theme1/bg.png" TargetMode="External" /><Relationship Id="rId1384" Type="http://schemas.openxmlformats.org/officeDocument/2006/relationships/hyperlink" Target="http://abs.twimg.com/images/themes/theme14/bg.gif" TargetMode="External" /><Relationship Id="rId1385" Type="http://schemas.openxmlformats.org/officeDocument/2006/relationships/hyperlink" Target="http://abs.twimg.com/images/themes/theme1/bg.png" TargetMode="External" /><Relationship Id="rId1386" Type="http://schemas.openxmlformats.org/officeDocument/2006/relationships/hyperlink" Target="http://abs.twimg.com/images/themes/theme1/bg.png" TargetMode="External" /><Relationship Id="rId1387" Type="http://schemas.openxmlformats.org/officeDocument/2006/relationships/hyperlink" Target="http://abs.twimg.com/images/themes/theme9/bg.gif" TargetMode="External" /><Relationship Id="rId1388" Type="http://schemas.openxmlformats.org/officeDocument/2006/relationships/hyperlink" Target="http://abs.twimg.com/images/themes/theme1/bg.png" TargetMode="External" /><Relationship Id="rId1389" Type="http://schemas.openxmlformats.org/officeDocument/2006/relationships/hyperlink" Target="http://abs.twimg.com/images/themes/theme1/bg.png" TargetMode="External" /><Relationship Id="rId1390" Type="http://schemas.openxmlformats.org/officeDocument/2006/relationships/hyperlink" Target="http://abs.twimg.com/images/themes/theme1/bg.png" TargetMode="External" /><Relationship Id="rId1391" Type="http://schemas.openxmlformats.org/officeDocument/2006/relationships/hyperlink" Target="http://abs.twimg.com/images/themes/theme1/bg.png" TargetMode="External" /><Relationship Id="rId1392" Type="http://schemas.openxmlformats.org/officeDocument/2006/relationships/hyperlink" Target="http://abs.twimg.com/images/themes/theme4/bg.gif" TargetMode="External" /><Relationship Id="rId1393" Type="http://schemas.openxmlformats.org/officeDocument/2006/relationships/hyperlink" Target="http://abs.twimg.com/images/themes/theme1/bg.png" TargetMode="External" /><Relationship Id="rId1394" Type="http://schemas.openxmlformats.org/officeDocument/2006/relationships/hyperlink" Target="http://abs.twimg.com/images/themes/theme1/bg.png" TargetMode="External" /><Relationship Id="rId1395" Type="http://schemas.openxmlformats.org/officeDocument/2006/relationships/hyperlink" Target="http://abs.twimg.com/images/themes/theme5/bg.gif" TargetMode="External" /><Relationship Id="rId1396" Type="http://schemas.openxmlformats.org/officeDocument/2006/relationships/hyperlink" Target="http://abs.twimg.com/images/themes/theme1/bg.png" TargetMode="External" /><Relationship Id="rId1397" Type="http://schemas.openxmlformats.org/officeDocument/2006/relationships/hyperlink" Target="http://abs.twimg.com/images/themes/theme1/bg.png" TargetMode="External" /><Relationship Id="rId1398" Type="http://schemas.openxmlformats.org/officeDocument/2006/relationships/hyperlink" Target="http://abs.twimg.com/images/themes/theme1/bg.png" TargetMode="External" /><Relationship Id="rId1399" Type="http://schemas.openxmlformats.org/officeDocument/2006/relationships/hyperlink" Target="http://abs.twimg.com/images/themes/theme11/bg.gif" TargetMode="External" /><Relationship Id="rId1400" Type="http://schemas.openxmlformats.org/officeDocument/2006/relationships/hyperlink" Target="http://abs.twimg.com/images/themes/theme1/bg.png" TargetMode="External" /><Relationship Id="rId1401" Type="http://schemas.openxmlformats.org/officeDocument/2006/relationships/hyperlink" Target="http://abs.twimg.com/images/themes/theme1/bg.png" TargetMode="External" /><Relationship Id="rId1402" Type="http://schemas.openxmlformats.org/officeDocument/2006/relationships/hyperlink" Target="http://abs.twimg.com/images/themes/theme1/bg.png" TargetMode="External" /><Relationship Id="rId1403" Type="http://schemas.openxmlformats.org/officeDocument/2006/relationships/hyperlink" Target="http://abs.twimg.com/images/themes/theme12/bg.gif" TargetMode="External" /><Relationship Id="rId1404" Type="http://schemas.openxmlformats.org/officeDocument/2006/relationships/hyperlink" Target="http://abs.twimg.com/images/themes/theme1/bg.png" TargetMode="External" /><Relationship Id="rId1405" Type="http://schemas.openxmlformats.org/officeDocument/2006/relationships/hyperlink" Target="http://abs.twimg.com/images/themes/theme1/bg.png" TargetMode="External" /><Relationship Id="rId1406" Type="http://schemas.openxmlformats.org/officeDocument/2006/relationships/hyperlink" Target="http://abs.twimg.com/images/themes/theme1/bg.png" TargetMode="External" /><Relationship Id="rId1407" Type="http://schemas.openxmlformats.org/officeDocument/2006/relationships/hyperlink" Target="http://abs.twimg.com/images/themes/theme1/bg.png" TargetMode="External" /><Relationship Id="rId1408" Type="http://schemas.openxmlformats.org/officeDocument/2006/relationships/hyperlink" Target="http://abs.twimg.com/images/themes/theme1/bg.png" TargetMode="External" /><Relationship Id="rId1409" Type="http://schemas.openxmlformats.org/officeDocument/2006/relationships/hyperlink" Target="http://abs.twimg.com/images/themes/theme1/bg.png" TargetMode="External" /><Relationship Id="rId1410" Type="http://schemas.openxmlformats.org/officeDocument/2006/relationships/hyperlink" Target="http://abs.twimg.com/images/themes/theme1/bg.png" TargetMode="External" /><Relationship Id="rId1411" Type="http://schemas.openxmlformats.org/officeDocument/2006/relationships/hyperlink" Target="http://abs.twimg.com/images/themes/theme10/bg.gif" TargetMode="External" /><Relationship Id="rId1412" Type="http://schemas.openxmlformats.org/officeDocument/2006/relationships/hyperlink" Target="http://abs.twimg.com/images/themes/theme1/bg.png" TargetMode="External" /><Relationship Id="rId1413" Type="http://schemas.openxmlformats.org/officeDocument/2006/relationships/hyperlink" Target="http://abs.twimg.com/images/themes/theme1/bg.png" TargetMode="External" /><Relationship Id="rId1414" Type="http://schemas.openxmlformats.org/officeDocument/2006/relationships/hyperlink" Target="http://abs.twimg.com/images/themes/theme1/bg.png" TargetMode="External" /><Relationship Id="rId1415" Type="http://schemas.openxmlformats.org/officeDocument/2006/relationships/hyperlink" Target="http://abs.twimg.com/images/themes/theme1/bg.png" TargetMode="External" /><Relationship Id="rId1416" Type="http://schemas.openxmlformats.org/officeDocument/2006/relationships/hyperlink" Target="http://abs.twimg.com/images/themes/theme14/bg.gif" TargetMode="External" /><Relationship Id="rId1417" Type="http://schemas.openxmlformats.org/officeDocument/2006/relationships/hyperlink" Target="http://abs.twimg.com/images/themes/theme1/bg.png" TargetMode="External" /><Relationship Id="rId1418" Type="http://schemas.openxmlformats.org/officeDocument/2006/relationships/hyperlink" Target="http://abs.twimg.com/images/themes/theme1/bg.png" TargetMode="External" /><Relationship Id="rId1419" Type="http://schemas.openxmlformats.org/officeDocument/2006/relationships/hyperlink" Target="http://abs.twimg.com/images/themes/theme1/bg.png" TargetMode="External" /><Relationship Id="rId1420" Type="http://schemas.openxmlformats.org/officeDocument/2006/relationships/hyperlink" Target="http://abs.twimg.com/images/themes/theme6/bg.gif" TargetMode="External" /><Relationship Id="rId1421" Type="http://schemas.openxmlformats.org/officeDocument/2006/relationships/hyperlink" Target="http://abs.twimg.com/images/themes/theme2/bg.gif" TargetMode="External" /><Relationship Id="rId1422" Type="http://schemas.openxmlformats.org/officeDocument/2006/relationships/hyperlink" Target="http://abs.twimg.com/images/themes/theme17/bg.gif" TargetMode="External" /><Relationship Id="rId1423" Type="http://schemas.openxmlformats.org/officeDocument/2006/relationships/hyperlink" Target="http://abs.twimg.com/images/themes/theme1/bg.png" TargetMode="External" /><Relationship Id="rId1424" Type="http://schemas.openxmlformats.org/officeDocument/2006/relationships/hyperlink" Target="http://abs.twimg.com/images/themes/theme16/bg.gif" TargetMode="External" /><Relationship Id="rId1425" Type="http://schemas.openxmlformats.org/officeDocument/2006/relationships/hyperlink" Target="http://abs.twimg.com/images/themes/theme1/bg.png" TargetMode="External" /><Relationship Id="rId1426" Type="http://schemas.openxmlformats.org/officeDocument/2006/relationships/hyperlink" Target="http://abs.twimg.com/images/themes/theme1/bg.png" TargetMode="External" /><Relationship Id="rId1427" Type="http://schemas.openxmlformats.org/officeDocument/2006/relationships/hyperlink" Target="http://abs.twimg.com/images/themes/theme1/bg.png" TargetMode="External" /><Relationship Id="rId1428" Type="http://schemas.openxmlformats.org/officeDocument/2006/relationships/hyperlink" Target="http://abs.twimg.com/images/themes/theme7/bg.gif" TargetMode="External" /><Relationship Id="rId1429" Type="http://schemas.openxmlformats.org/officeDocument/2006/relationships/hyperlink" Target="http://pbs.twimg.com/profile_images/1080987811719901188/MnhQ8-SJ_normal.jpg" TargetMode="External" /><Relationship Id="rId1430" Type="http://schemas.openxmlformats.org/officeDocument/2006/relationships/hyperlink" Target="http://pbs.twimg.com/profile_images/957406375398793216/0a6vV4Fg_normal.jpg" TargetMode="External" /><Relationship Id="rId1431" Type="http://schemas.openxmlformats.org/officeDocument/2006/relationships/hyperlink" Target="http://pbs.twimg.com/profile_images/1148981549766971394/b5UvGnF-_normal.jpg" TargetMode="External" /><Relationship Id="rId1432" Type="http://schemas.openxmlformats.org/officeDocument/2006/relationships/hyperlink" Target="http://pbs.twimg.com/profile_images/1148970398056366080/EbjOiffZ_normal.jpg" TargetMode="External" /><Relationship Id="rId1433" Type="http://schemas.openxmlformats.org/officeDocument/2006/relationships/hyperlink" Target="http://pbs.twimg.com/profile_images/1143696398187225088/8S3F3ZT-_normal.jpg" TargetMode="External" /><Relationship Id="rId1434" Type="http://schemas.openxmlformats.org/officeDocument/2006/relationships/hyperlink" Target="http://pbs.twimg.com/profile_images/1145575104082075648/vqbYbzJc_normal.jpg" TargetMode="External" /><Relationship Id="rId1435" Type="http://schemas.openxmlformats.org/officeDocument/2006/relationships/hyperlink" Target="http://pbs.twimg.com/profile_images/1138461248645976065/OHj4UAuZ_normal.jpg" TargetMode="External" /><Relationship Id="rId1436" Type="http://schemas.openxmlformats.org/officeDocument/2006/relationships/hyperlink" Target="http://pbs.twimg.com/profile_images/1138990771552641024/YCLssED8_normal.png" TargetMode="External" /><Relationship Id="rId1437" Type="http://schemas.openxmlformats.org/officeDocument/2006/relationships/hyperlink" Target="http://pbs.twimg.com/profile_images/816002885393727488/rdo_fR-n_normal.jpg" TargetMode="External" /><Relationship Id="rId1438" Type="http://schemas.openxmlformats.org/officeDocument/2006/relationships/hyperlink" Target="http://pbs.twimg.com/profile_images/959467591382151168/8wglUwH6_normal.jpg" TargetMode="External" /><Relationship Id="rId1439" Type="http://schemas.openxmlformats.org/officeDocument/2006/relationships/hyperlink" Target="http://pbs.twimg.com/profile_images/1142837792398962688/HDAXnzhE_normal.jpg" TargetMode="External" /><Relationship Id="rId1440" Type="http://schemas.openxmlformats.org/officeDocument/2006/relationships/hyperlink" Target="http://pbs.twimg.com/profile_images/1143511352499216384/pCxh2m_a_normal.jpg" TargetMode="External" /><Relationship Id="rId1441" Type="http://schemas.openxmlformats.org/officeDocument/2006/relationships/hyperlink" Target="http://pbs.twimg.com/profile_images/1119263376788602880/772Tq4kT_normal.jpg" TargetMode="External" /><Relationship Id="rId1442" Type="http://schemas.openxmlformats.org/officeDocument/2006/relationships/hyperlink" Target="http://pbs.twimg.com/profile_images/1117182879589703686/rDqFropr_normal.jpg" TargetMode="External" /><Relationship Id="rId1443" Type="http://schemas.openxmlformats.org/officeDocument/2006/relationships/hyperlink" Target="http://pbs.twimg.com/profile_images/1135354394428489734/mX5Euiqf_normal.jpg" TargetMode="External" /><Relationship Id="rId1444" Type="http://schemas.openxmlformats.org/officeDocument/2006/relationships/hyperlink" Target="http://pbs.twimg.com/profile_images/1149139126765178883/1RnjakXM_normal.jpg" TargetMode="External" /><Relationship Id="rId1445" Type="http://schemas.openxmlformats.org/officeDocument/2006/relationships/hyperlink" Target="http://pbs.twimg.com/profile_images/919258229862940672/ibVJ76p5_normal.jpg" TargetMode="External" /><Relationship Id="rId1446" Type="http://schemas.openxmlformats.org/officeDocument/2006/relationships/hyperlink" Target="http://pbs.twimg.com/profile_images/981495472220229632/JjxfqD_N_normal.jpg" TargetMode="External" /><Relationship Id="rId1447" Type="http://schemas.openxmlformats.org/officeDocument/2006/relationships/hyperlink" Target="http://pbs.twimg.com/profile_images/1144125168987435008/zJCUP4Rl_normal.jpg" TargetMode="External" /><Relationship Id="rId1448" Type="http://schemas.openxmlformats.org/officeDocument/2006/relationships/hyperlink" Target="http://pbs.twimg.com/profile_images/1147642493799981057/bt-JILRQ_normal.jpg" TargetMode="External" /><Relationship Id="rId1449" Type="http://schemas.openxmlformats.org/officeDocument/2006/relationships/hyperlink" Target="http://pbs.twimg.com/profile_images/815344002732007424/A5HLRa-D_normal.jpg" TargetMode="External" /><Relationship Id="rId1450" Type="http://schemas.openxmlformats.org/officeDocument/2006/relationships/hyperlink" Target="http://pbs.twimg.com/profile_images/1010330853593923585/bRsCuPqq_normal.jpg" TargetMode="External" /><Relationship Id="rId1451" Type="http://schemas.openxmlformats.org/officeDocument/2006/relationships/hyperlink" Target="http://pbs.twimg.com/profile_images/1139693586444771328/oa5hL6C5_normal.jpg" TargetMode="External" /><Relationship Id="rId1452" Type="http://schemas.openxmlformats.org/officeDocument/2006/relationships/hyperlink" Target="http://pbs.twimg.com/profile_images/2644408878/a0baf2bb2f958148c940d3075eed301f_normal.jpeg" TargetMode="External" /><Relationship Id="rId1453" Type="http://schemas.openxmlformats.org/officeDocument/2006/relationships/hyperlink" Target="http://pbs.twimg.com/profile_images/1092545120031760384/A39Dxohp_normal.jpg" TargetMode="External" /><Relationship Id="rId1454" Type="http://schemas.openxmlformats.org/officeDocument/2006/relationships/hyperlink" Target="http://pbs.twimg.com/profile_images/1145098262992564225/Orlc60uw_normal.jpg" TargetMode="External" /><Relationship Id="rId1455" Type="http://schemas.openxmlformats.org/officeDocument/2006/relationships/hyperlink" Target="http://pbs.twimg.com/profile_images/617229917789384704/WXXTYsb3_normal.jpg" TargetMode="External" /><Relationship Id="rId1456" Type="http://schemas.openxmlformats.org/officeDocument/2006/relationships/hyperlink" Target="http://pbs.twimg.com/profile_images/687777908375576576/Hb-G5BG4_normal.png" TargetMode="External" /><Relationship Id="rId1457" Type="http://schemas.openxmlformats.org/officeDocument/2006/relationships/hyperlink" Target="http://pbs.twimg.com/profile_images/1149312848079798273/FifisUsJ_normal.jpg" TargetMode="External" /><Relationship Id="rId1458" Type="http://schemas.openxmlformats.org/officeDocument/2006/relationships/hyperlink" Target="http://pbs.twimg.com/profile_images/763757677914759168/Ws8fMCBq_normal.jpg" TargetMode="External" /><Relationship Id="rId1459" Type="http://schemas.openxmlformats.org/officeDocument/2006/relationships/hyperlink" Target="http://pbs.twimg.com/profile_images/378800000072070918/70c18bbced226a3f86eeaa408bae3f9a_normal.jpeg" TargetMode="External" /><Relationship Id="rId1460" Type="http://schemas.openxmlformats.org/officeDocument/2006/relationships/hyperlink" Target="http://pbs.twimg.com/profile_images/458948119749619713/8ed1EDoY_normal.jpeg" TargetMode="External" /><Relationship Id="rId1461" Type="http://schemas.openxmlformats.org/officeDocument/2006/relationships/hyperlink" Target="http://pbs.twimg.com/profile_images/512715807848013824/yak5S068_normal.jpeg" TargetMode="External" /><Relationship Id="rId1462" Type="http://schemas.openxmlformats.org/officeDocument/2006/relationships/hyperlink" Target="http://pbs.twimg.com/profile_images/849302764450721792/StQaV8dn_normal.jpg" TargetMode="External" /><Relationship Id="rId1463" Type="http://schemas.openxmlformats.org/officeDocument/2006/relationships/hyperlink" Target="http://pbs.twimg.com/profile_images/586888470624243712/sWuGUNPq_normal.jpg" TargetMode="External" /><Relationship Id="rId1464" Type="http://schemas.openxmlformats.org/officeDocument/2006/relationships/hyperlink" Target="http://pbs.twimg.com/profile_images/1147084089016684545/Wj8UyzX7_normal.jpg" TargetMode="External" /><Relationship Id="rId1465" Type="http://schemas.openxmlformats.org/officeDocument/2006/relationships/hyperlink" Target="http://pbs.twimg.com/profile_images/1149065100495482880/IU68WQDM_normal.jpg" TargetMode="External" /><Relationship Id="rId1466" Type="http://schemas.openxmlformats.org/officeDocument/2006/relationships/hyperlink" Target="http://pbs.twimg.com/profile_images/1144307448410284033/gwitLV6J_normal.jpg" TargetMode="External" /><Relationship Id="rId1467" Type="http://schemas.openxmlformats.org/officeDocument/2006/relationships/hyperlink" Target="http://pbs.twimg.com/profile_images/1141035147975942149/a5cjyIYR_normal.jpg" TargetMode="External" /><Relationship Id="rId1468" Type="http://schemas.openxmlformats.org/officeDocument/2006/relationships/hyperlink" Target="http://pbs.twimg.com/profile_images/1147546838091935744/M0jI8w9-_normal.jpg" TargetMode="External" /><Relationship Id="rId1469" Type="http://schemas.openxmlformats.org/officeDocument/2006/relationships/hyperlink" Target="http://pbs.twimg.com/profile_images/1149009278428012544/RUwpmj8r_normal.jpg" TargetMode="External" /><Relationship Id="rId1470" Type="http://schemas.openxmlformats.org/officeDocument/2006/relationships/hyperlink" Target="http://pbs.twimg.com/profile_images/1110021764627816450/mZqc1J4Z_normal.jpg" TargetMode="External" /><Relationship Id="rId1471" Type="http://schemas.openxmlformats.org/officeDocument/2006/relationships/hyperlink" Target="http://pbs.twimg.com/profile_images/1143135583100919808/ER_EXXIr_normal.jpg" TargetMode="External" /><Relationship Id="rId1472" Type="http://schemas.openxmlformats.org/officeDocument/2006/relationships/hyperlink" Target="http://pbs.twimg.com/profile_images/1063146650242351114/2w-b-6ht_normal.jpg" TargetMode="External" /><Relationship Id="rId1473" Type="http://schemas.openxmlformats.org/officeDocument/2006/relationships/hyperlink" Target="http://pbs.twimg.com/profile_images/841982132981497856/egozMVKe_normal.jpg" TargetMode="External" /><Relationship Id="rId1474" Type="http://schemas.openxmlformats.org/officeDocument/2006/relationships/hyperlink" Target="http://pbs.twimg.com/profile_images/1093175165356257281/UWpjaBgx_normal.jpg" TargetMode="External" /><Relationship Id="rId1475" Type="http://schemas.openxmlformats.org/officeDocument/2006/relationships/hyperlink" Target="http://pbs.twimg.com/profile_images/1044767657365368832/BNzV1cNO_normal.jpg" TargetMode="External" /><Relationship Id="rId1476" Type="http://schemas.openxmlformats.org/officeDocument/2006/relationships/hyperlink" Target="http://pbs.twimg.com/profile_images/790611529611767810/EK3Vdsbg_normal.jpg" TargetMode="External" /><Relationship Id="rId1477" Type="http://schemas.openxmlformats.org/officeDocument/2006/relationships/hyperlink" Target="http://pbs.twimg.com/profile_images/526441792028549120/8ZIr4b8L_normal.jpeg" TargetMode="External" /><Relationship Id="rId1478" Type="http://schemas.openxmlformats.org/officeDocument/2006/relationships/hyperlink" Target="http://pbs.twimg.com/profile_images/998924485670584321/qwL5yPVl_normal.jpg" TargetMode="External" /><Relationship Id="rId1479" Type="http://schemas.openxmlformats.org/officeDocument/2006/relationships/hyperlink" Target="http://pbs.twimg.com/profile_images/1149127320747335680/SV3Dlhfj_normal.jpg" TargetMode="External" /><Relationship Id="rId1480" Type="http://schemas.openxmlformats.org/officeDocument/2006/relationships/hyperlink" Target="http://pbs.twimg.com/profile_images/1147973492991827970/pATSLVaD_normal.jpg" TargetMode="External" /><Relationship Id="rId1481" Type="http://schemas.openxmlformats.org/officeDocument/2006/relationships/hyperlink" Target="http://pbs.twimg.com/profile_images/923558909029347328/zCUUagjC_normal.jpg" TargetMode="External" /><Relationship Id="rId1482" Type="http://schemas.openxmlformats.org/officeDocument/2006/relationships/hyperlink" Target="http://pbs.twimg.com/profile_images/1112594177961844736/qQK8NJT-_normal.jpg" TargetMode="External" /><Relationship Id="rId1483" Type="http://schemas.openxmlformats.org/officeDocument/2006/relationships/hyperlink" Target="http://pbs.twimg.com/profile_images/1129996580579364865/vGSF8j8C_normal.jpg" TargetMode="External" /><Relationship Id="rId1484" Type="http://schemas.openxmlformats.org/officeDocument/2006/relationships/hyperlink" Target="http://pbs.twimg.com/profile_images/1149186163711840256/WJS13DdJ_normal.jpg" TargetMode="External" /><Relationship Id="rId1485" Type="http://schemas.openxmlformats.org/officeDocument/2006/relationships/hyperlink" Target="http://pbs.twimg.com/profile_images/1147280920866484224/7MwZcWE-_normal.jpg" TargetMode="External" /><Relationship Id="rId1486" Type="http://schemas.openxmlformats.org/officeDocument/2006/relationships/hyperlink" Target="http://pbs.twimg.com/profile_images/1148506667224580096/LJK5Aaoc_normal.jpg" TargetMode="External" /><Relationship Id="rId1487" Type="http://schemas.openxmlformats.org/officeDocument/2006/relationships/hyperlink" Target="http://pbs.twimg.com/profile_images/837901795061981184/7-_sGpRa_normal.jpg" TargetMode="External" /><Relationship Id="rId1488" Type="http://schemas.openxmlformats.org/officeDocument/2006/relationships/hyperlink" Target="http://pbs.twimg.com/profile_images/1078570436798103553/3XswEhxd_normal.jpg" TargetMode="External" /><Relationship Id="rId1489" Type="http://schemas.openxmlformats.org/officeDocument/2006/relationships/hyperlink" Target="http://pbs.twimg.com/profile_images/1143239753833185280/UNsUuEph_normal.jpg" TargetMode="External" /><Relationship Id="rId1490" Type="http://schemas.openxmlformats.org/officeDocument/2006/relationships/hyperlink" Target="http://pbs.twimg.com/profile_images/1118412650944266240/LHKKUKgb_normal.png" TargetMode="External" /><Relationship Id="rId1491" Type="http://schemas.openxmlformats.org/officeDocument/2006/relationships/hyperlink" Target="http://pbs.twimg.com/profile_images/1140625135822487556/UTz-Mh0B_normal.jpg" TargetMode="External" /><Relationship Id="rId1492" Type="http://schemas.openxmlformats.org/officeDocument/2006/relationships/hyperlink" Target="http://pbs.twimg.com/profile_images/1141819165096992768/l4F2yZ4O_normal.jpg" TargetMode="External" /><Relationship Id="rId1493" Type="http://schemas.openxmlformats.org/officeDocument/2006/relationships/hyperlink" Target="http://pbs.twimg.com/profile_images/1100538462497882114/1Kb-X2TG_normal.jpg" TargetMode="External" /><Relationship Id="rId1494" Type="http://schemas.openxmlformats.org/officeDocument/2006/relationships/hyperlink" Target="http://pbs.twimg.com/profile_images/1021809375193772032/75eHRWcq_normal.jpg" TargetMode="External" /><Relationship Id="rId1495" Type="http://schemas.openxmlformats.org/officeDocument/2006/relationships/hyperlink" Target="http://pbs.twimg.com/profile_images/1010654629531738113/vNEvCwZQ_normal.jpg" TargetMode="External" /><Relationship Id="rId1496" Type="http://schemas.openxmlformats.org/officeDocument/2006/relationships/hyperlink" Target="http://pbs.twimg.com/profile_images/1106408751488294912/aK9o4vyf_normal.jpg" TargetMode="External" /><Relationship Id="rId1497" Type="http://schemas.openxmlformats.org/officeDocument/2006/relationships/hyperlink" Target="http://pbs.twimg.com/profile_images/1146744505846177792/NIgux8MB_normal.jpg" TargetMode="External" /><Relationship Id="rId1498" Type="http://schemas.openxmlformats.org/officeDocument/2006/relationships/hyperlink" Target="http://pbs.twimg.com/profile_images/1020924452148850694/mwMCOt5w_normal.jpg" TargetMode="External" /><Relationship Id="rId1499" Type="http://schemas.openxmlformats.org/officeDocument/2006/relationships/hyperlink" Target="http://pbs.twimg.com/profile_images/1148595447881175041/2fZyJXgf_normal.jpg" TargetMode="External" /><Relationship Id="rId1500" Type="http://schemas.openxmlformats.org/officeDocument/2006/relationships/hyperlink" Target="http://pbs.twimg.com/profile_images/1148520740796301312/isbcx1LR_normal.jpg" TargetMode="External" /><Relationship Id="rId1501" Type="http://schemas.openxmlformats.org/officeDocument/2006/relationships/hyperlink" Target="http://pbs.twimg.com/profile_images/1142889619786256384/5Dxvq9yo_normal.jpg" TargetMode="External" /><Relationship Id="rId1502" Type="http://schemas.openxmlformats.org/officeDocument/2006/relationships/hyperlink" Target="http://pbs.twimg.com/profile_images/1145897885231452160/YWcsSDVq_normal.jpg" TargetMode="External" /><Relationship Id="rId1503" Type="http://schemas.openxmlformats.org/officeDocument/2006/relationships/hyperlink" Target="http://pbs.twimg.com/profile_images/1120404596625686530/vLzJcdjk_normal.jpg" TargetMode="External" /><Relationship Id="rId1504" Type="http://schemas.openxmlformats.org/officeDocument/2006/relationships/hyperlink" Target="http://pbs.twimg.com/profile_images/806677206453784576/hHqFnNJW_normal.jpg" TargetMode="External" /><Relationship Id="rId1505" Type="http://schemas.openxmlformats.org/officeDocument/2006/relationships/hyperlink" Target="http://pbs.twimg.com/profile_images/538460485985632256/cQalWnL5_normal.jpeg" TargetMode="External" /><Relationship Id="rId1506" Type="http://schemas.openxmlformats.org/officeDocument/2006/relationships/hyperlink" Target="http://pbs.twimg.com/profile_images/1117441407822831616/CbM97iFa_normal.jpg" TargetMode="External" /><Relationship Id="rId1507" Type="http://schemas.openxmlformats.org/officeDocument/2006/relationships/hyperlink" Target="http://pbs.twimg.com/profile_images/1002017078843502592/XA1Jt60y_normal.jpg" TargetMode="External" /><Relationship Id="rId1508" Type="http://schemas.openxmlformats.org/officeDocument/2006/relationships/hyperlink" Target="http://pbs.twimg.com/profile_images/634125404471595009/kXOC5jv4_normal.jpg" TargetMode="External" /><Relationship Id="rId1509" Type="http://schemas.openxmlformats.org/officeDocument/2006/relationships/hyperlink" Target="http://pbs.twimg.com/profile_images/1142538835609305089/qUBJF1WA_normal.jpg" TargetMode="External" /><Relationship Id="rId1510" Type="http://schemas.openxmlformats.org/officeDocument/2006/relationships/hyperlink" Target="http://pbs.twimg.com/profile_images/1033459073327366144/ebhlh-4Y_normal.jpg" TargetMode="External" /><Relationship Id="rId1511" Type="http://schemas.openxmlformats.org/officeDocument/2006/relationships/hyperlink" Target="http://pbs.twimg.com/profile_images/1126173967318798336/csymV-zx_normal.png" TargetMode="External" /><Relationship Id="rId1512" Type="http://schemas.openxmlformats.org/officeDocument/2006/relationships/hyperlink" Target="http://pbs.twimg.com/profile_images/1135728056247754753/_kDHfAjV_normal.jpg" TargetMode="External" /><Relationship Id="rId1513" Type="http://schemas.openxmlformats.org/officeDocument/2006/relationships/hyperlink" Target="http://pbs.twimg.com/profile_images/1112187875452440582/XhfFdo-a_normal.jpg" TargetMode="External" /><Relationship Id="rId1514" Type="http://schemas.openxmlformats.org/officeDocument/2006/relationships/hyperlink" Target="http://pbs.twimg.com/profile_images/1082993520930115587/RrqtGrQS_normal.jpg" TargetMode="External" /><Relationship Id="rId1515" Type="http://schemas.openxmlformats.org/officeDocument/2006/relationships/hyperlink" Target="http://pbs.twimg.com/profile_images/1148876281070718976/DfR08Obd_normal.jpg" TargetMode="External" /><Relationship Id="rId1516" Type="http://schemas.openxmlformats.org/officeDocument/2006/relationships/hyperlink" Target="http://pbs.twimg.com/profile_images/1014306437391151104/CUa0_Dnm_normal.jpg" TargetMode="External" /><Relationship Id="rId1517" Type="http://schemas.openxmlformats.org/officeDocument/2006/relationships/hyperlink" Target="http://pbs.twimg.com/profile_images/968332807377387520/B2t52K_P_normal.jpg" TargetMode="External" /><Relationship Id="rId1518" Type="http://schemas.openxmlformats.org/officeDocument/2006/relationships/hyperlink" Target="http://abs.twimg.com/sticky/default_profile_images/default_profile_normal.png" TargetMode="External" /><Relationship Id="rId1519" Type="http://schemas.openxmlformats.org/officeDocument/2006/relationships/hyperlink" Target="http://pbs.twimg.com/profile_images/1148457209166278657/TGSi6yvX_normal.jpg" TargetMode="External" /><Relationship Id="rId1520" Type="http://schemas.openxmlformats.org/officeDocument/2006/relationships/hyperlink" Target="http://pbs.twimg.com/profile_images/1144777642580877313/SPZiE0G8_normal.jpg" TargetMode="External" /><Relationship Id="rId1521" Type="http://schemas.openxmlformats.org/officeDocument/2006/relationships/hyperlink" Target="http://pbs.twimg.com/profile_images/1129897515376160775/pFYuObUw_normal.jpg" TargetMode="External" /><Relationship Id="rId1522" Type="http://schemas.openxmlformats.org/officeDocument/2006/relationships/hyperlink" Target="http://pbs.twimg.com/profile_images/1080697765863280641/l1dPKtTY_normal.jpg" TargetMode="External" /><Relationship Id="rId1523" Type="http://schemas.openxmlformats.org/officeDocument/2006/relationships/hyperlink" Target="http://pbs.twimg.com/profile_images/1141496589644640257/uGKo2V9s_normal.jpg" TargetMode="External" /><Relationship Id="rId1524" Type="http://schemas.openxmlformats.org/officeDocument/2006/relationships/hyperlink" Target="http://pbs.twimg.com/profile_images/1029451066675523586/9ZBVJqAr_normal.jpg" TargetMode="External" /><Relationship Id="rId1525" Type="http://schemas.openxmlformats.org/officeDocument/2006/relationships/hyperlink" Target="http://pbs.twimg.com/profile_images/1134516020767535104/INn5V90D_normal.png" TargetMode="External" /><Relationship Id="rId1526" Type="http://schemas.openxmlformats.org/officeDocument/2006/relationships/hyperlink" Target="http://pbs.twimg.com/profile_images/1093889336980971521/lI83mZpB_normal.jpg" TargetMode="External" /><Relationship Id="rId1527" Type="http://schemas.openxmlformats.org/officeDocument/2006/relationships/hyperlink" Target="http://pbs.twimg.com/profile_images/1148327441527689217/1QpS06D6_normal.png" TargetMode="External" /><Relationship Id="rId1528" Type="http://schemas.openxmlformats.org/officeDocument/2006/relationships/hyperlink" Target="http://pbs.twimg.com/profile_images/868535512885325824/G-RQkb2L_normal.jpg" TargetMode="External" /><Relationship Id="rId1529" Type="http://schemas.openxmlformats.org/officeDocument/2006/relationships/hyperlink" Target="http://pbs.twimg.com/profile_images/1148474395431768065/kFXaYmz__normal.jpg" TargetMode="External" /><Relationship Id="rId1530" Type="http://schemas.openxmlformats.org/officeDocument/2006/relationships/hyperlink" Target="http://pbs.twimg.com/profile_images/1149327044318289921/5j5twvRz_normal.jpg" TargetMode="External" /><Relationship Id="rId1531" Type="http://schemas.openxmlformats.org/officeDocument/2006/relationships/hyperlink" Target="http://pbs.twimg.com/profile_images/1136400680644538369/jovBKWC5_normal.jpg" TargetMode="External" /><Relationship Id="rId1532" Type="http://schemas.openxmlformats.org/officeDocument/2006/relationships/hyperlink" Target="http://pbs.twimg.com/profile_images/1149172723299573760/MnY5ISrt_normal.jpg" TargetMode="External" /><Relationship Id="rId1533" Type="http://schemas.openxmlformats.org/officeDocument/2006/relationships/hyperlink" Target="http://pbs.twimg.com/profile_images/1773778427/Penny_Dk_Pink_Headshot_Twit_normal.jpg" TargetMode="External" /><Relationship Id="rId1534" Type="http://schemas.openxmlformats.org/officeDocument/2006/relationships/hyperlink" Target="http://pbs.twimg.com/profile_images/1138255329924399105/n8uqZaLa_normal.jpg" TargetMode="External" /><Relationship Id="rId1535" Type="http://schemas.openxmlformats.org/officeDocument/2006/relationships/hyperlink" Target="http://pbs.twimg.com/profile_images/1142870105929461761/FY-U4Vxt_normal.jpg" TargetMode="External" /><Relationship Id="rId1536" Type="http://schemas.openxmlformats.org/officeDocument/2006/relationships/hyperlink" Target="http://pbs.twimg.com/profile_images/916286054390534145/BIju6wpq_normal.jpg" TargetMode="External" /><Relationship Id="rId1537" Type="http://schemas.openxmlformats.org/officeDocument/2006/relationships/hyperlink" Target="http://pbs.twimg.com/profile_images/1145552354575601664/ijQHrTNQ_normal.jpg" TargetMode="External" /><Relationship Id="rId1538" Type="http://schemas.openxmlformats.org/officeDocument/2006/relationships/hyperlink" Target="http://pbs.twimg.com/profile_images/1147969267704483840/Zie8jU-B_normal.jpg" TargetMode="External" /><Relationship Id="rId1539" Type="http://schemas.openxmlformats.org/officeDocument/2006/relationships/hyperlink" Target="http://pbs.twimg.com/profile_images/1130176125043433472/sJmMkOfE_normal.jpg" TargetMode="External" /><Relationship Id="rId1540" Type="http://schemas.openxmlformats.org/officeDocument/2006/relationships/hyperlink" Target="http://pbs.twimg.com/profile_images/1147412825754619905/txvkVFqS_normal.jpg" TargetMode="External" /><Relationship Id="rId1541" Type="http://schemas.openxmlformats.org/officeDocument/2006/relationships/hyperlink" Target="http://pbs.twimg.com/profile_images/1137040109340102656/qZ5UolPg_normal.jpg" TargetMode="External" /><Relationship Id="rId1542" Type="http://schemas.openxmlformats.org/officeDocument/2006/relationships/hyperlink" Target="http://pbs.twimg.com/profile_images/986798261112459265/lHAY3q0r_normal.jpg" TargetMode="External" /><Relationship Id="rId1543" Type="http://schemas.openxmlformats.org/officeDocument/2006/relationships/hyperlink" Target="http://pbs.twimg.com/profile_images/1145756353866194944/ZmaGerNR_normal.jpg" TargetMode="External" /><Relationship Id="rId1544" Type="http://schemas.openxmlformats.org/officeDocument/2006/relationships/hyperlink" Target="http://pbs.twimg.com/profile_images/1105906012849139713/AsAgPzj5_normal.jpg" TargetMode="External" /><Relationship Id="rId1545" Type="http://schemas.openxmlformats.org/officeDocument/2006/relationships/hyperlink" Target="http://pbs.twimg.com/profile_images/1060101490252136449/TXRuHmPG_normal.jpg" TargetMode="External" /><Relationship Id="rId1546" Type="http://schemas.openxmlformats.org/officeDocument/2006/relationships/hyperlink" Target="http://pbs.twimg.com/profile_images/1129105330120667136/KmpILGw-_normal.png" TargetMode="External" /><Relationship Id="rId1547" Type="http://schemas.openxmlformats.org/officeDocument/2006/relationships/hyperlink" Target="http://pbs.twimg.com/profile_images/1135409513618653184/PrKf0_M2_normal.jpg" TargetMode="External" /><Relationship Id="rId1548" Type="http://schemas.openxmlformats.org/officeDocument/2006/relationships/hyperlink" Target="http://pbs.twimg.com/profile_images/1143562602741678082/hyQq7reU_normal.jpg" TargetMode="External" /><Relationship Id="rId1549" Type="http://schemas.openxmlformats.org/officeDocument/2006/relationships/hyperlink" Target="http://pbs.twimg.com/profile_images/1147962673180631040/Y3l3458W_normal.jpg" TargetMode="External" /><Relationship Id="rId1550" Type="http://schemas.openxmlformats.org/officeDocument/2006/relationships/hyperlink" Target="http://pbs.twimg.com/profile_images/466654118870659072/I6e-zg6C_normal.jpeg" TargetMode="External" /><Relationship Id="rId1551" Type="http://schemas.openxmlformats.org/officeDocument/2006/relationships/hyperlink" Target="http://pbs.twimg.com/profile_images/925704266857308161/3uMr3JbU_normal.jpg" TargetMode="External" /><Relationship Id="rId1552" Type="http://schemas.openxmlformats.org/officeDocument/2006/relationships/hyperlink" Target="http://pbs.twimg.com/profile_images/1149362389999132673/8uuEiUD4_normal.jpg" TargetMode="External" /><Relationship Id="rId1553" Type="http://schemas.openxmlformats.org/officeDocument/2006/relationships/hyperlink" Target="http://pbs.twimg.com/profile_images/1145309268243099650/zSRhUk_l_normal.jpg" TargetMode="External" /><Relationship Id="rId1554" Type="http://schemas.openxmlformats.org/officeDocument/2006/relationships/hyperlink" Target="http://pbs.twimg.com/profile_images/3608771648/d9578816c55b01deeaa7d57e336d0bbd_normal.jpeg" TargetMode="External" /><Relationship Id="rId1555" Type="http://schemas.openxmlformats.org/officeDocument/2006/relationships/hyperlink" Target="http://pbs.twimg.com/profile_images/1004992246574436352/_uoYCc5D_normal.jpg" TargetMode="External" /><Relationship Id="rId1556" Type="http://schemas.openxmlformats.org/officeDocument/2006/relationships/hyperlink" Target="http://pbs.twimg.com/profile_images/1088076332884467717/_2PhtdIn_normal.jpg" TargetMode="External" /><Relationship Id="rId1557" Type="http://schemas.openxmlformats.org/officeDocument/2006/relationships/hyperlink" Target="http://pbs.twimg.com/profile_images/1118427140628852736/_Z02CgvG_normal.jpg" TargetMode="External" /><Relationship Id="rId1558" Type="http://schemas.openxmlformats.org/officeDocument/2006/relationships/hyperlink" Target="http://pbs.twimg.com/profile_images/1023348607402090499/8751i3g9_normal.jpg" TargetMode="External" /><Relationship Id="rId1559" Type="http://schemas.openxmlformats.org/officeDocument/2006/relationships/hyperlink" Target="http://pbs.twimg.com/profile_images/1146837829978382338/rHxU8zVM_normal.jpg" TargetMode="External" /><Relationship Id="rId1560" Type="http://schemas.openxmlformats.org/officeDocument/2006/relationships/hyperlink" Target="http://pbs.twimg.com/profile_images/832740860152385536/xNru_UpY_normal.jpg" TargetMode="External" /><Relationship Id="rId1561" Type="http://schemas.openxmlformats.org/officeDocument/2006/relationships/hyperlink" Target="http://pbs.twimg.com/profile_images/1145687476092231683/4HyNypoB_normal.png" TargetMode="External" /><Relationship Id="rId1562" Type="http://schemas.openxmlformats.org/officeDocument/2006/relationships/hyperlink" Target="http://pbs.twimg.com/profile_images/1143706368114909184/eNkYN9wH_normal.jpg" TargetMode="External" /><Relationship Id="rId1563" Type="http://schemas.openxmlformats.org/officeDocument/2006/relationships/hyperlink" Target="http://pbs.twimg.com/profile_images/965721218866434048/dJFBb1Kl_normal.jpg" TargetMode="External" /><Relationship Id="rId1564" Type="http://schemas.openxmlformats.org/officeDocument/2006/relationships/hyperlink" Target="http://pbs.twimg.com/profile_images/1148683372526493697/UybSc2z5_normal.jpg" TargetMode="External" /><Relationship Id="rId1565" Type="http://schemas.openxmlformats.org/officeDocument/2006/relationships/hyperlink" Target="http://pbs.twimg.com/profile_images/1081461538681171968/OfELMaln_normal.jpg" TargetMode="External" /><Relationship Id="rId1566" Type="http://schemas.openxmlformats.org/officeDocument/2006/relationships/hyperlink" Target="http://abs.twimg.com/sticky/default_profile_images/default_profile_normal.png" TargetMode="External" /><Relationship Id="rId1567" Type="http://schemas.openxmlformats.org/officeDocument/2006/relationships/hyperlink" Target="http://pbs.twimg.com/profile_images/704527162729177088/wPG_KMAa_normal.jpg" TargetMode="External" /><Relationship Id="rId1568" Type="http://schemas.openxmlformats.org/officeDocument/2006/relationships/hyperlink" Target="http://pbs.twimg.com/profile_images/1142164117949755392/Ov3L4WFL_normal.png" TargetMode="External" /><Relationship Id="rId1569" Type="http://schemas.openxmlformats.org/officeDocument/2006/relationships/hyperlink" Target="http://pbs.twimg.com/profile_images/1004106718396256256/9Grstm_B_normal.jpg" TargetMode="External" /><Relationship Id="rId1570" Type="http://schemas.openxmlformats.org/officeDocument/2006/relationships/hyperlink" Target="http://pbs.twimg.com/profile_images/1142971409767051264/QipgnNFy_normal.jpg" TargetMode="External" /><Relationship Id="rId1571" Type="http://schemas.openxmlformats.org/officeDocument/2006/relationships/hyperlink" Target="http://pbs.twimg.com/profile_images/1149058567057616896/NV2AgQ1p_normal.png" TargetMode="External" /><Relationship Id="rId1572" Type="http://schemas.openxmlformats.org/officeDocument/2006/relationships/hyperlink" Target="http://pbs.twimg.com/profile_images/1108125481411457024/xzWX9V9j_normal.jpg" TargetMode="External" /><Relationship Id="rId1573" Type="http://schemas.openxmlformats.org/officeDocument/2006/relationships/hyperlink" Target="http://pbs.twimg.com/profile_images/1141557928538857472/ogaWqJEt_normal.jpg" TargetMode="External" /><Relationship Id="rId1574" Type="http://schemas.openxmlformats.org/officeDocument/2006/relationships/hyperlink" Target="http://pbs.twimg.com/profile_images/1144017626957516800/X63GR5KX_normal.jpg" TargetMode="External" /><Relationship Id="rId1575" Type="http://schemas.openxmlformats.org/officeDocument/2006/relationships/hyperlink" Target="http://pbs.twimg.com/profile_images/1145462970991951873/JJBCMqmq_normal.jpg" TargetMode="External" /><Relationship Id="rId1576" Type="http://schemas.openxmlformats.org/officeDocument/2006/relationships/hyperlink" Target="http://pbs.twimg.com/profile_images/1114579150394859521/lOWK3bNu_normal.jpg" TargetMode="External" /><Relationship Id="rId1577" Type="http://schemas.openxmlformats.org/officeDocument/2006/relationships/hyperlink" Target="http://pbs.twimg.com/profile_images/713804205505527808/4l5K-Pgi_normal.jpg" TargetMode="External" /><Relationship Id="rId1578" Type="http://schemas.openxmlformats.org/officeDocument/2006/relationships/hyperlink" Target="http://pbs.twimg.com/profile_images/1145937007199182854/U4k-vzix_normal.jpg" TargetMode="External" /><Relationship Id="rId1579" Type="http://schemas.openxmlformats.org/officeDocument/2006/relationships/hyperlink" Target="http://pbs.twimg.com/profile_images/1148344987727421442/EuwYNemB_normal.jpg" TargetMode="External" /><Relationship Id="rId1580" Type="http://schemas.openxmlformats.org/officeDocument/2006/relationships/hyperlink" Target="http://pbs.twimg.com/profile_images/1082704887903895552/_2HBuPtN_normal.jpg" TargetMode="External" /><Relationship Id="rId1581" Type="http://schemas.openxmlformats.org/officeDocument/2006/relationships/hyperlink" Target="http://pbs.twimg.com/profile_images/1147584154118381568/iXOBY3Ux_normal.jpg" TargetMode="External" /><Relationship Id="rId1582" Type="http://schemas.openxmlformats.org/officeDocument/2006/relationships/hyperlink" Target="http://pbs.twimg.com/profile_images/1144475120817201153/0q8CQB1h_normal.jpg" TargetMode="External" /><Relationship Id="rId1583" Type="http://schemas.openxmlformats.org/officeDocument/2006/relationships/hyperlink" Target="http://pbs.twimg.com/profile_images/1120213752698294272/fCerIGio_normal.jpg" TargetMode="External" /><Relationship Id="rId1584" Type="http://schemas.openxmlformats.org/officeDocument/2006/relationships/hyperlink" Target="http://pbs.twimg.com/profile_images/752534958070198272/0oVRcAQ4_normal.jpg" TargetMode="External" /><Relationship Id="rId1585" Type="http://schemas.openxmlformats.org/officeDocument/2006/relationships/hyperlink" Target="http://pbs.twimg.com/profile_images/1121225261972971521/OKk_iM7o_normal.jpg" TargetMode="External" /><Relationship Id="rId1586" Type="http://schemas.openxmlformats.org/officeDocument/2006/relationships/hyperlink" Target="http://pbs.twimg.com/profile_images/1050971116003446784/mYuYTTmM_normal.jpg" TargetMode="External" /><Relationship Id="rId1587" Type="http://schemas.openxmlformats.org/officeDocument/2006/relationships/hyperlink" Target="http://pbs.twimg.com/profile_images/652285840962519040/BNchJKJh_normal.jpg" TargetMode="External" /><Relationship Id="rId1588" Type="http://schemas.openxmlformats.org/officeDocument/2006/relationships/hyperlink" Target="http://pbs.twimg.com/profile_images/1146510092189257728/JObaNZbS_normal.jpg" TargetMode="External" /><Relationship Id="rId1589" Type="http://schemas.openxmlformats.org/officeDocument/2006/relationships/hyperlink" Target="http://pbs.twimg.com/profile_images/1148374466180702208/tUlvcQb0_normal.jpg" TargetMode="External" /><Relationship Id="rId1590" Type="http://schemas.openxmlformats.org/officeDocument/2006/relationships/hyperlink" Target="http://pbs.twimg.com/profile_images/898200988435312640/k1lLY9Qk_normal.jpg" TargetMode="External" /><Relationship Id="rId1591" Type="http://schemas.openxmlformats.org/officeDocument/2006/relationships/hyperlink" Target="http://pbs.twimg.com/profile_images/1137804532988153857/6Le5IxGU_normal.png" TargetMode="External" /><Relationship Id="rId1592" Type="http://schemas.openxmlformats.org/officeDocument/2006/relationships/hyperlink" Target="http://pbs.twimg.com/profile_images/538287750579896320/4DD4hScg_normal.png" TargetMode="External" /><Relationship Id="rId1593" Type="http://schemas.openxmlformats.org/officeDocument/2006/relationships/hyperlink" Target="http://pbs.twimg.com/profile_images/1127726393117245440/XeSuUEU9_normal.jpg" TargetMode="External" /><Relationship Id="rId1594" Type="http://schemas.openxmlformats.org/officeDocument/2006/relationships/hyperlink" Target="http://pbs.twimg.com/profile_images/1095606470777786368/RY8LZk_X_normal.jpg" TargetMode="External" /><Relationship Id="rId1595" Type="http://schemas.openxmlformats.org/officeDocument/2006/relationships/hyperlink" Target="http://pbs.twimg.com/profile_images/1148590724134449159/q48VdiaV_normal.jpg" TargetMode="External" /><Relationship Id="rId1596" Type="http://schemas.openxmlformats.org/officeDocument/2006/relationships/hyperlink" Target="http://pbs.twimg.com/profile_images/1042465332143611905/UXIS7Zsw_normal.jpg" TargetMode="External" /><Relationship Id="rId1597" Type="http://schemas.openxmlformats.org/officeDocument/2006/relationships/hyperlink" Target="http://pbs.twimg.com/profile_images/1075451107017519104/xCYBei1s_normal.jpg" TargetMode="External" /><Relationship Id="rId1598" Type="http://schemas.openxmlformats.org/officeDocument/2006/relationships/hyperlink" Target="http://pbs.twimg.com/profile_images/1126263130479366149/ApIGrFxQ_normal.jpg" TargetMode="External" /><Relationship Id="rId1599" Type="http://schemas.openxmlformats.org/officeDocument/2006/relationships/hyperlink" Target="http://pbs.twimg.com/profile_images/1145710328212275201/7wHtSCFn_normal.png" TargetMode="External" /><Relationship Id="rId1600" Type="http://schemas.openxmlformats.org/officeDocument/2006/relationships/hyperlink" Target="http://pbs.twimg.com/profile_images/1149033453331107841/4LPF0dBF_normal.jpg" TargetMode="External" /><Relationship Id="rId1601" Type="http://schemas.openxmlformats.org/officeDocument/2006/relationships/hyperlink" Target="http://pbs.twimg.com/profile_images/1095380971120148480/NGwPLQRW_normal.jpg" TargetMode="External" /><Relationship Id="rId1602" Type="http://schemas.openxmlformats.org/officeDocument/2006/relationships/hyperlink" Target="http://pbs.twimg.com/profile_images/1124085149111603200/vJWut6JT_normal.jpg" TargetMode="External" /><Relationship Id="rId1603" Type="http://schemas.openxmlformats.org/officeDocument/2006/relationships/hyperlink" Target="http://pbs.twimg.com/profile_images/1141685253301555201/tM_DQcV-_normal.jpg" TargetMode="External" /><Relationship Id="rId1604" Type="http://schemas.openxmlformats.org/officeDocument/2006/relationships/hyperlink" Target="http://pbs.twimg.com/profile_images/1149388463558615040/2hU7hrWA_normal.jpg" TargetMode="External" /><Relationship Id="rId1605" Type="http://schemas.openxmlformats.org/officeDocument/2006/relationships/hyperlink" Target="http://pbs.twimg.com/profile_images/918298877022924800/U0IXQ66l_normal.jpg" TargetMode="External" /><Relationship Id="rId1606" Type="http://schemas.openxmlformats.org/officeDocument/2006/relationships/hyperlink" Target="http://pbs.twimg.com/profile_images/1125282273614602240/gFYE2tsz_normal.jpg" TargetMode="External" /><Relationship Id="rId1607" Type="http://schemas.openxmlformats.org/officeDocument/2006/relationships/hyperlink" Target="http://pbs.twimg.com/profile_images/976873997374771200/2hFf895y_normal.jpg" TargetMode="External" /><Relationship Id="rId1608" Type="http://schemas.openxmlformats.org/officeDocument/2006/relationships/hyperlink" Target="http://pbs.twimg.com/profile_images/1046968391389589507/_0r5bQLl_normal.jpg" TargetMode="External" /><Relationship Id="rId1609" Type="http://schemas.openxmlformats.org/officeDocument/2006/relationships/hyperlink" Target="http://pbs.twimg.com/profile_images/777321007099088897/5tkZ2z5W_normal.jpg" TargetMode="External" /><Relationship Id="rId1610" Type="http://schemas.openxmlformats.org/officeDocument/2006/relationships/hyperlink" Target="http://pbs.twimg.com/profile_images/1149007644918784001/b5PBpHkK_normal.jpg" TargetMode="External" /><Relationship Id="rId1611" Type="http://schemas.openxmlformats.org/officeDocument/2006/relationships/hyperlink" Target="http://pbs.twimg.com/profile_images/1131600679615774720/0JhW1Dj3_normal.jpg" TargetMode="External" /><Relationship Id="rId1612" Type="http://schemas.openxmlformats.org/officeDocument/2006/relationships/hyperlink" Target="http://pbs.twimg.com/profile_images/1110613635271929856/BiXwPbXy_normal.jpg" TargetMode="External" /><Relationship Id="rId1613" Type="http://schemas.openxmlformats.org/officeDocument/2006/relationships/hyperlink" Target="http://pbs.twimg.com/profile_images/869071499545550848/44VooqlU_normal.jpg" TargetMode="External" /><Relationship Id="rId1614" Type="http://schemas.openxmlformats.org/officeDocument/2006/relationships/hyperlink" Target="http://pbs.twimg.com/profile_images/913152263358738433/ZNJxfjks_normal.jpg" TargetMode="External" /><Relationship Id="rId1615" Type="http://schemas.openxmlformats.org/officeDocument/2006/relationships/hyperlink" Target="http://pbs.twimg.com/profile_images/1149381779482132483/Et98xkSC_normal.jpg" TargetMode="External" /><Relationship Id="rId1616" Type="http://schemas.openxmlformats.org/officeDocument/2006/relationships/hyperlink" Target="http://pbs.twimg.com/profile_images/454493083179425794/YAmX_eEM_normal.jpeg" TargetMode="External" /><Relationship Id="rId1617" Type="http://schemas.openxmlformats.org/officeDocument/2006/relationships/hyperlink" Target="http://pbs.twimg.com/profile_images/1141811487234641920/T6yTU_Tv_normal.jpg" TargetMode="External" /><Relationship Id="rId1618" Type="http://schemas.openxmlformats.org/officeDocument/2006/relationships/hyperlink" Target="http://pbs.twimg.com/profile_images/1133826844887797762/0cWkoQ3i_normal.jpg" TargetMode="External" /><Relationship Id="rId1619" Type="http://schemas.openxmlformats.org/officeDocument/2006/relationships/hyperlink" Target="http://pbs.twimg.com/profile_images/530569907281199104/Z5u5_l2S_normal.jpeg" TargetMode="External" /><Relationship Id="rId1620" Type="http://schemas.openxmlformats.org/officeDocument/2006/relationships/hyperlink" Target="http://pbs.twimg.com/profile_images/834127646430740486/L_bFyjbE_normal.jpg" TargetMode="External" /><Relationship Id="rId1621" Type="http://schemas.openxmlformats.org/officeDocument/2006/relationships/hyperlink" Target="http://pbs.twimg.com/profile_images/989707298015776768/QtRXMyq3_normal.jpg" TargetMode="External" /><Relationship Id="rId1622" Type="http://schemas.openxmlformats.org/officeDocument/2006/relationships/hyperlink" Target="http://pbs.twimg.com/profile_images/1145332110695239680/WH1jbW7d_normal.jpg" TargetMode="External" /><Relationship Id="rId1623" Type="http://schemas.openxmlformats.org/officeDocument/2006/relationships/hyperlink" Target="http://pbs.twimg.com/profile_images/1148489232752812032/HpRXyZRh_normal.jpg" TargetMode="External" /><Relationship Id="rId1624" Type="http://schemas.openxmlformats.org/officeDocument/2006/relationships/hyperlink" Target="http://pbs.twimg.com/profile_images/1146101175529250816/uu1-VeT1_normal.png" TargetMode="External" /><Relationship Id="rId1625" Type="http://schemas.openxmlformats.org/officeDocument/2006/relationships/hyperlink" Target="http://pbs.twimg.com/profile_images/1145130327427489792/iBgWpxht_normal.jpg" TargetMode="External" /><Relationship Id="rId1626" Type="http://schemas.openxmlformats.org/officeDocument/2006/relationships/hyperlink" Target="http://pbs.twimg.com/profile_images/1105338107396800512/_oat1zQr_normal.jpg" TargetMode="External" /><Relationship Id="rId1627" Type="http://schemas.openxmlformats.org/officeDocument/2006/relationships/hyperlink" Target="http://pbs.twimg.com/profile_images/1076321349918957569/BIAxwFPT_normal.jpg" TargetMode="External" /><Relationship Id="rId1628" Type="http://schemas.openxmlformats.org/officeDocument/2006/relationships/hyperlink" Target="http://pbs.twimg.com/profile_images/1143331267284525057/w3_X7ASO_normal.jpg" TargetMode="External" /><Relationship Id="rId1629" Type="http://schemas.openxmlformats.org/officeDocument/2006/relationships/hyperlink" Target="http://abs.twimg.com/sticky/default_profile_images/default_profile_normal.png" TargetMode="External" /><Relationship Id="rId1630" Type="http://schemas.openxmlformats.org/officeDocument/2006/relationships/hyperlink" Target="http://pbs.twimg.com/profile_images/1129740842913210370/FUruZ_Ml_normal.jpg" TargetMode="External" /><Relationship Id="rId1631" Type="http://schemas.openxmlformats.org/officeDocument/2006/relationships/hyperlink" Target="http://pbs.twimg.com/profile_images/929053500532772865/NsKp4a4s_normal.jpg" TargetMode="External" /><Relationship Id="rId1632" Type="http://schemas.openxmlformats.org/officeDocument/2006/relationships/hyperlink" Target="http://pbs.twimg.com/profile_images/1082014392198287362/-12usYmN_normal.jpg" TargetMode="External" /><Relationship Id="rId1633" Type="http://schemas.openxmlformats.org/officeDocument/2006/relationships/hyperlink" Target="http://pbs.twimg.com/profile_images/938798794296066050/0iHd-GMB_normal.jpg" TargetMode="External" /><Relationship Id="rId1634" Type="http://schemas.openxmlformats.org/officeDocument/2006/relationships/hyperlink" Target="http://abs.twimg.com/sticky/default_profile_images/default_profile_normal.png" TargetMode="External" /><Relationship Id="rId1635" Type="http://schemas.openxmlformats.org/officeDocument/2006/relationships/hyperlink" Target="http://pbs.twimg.com/profile_images/1103462229104619521/6Pf1ew5Y_normal.jpg" TargetMode="External" /><Relationship Id="rId1636" Type="http://schemas.openxmlformats.org/officeDocument/2006/relationships/hyperlink" Target="http://pbs.twimg.com/profile_images/1099322267668963328/jUhXWIN0_normal.jpg" TargetMode="External" /><Relationship Id="rId1637" Type="http://schemas.openxmlformats.org/officeDocument/2006/relationships/hyperlink" Target="http://pbs.twimg.com/profile_images/214890864/NECherryFestivalRun_9557_JoeyAllessie_JABabay_CrossingFinishLine_20080712_normal.JPG" TargetMode="External" /><Relationship Id="rId1638" Type="http://schemas.openxmlformats.org/officeDocument/2006/relationships/hyperlink" Target="http://pbs.twimg.com/profile_images/1146871806671949825/_AzoVk9t_normal.jpg" TargetMode="External" /><Relationship Id="rId1639" Type="http://schemas.openxmlformats.org/officeDocument/2006/relationships/hyperlink" Target="http://pbs.twimg.com/profile_images/1051687271156473856/DbNAatxu_normal.jpg" TargetMode="External" /><Relationship Id="rId1640" Type="http://schemas.openxmlformats.org/officeDocument/2006/relationships/hyperlink" Target="http://pbs.twimg.com/profile_images/879511215130542080/Fz4TOMWZ_normal.jpg" TargetMode="External" /><Relationship Id="rId1641" Type="http://schemas.openxmlformats.org/officeDocument/2006/relationships/hyperlink" Target="http://pbs.twimg.com/profile_images/1145724986780344320/gOUonB_N_normal.jpg" TargetMode="External" /><Relationship Id="rId1642" Type="http://schemas.openxmlformats.org/officeDocument/2006/relationships/hyperlink" Target="http://pbs.twimg.com/profile_images/953341660813021185/o2IGXWqj_normal.jpg" TargetMode="External" /><Relationship Id="rId1643" Type="http://schemas.openxmlformats.org/officeDocument/2006/relationships/hyperlink" Target="http://pbs.twimg.com/profile_images/1145586678775656449/aHNe8qDF_normal.jpg" TargetMode="External" /><Relationship Id="rId1644" Type="http://schemas.openxmlformats.org/officeDocument/2006/relationships/hyperlink" Target="http://pbs.twimg.com/profile_images/614458308397699072/4aS2yTq-_normal.jpg" TargetMode="External" /><Relationship Id="rId1645" Type="http://schemas.openxmlformats.org/officeDocument/2006/relationships/hyperlink" Target="http://pbs.twimg.com/profile_images/2349279258/2c5pg7kntjyvvkk72pvb_normal.jpeg" TargetMode="External" /><Relationship Id="rId1646" Type="http://schemas.openxmlformats.org/officeDocument/2006/relationships/hyperlink" Target="http://pbs.twimg.com/profile_images/1095033841591431174/7fLp6BkV_normal.jpg" TargetMode="External" /><Relationship Id="rId1647" Type="http://schemas.openxmlformats.org/officeDocument/2006/relationships/hyperlink" Target="http://pbs.twimg.com/profile_images/1140911523952504832/Iqc82w1p_normal.jpg" TargetMode="External" /><Relationship Id="rId1648" Type="http://schemas.openxmlformats.org/officeDocument/2006/relationships/hyperlink" Target="http://pbs.twimg.com/profile_images/1145258629894955008/3tidrDCc_normal.jpg" TargetMode="External" /><Relationship Id="rId1649" Type="http://schemas.openxmlformats.org/officeDocument/2006/relationships/hyperlink" Target="http://pbs.twimg.com/profile_images/990678601300398080/BhmKbmqP_normal.jpg" TargetMode="External" /><Relationship Id="rId1650" Type="http://schemas.openxmlformats.org/officeDocument/2006/relationships/hyperlink" Target="http://pbs.twimg.com/profile_images/1141570855341891585/xHpXlTf6_normal.png" TargetMode="External" /><Relationship Id="rId1651" Type="http://schemas.openxmlformats.org/officeDocument/2006/relationships/hyperlink" Target="http://pbs.twimg.com/profile_images/1116488905/twitter_icon_normal.jpg" TargetMode="External" /><Relationship Id="rId1652" Type="http://schemas.openxmlformats.org/officeDocument/2006/relationships/hyperlink" Target="http://pbs.twimg.com/profile_images/982259225236656129/iPnzSSGJ_normal.jpg" TargetMode="External" /><Relationship Id="rId1653" Type="http://schemas.openxmlformats.org/officeDocument/2006/relationships/hyperlink" Target="http://pbs.twimg.com/profile_images/1066076407481036800/C8uP3EX7_normal.jpg" TargetMode="External" /><Relationship Id="rId1654" Type="http://schemas.openxmlformats.org/officeDocument/2006/relationships/hyperlink" Target="http://pbs.twimg.com/profile_images/1125283830238040064/BUebhz4x_normal.jpg" TargetMode="External" /><Relationship Id="rId1655" Type="http://schemas.openxmlformats.org/officeDocument/2006/relationships/hyperlink" Target="http://pbs.twimg.com/profile_images/948698715220410368/EkNILtvi_normal.jpg" TargetMode="External" /><Relationship Id="rId1656" Type="http://schemas.openxmlformats.org/officeDocument/2006/relationships/hyperlink" Target="http://pbs.twimg.com/profile_images/1120778525785632771/vRQvAjPy_normal.jpg" TargetMode="External" /><Relationship Id="rId1657" Type="http://schemas.openxmlformats.org/officeDocument/2006/relationships/hyperlink" Target="http://pbs.twimg.com/profile_images/793229171304652801/d-JgQWOG_normal.jpg" TargetMode="External" /><Relationship Id="rId1658" Type="http://schemas.openxmlformats.org/officeDocument/2006/relationships/hyperlink" Target="http://pbs.twimg.com/profile_images/1117372115827789824/jKI9yIwC_normal.jpg" TargetMode="External" /><Relationship Id="rId1659" Type="http://schemas.openxmlformats.org/officeDocument/2006/relationships/hyperlink" Target="http://pbs.twimg.com/profile_images/730525401718480897/Qgmx15M-_normal.jpg" TargetMode="External" /><Relationship Id="rId1660" Type="http://schemas.openxmlformats.org/officeDocument/2006/relationships/hyperlink" Target="http://pbs.twimg.com/profile_images/1124704145154482176/YvBrfUA0_normal.jpg" TargetMode="External" /><Relationship Id="rId1661" Type="http://schemas.openxmlformats.org/officeDocument/2006/relationships/hyperlink" Target="http://pbs.twimg.com/profile_images/1132299562448588802/koSu-cqa_normal.png" TargetMode="External" /><Relationship Id="rId1662" Type="http://schemas.openxmlformats.org/officeDocument/2006/relationships/hyperlink" Target="http://pbs.twimg.com/profile_images/1081032005649866752/Q9BjXZLj_normal.jpg" TargetMode="External" /><Relationship Id="rId1663" Type="http://schemas.openxmlformats.org/officeDocument/2006/relationships/hyperlink" Target="http://pbs.twimg.com/profile_images/652290384320528384/jgEafXKH_normal.jpg" TargetMode="External" /><Relationship Id="rId1664" Type="http://schemas.openxmlformats.org/officeDocument/2006/relationships/hyperlink" Target="http://pbs.twimg.com/profile_images/496495640545722368/1IfMaJzC_normal.jpeg" TargetMode="External" /><Relationship Id="rId1665" Type="http://schemas.openxmlformats.org/officeDocument/2006/relationships/hyperlink" Target="http://abs.twimg.com/sticky/default_profile_images/default_profile_normal.png" TargetMode="External" /><Relationship Id="rId1666" Type="http://schemas.openxmlformats.org/officeDocument/2006/relationships/hyperlink" Target="http://pbs.twimg.com/profile_images/958712355805978624/ZA1nyE0w_normal.jpg" TargetMode="External" /><Relationship Id="rId1667" Type="http://schemas.openxmlformats.org/officeDocument/2006/relationships/hyperlink" Target="http://pbs.twimg.com/profile_images/1113951030641692672/k7CeO6xO_normal.jpg" TargetMode="External" /><Relationship Id="rId1668" Type="http://schemas.openxmlformats.org/officeDocument/2006/relationships/hyperlink" Target="http://pbs.twimg.com/profile_images/1145027311554707458/cXGNHHyp_normal.jpg" TargetMode="External" /><Relationship Id="rId1669" Type="http://schemas.openxmlformats.org/officeDocument/2006/relationships/hyperlink" Target="http://pbs.twimg.com/profile_images/867791668912812032/KQwjTp2n_normal.jpg" TargetMode="External" /><Relationship Id="rId1670" Type="http://schemas.openxmlformats.org/officeDocument/2006/relationships/hyperlink" Target="http://pbs.twimg.com/profile_images/803037910073282560/wteO2wSC_normal.jpg" TargetMode="External" /><Relationship Id="rId1671" Type="http://schemas.openxmlformats.org/officeDocument/2006/relationships/hyperlink" Target="http://pbs.twimg.com/profile_images/1088504690269130753/ZkV597pY_normal.jpg" TargetMode="External" /><Relationship Id="rId1672" Type="http://schemas.openxmlformats.org/officeDocument/2006/relationships/hyperlink" Target="http://pbs.twimg.com/profile_images/2406574480/b91mhh95ldf6c7p276d3_normal.jpeg" TargetMode="External" /><Relationship Id="rId1673" Type="http://schemas.openxmlformats.org/officeDocument/2006/relationships/hyperlink" Target="http://pbs.twimg.com/profile_images/1147931178323894272/rq1xMgZW_normal.jpg" TargetMode="External" /><Relationship Id="rId1674" Type="http://schemas.openxmlformats.org/officeDocument/2006/relationships/hyperlink" Target="http://pbs.twimg.com/profile_images/840574875613843456/T2pnMhEt_normal.jpg" TargetMode="External" /><Relationship Id="rId1675" Type="http://schemas.openxmlformats.org/officeDocument/2006/relationships/hyperlink" Target="http://pbs.twimg.com/profile_images/1130556430245933056/TooaVCNA_normal.jpg" TargetMode="External" /><Relationship Id="rId1676" Type="http://schemas.openxmlformats.org/officeDocument/2006/relationships/hyperlink" Target="http://pbs.twimg.com/profile_images/1077637617091407872/wBf2nMqJ_normal.jpg" TargetMode="External" /><Relationship Id="rId1677" Type="http://schemas.openxmlformats.org/officeDocument/2006/relationships/hyperlink" Target="http://pbs.twimg.com/profile_images/1144942243935072256/jHOvFPzy_normal.jpg" TargetMode="External" /><Relationship Id="rId1678" Type="http://schemas.openxmlformats.org/officeDocument/2006/relationships/hyperlink" Target="http://pbs.twimg.com/profile_images/1140629102539542530/uXmeJrpo_normal.jpg" TargetMode="External" /><Relationship Id="rId1679" Type="http://schemas.openxmlformats.org/officeDocument/2006/relationships/hyperlink" Target="http://pbs.twimg.com/profile_images/1146888446864252934/l69MdO58_normal.jpg" TargetMode="External" /><Relationship Id="rId1680" Type="http://schemas.openxmlformats.org/officeDocument/2006/relationships/hyperlink" Target="http://pbs.twimg.com/profile_images/964529368549687296/pG70dzyy_normal.jpg" TargetMode="External" /><Relationship Id="rId1681" Type="http://schemas.openxmlformats.org/officeDocument/2006/relationships/hyperlink" Target="http://pbs.twimg.com/profile_images/1119344124577009664/gyvH5mHB_normal.jpg" TargetMode="External" /><Relationship Id="rId1682" Type="http://schemas.openxmlformats.org/officeDocument/2006/relationships/hyperlink" Target="http://pbs.twimg.com/profile_images/595265358971437056/5rNo4xeQ_normal.jpg" TargetMode="External" /><Relationship Id="rId1683" Type="http://schemas.openxmlformats.org/officeDocument/2006/relationships/hyperlink" Target="http://pbs.twimg.com/profile_images/1139104678027964416/9vrY2_5Z_normal.jpg" TargetMode="External" /><Relationship Id="rId1684" Type="http://schemas.openxmlformats.org/officeDocument/2006/relationships/hyperlink" Target="http://pbs.twimg.com/profile_images/454884589513621504/uKA3mjv4_normal.png" TargetMode="External" /><Relationship Id="rId1685" Type="http://schemas.openxmlformats.org/officeDocument/2006/relationships/hyperlink" Target="http://pbs.twimg.com/profile_images/1121245637138419712/dlwaw-9i_normal.png" TargetMode="External" /><Relationship Id="rId1686" Type="http://schemas.openxmlformats.org/officeDocument/2006/relationships/hyperlink" Target="http://pbs.twimg.com/profile_images/1138479018242715649/v6tUtX1X_normal.jpg" TargetMode="External" /><Relationship Id="rId1687" Type="http://schemas.openxmlformats.org/officeDocument/2006/relationships/hyperlink" Target="http://pbs.twimg.com/profile_images/1145799423752134657/Ib3AR2rD_normal.jpg" TargetMode="External" /><Relationship Id="rId1688" Type="http://schemas.openxmlformats.org/officeDocument/2006/relationships/hyperlink" Target="http://pbs.twimg.com/profile_images/1148300942443458560/KAfnT6th_normal.jpg" TargetMode="External" /><Relationship Id="rId1689" Type="http://schemas.openxmlformats.org/officeDocument/2006/relationships/hyperlink" Target="http://pbs.twimg.com/profile_images/1112846604053049345/6njtkH2q_normal.png" TargetMode="External" /><Relationship Id="rId1690" Type="http://schemas.openxmlformats.org/officeDocument/2006/relationships/hyperlink" Target="http://pbs.twimg.com/profile_images/1142972498075459584/pJp3eegz_normal.png" TargetMode="External" /><Relationship Id="rId1691" Type="http://schemas.openxmlformats.org/officeDocument/2006/relationships/hyperlink" Target="http://pbs.twimg.com/profile_images/1141090401895534594/gEgVEAy2_normal.jpg" TargetMode="External" /><Relationship Id="rId1692" Type="http://schemas.openxmlformats.org/officeDocument/2006/relationships/hyperlink" Target="http://pbs.twimg.com/profile_images/1148517602861506560/6YKVcWW9_normal.jpg" TargetMode="External" /><Relationship Id="rId1693" Type="http://schemas.openxmlformats.org/officeDocument/2006/relationships/hyperlink" Target="http://pbs.twimg.com/profile_images/902634459308081152/73sPQgNp_normal.jpg" TargetMode="External" /><Relationship Id="rId1694" Type="http://schemas.openxmlformats.org/officeDocument/2006/relationships/hyperlink" Target="http://pbs.twimg.com/profile_images/362060137/Pee-wee_Twitter_Profile_normal.png" TargetMode="External" /><Relationship Id="rId1695" Type="http://schemas.openxmlformats.org/officeDocument/2006/relationships/hyperlink" Target="http://pbs.twimg.com/profile_images/1129796974281076737/uCXw_ef8_normal.jpg" TargetMode="External" /><Relationship Id="rId1696" Type="http://schemas.openxmlformats.org/officeDocument/2006/relationships/hyperlink" Target="http://pbs.twimg.com/profile_images/1136101770722250754/jkGkx_fR_normal.jpg" TargetMode="External" /><Relationship Id="rId1697" Type="http://schemas.openxmlformats.org/officeDocument/2006/relationships/hyperlink" Target="http://pbs.twimg.com/profile_images/1080458014606405632/X0wjjJgv_normal.jpg" TargetMode="External" /><Relationship Id="rId1698" Type="http://schemas.openxmlformats.org/officeDocument/2006/relationships/hyperlink" Target="http://pbs.twimg.com/profile_images/1099524757320581120/JQxoBf5m_normal.jpg" TargetMode="External" /><Relationship Id="rId1699" Type="http://schemas.openxmlformats.org/officeDocument/2006/relationships/hyperlink" Target="http://pbs.twimg.com/profile_images/1127250887909486595/062Zu-60_normal.png" TargetMode="External" /><Relationship Id="rId1700" Type="http://schemas.openxmlformats.org/officeDocument/2006/relationships/hyperlink" Target="http://abs.twimg.com/sticky/default_profile_images/default_profile_normal.png" TargetMode="External" /><Relationship Id="rId1701" Type="http://schemas.openxmlformats.org/officeDocument/2006/relationships/hyperlink" Target="http://pbs.twimg.com/profile_images/1069409162650705921/-K9_uEFa_normal.jpg" TargetMode="External" /><Relationship Id="rId1702" Type="http://schemas.openxmlformats.org/officeDocument/2006/relationships/hyperlink" Target="http://pbs.twimg.com/profile_images/1145706188123910144/vHQZqiG8_normal.png" TargetMode="External" /><Relationship Id="rId1703" Type="http://schemas.openxmlformats.org/officeDocument/2006/relationships/hyperlink" Target="http://pbs.twimg.com/profile_images/795712870017286144/wsJjKqx0_normal.jpg" TargetMode="External" /><Relationship Id="rId1704" Type="http://schemas.openxmlformats.org/officeDocument/2006/relationships/hyperlink" Target="http://pbs.twimg.com/profile_images/1089241950300131328/rYZVdlMa_normal.jpg" TargetMode="External" /><Relationship Id="rId1705" Type="http://schemas.openxmlformats.org/officeDocument/2006/relationships/hyperlink" Target="http://pbs.twimg.com/profile_images/1149390351117012993/Q51oYtl9_normal.jpg" TargetMode="External" /><Relationship Id="rId1706" Type="http://schemas.openxmlformats.org/officeDocument/2006/relationships/hyperlink" Target="http://pbs.twimg.com/profile_images/1027509506794840064/LPRa97bc_normal.jpg" TargetMode="External" /><Relationship Id="rId1707" Type="http://schemas.openxmlformats.org/officeDocument/2006/relationships/hyperlink" Target="http://pbs.twimg.com/profile_images/1113186704477831169/qawfpTF__normal.jpg" TargetMode="External" /><Relationship Id="rId1708" Type="http://schemas.openxmlformats.org/officeDocument/2006/relationships/hyperlink" Target="http://pbs.twimg.com/profile_images/1143403050708525056/YVxGE2v3_normal.jpg" TargetMode="External" /><Relationship Id="rId1709" Type="http://schemas.openxmlformats.org/officeDocument/2006/relationships/hyperlink" Target="http://pbs.twimg.com/profile_images/1143860916326424577/fP2yStIA_normal.jpg" TargetMode="External" /><Relationship Id="rId1710" Type="http://schemas.openxmlformats.org/officeDocument/2006/relationships/hyperlink" Target="http://pbs.twimg.com/profile_images/1143299569150812161/bFEV7OOA_normal.jpg" TargetMode="External" /><Relationship Id="rId1711" Type="http://schemas.openxmlformats.org/officeDocument/2006/relationships/hyperlink" Target="http://pbs.twimg.com/profile_images/1146652449761124352/LvVC9wop_normal.jpg" TargetMode="External" /><Relationship Id="rId1712" Type="http://schemas.openxmlformats.org/officeDocument/2006/relationships/hyperlink" Target="http://pbs.twimg.com/profile_images/948600285806645248/81XObXFm_normal.jpg" TargetMode="External" /><Relationship Id="rId1713" Type="http://schemas.openxmlformats.org/officeDocument/2006/relationships/hyperlink" Target="http://pbs.twimg.com/profile_images/1109718969923985408/zyZlJ-1E_normal.jpg" TargetMode="External" /><Relationship Id="rId1714" Type="http://schemas.openxmlformats.org/officeDocument/2006/relationships/hyperlink" Target="http://pbs.twimg.com/profile_images/1144866880647073793/qcu6Zg5Q_normal.jpg" TargetMode="External" /><Relationship Id="rId1715" Type="http://schemas.openxmlformats.org/officeDocument/2006/relationships/hyperlink" Target="http://pbs.twimg.com/profile_images/1137756127960150016/AzdFlk02_normal.jpg" TargetMode="External" /><Relationship Id="rId1716" Type="http://schemas.openxmlformats.org/officeDocument/2006/relationships/hyperlink" Target="http://pbs.twimg.com/profile_images/3217621315/8cf67785ee7417ac78f1d8df24fc75dd_normal.jpeg" TargetMode="External" /><Relationship Id="rId1717" Type="http://schemas.openxmlformats.org/officeDocument/2006/relationships/hyperlink" Target="http://pbs.twimg.com/profile_images/1136063423261892608/Ngd_ZesN_normal.jpg" TargetMode="External" /><Relationship Id="rId1718" Type="http://schemas.openxmlformats.org/officeDocument/2006/relationships/hyperlink" Target="http://pbs.twimg.com/profile_images/1138278607095259136/pKJE3j06_normal.jpg" TargetMode="External" /><Relationship Id="rId1719" Type="http://schemas.openxmlformats.org/officeDocument/2006/relationships/hyperlink" Target="http://pbs.twimg.com/profile_images/1132307093422321665/HGsuoZkv_normal.jpg" TargetMode="External" /><Relationship Id="rId1720" Type="http://schemas.openxmlformats.org/officeDocument/2006/relationships/hyperlink" Target="http://pbs.twimg.com/profile_images/1136000896045912065/pFwJvacb_normal.jpg" TargetMode="External" /><Relationship Id="rId1721" Type="http://schemas.openxmlformats.org/officeDocument/2006/relationships/hyperlink" Target="http://pbs.twimg.com/profile_images/1148578510853869568/lnrSLv0K_normal.jpg" TargetMode="External" /><Relationship Id="rId1722" Type="http://schemas.openxmlformats.org/officeDocument/2006/relationships/hyperlink" Target="http://pbs.twimg.com/profile_images/1142789513166692353/xj9d4Ja0_normal.png" TargetMode="External" /><Relationship Id="rId1723" Type="http://schemas.openxmlformats.org/officeDocument/2006/relationships/hyperlink" Target="http://pbs.twimg.com/profile_images/1148323708345442305/Hl57LeaZ_normal.jpg" TargetMode="External" /><Relationship Id="rId1724" Type="http://schemas.openxmlformats.org/officeDocument/2006/relationships/hyperlink" Target="http://pbs.twimg.com/profile_images/471898240007155712/xBLVMw2n_normal.jpeg" TargetMode="External" /><Relationship Id="rId1725" Type="http://schemas.openxmlformats.org/officeDocument/2006/relationships/hyperlink" Target="http://pbs.twimg.com/profile_images/1023253210838908928/ahrqgIKG_normal.jpg" TargetMode="External" /><Relationship Id="rId1726" Type="http://schemas.openxmlformats.org/officeDocument/2006/relationships/hyperlink" Target="http://pbs.twimg.com/profile_images/1137167195774029824/B8zFBWHh_normal.jpg" TargetMode="External" /><Relationship Id="rId1727" Type="http://schemas.openxmlformats.org/officeDocument/2006/relationships/hyperlink" Target="http://pbs.twimg.com/profile_images/3290305832/16a47a85ccc46ae307f16a2103c7e0f3_normal.jpeg" TargetMode="External" /><Relationship Id="rId1728" Type="http://schemas.openxmlformats.org/officeDocument/2006/relationships/hyperlink" Target="http://pbs.twimg.com/profile_images/738623406262779904/SqVYliH4_normal.jpg" TargetMode="External" /><Relationship Id="rId1729" Type="http://schemas.openxmlformats.org/officeDocument/2006/relationships/hyperlink" Target="http://pbs.twimg.com/profile_images/897527982583107585/7-PDZ54W_normal.jpg" TargetMode="External" /><Relationship Id="rId1730" Type="http://schemas.openxmlformats.org/officeDocument/2006/relationships/hyperlink" Target="http://pbs.twimg.com/profile_images/837371883221827585/L6FQJmxv_normal.jpg" TargetMode="External" /><Relationship Id="rId1731" Type="http://schemas.openxmlformats.org/officeDocument/2006/relationships/hyperlink" Target="http://pbs.twimg.com/profile_images/1147709255853719552/ESibFRVl_normal.png" TargetMode="External" /><Relationship Id="rId1732" Type="http://schemas.openxmlformats.org/officeDocument/2006/relationships/hyperlink" Target="http://pbs.twimg.com/profile_images/1130340005665214464/C_hb9TbR_normal.jpg" TargetMode="External" /><Relationship Id="rId1733" Type="http://schemas.openxmlformats.org/officeDocument/2006/relationships/hyperlink" Target="http://pbs.twimg.com/profile_images/1137910820405469186/TRQ4puWP_normal.jpg" TargetMode="External" /><Relationship Id="rId1734" Type="http://schemas.openxmlformats.org/officeDocument/2006/relationships/hyperlink" Target="http://pbs.twimg.com/profile_images/1142513055588376576/hBQexYMG_normal.jpg" TargetMode="External" /><Relationship Id="rId1735" Type="http://schemas.openxmlformats.org/officeDocument/2006/relationships/hyperlink" Target="http://pbs.twimg.com/profile_images/590821852282548224/3m45G-4f_normal.jpg" TargetMode="External" /><Relationship Id="rId1736" Type="http://schemas.openxmlformats.org/officeDocument/2006/relationships/hyperlink" Target="http://pbs.twimg.com/profile_images/519267845637562368/dWuMFG25_normal.jpeg" TargetMode="External" /><Relationship Id="rId1737" Type="http://schemas.openxmlformats.org/officeDocument/2006/relationships/hyperlink" Target="http://pbs.twimg.com/profile_images/1021420922052534273/hYs1bnWJ_normal.jpg" TargetMode="External" /><Relationship Id="rId1738" Type="http://schemas.openxmlformats.org/officeDocument/2006/relationships/hyperlink" Target="http://pbs.twimg.com/profile_images/997172538538012672/nXqV2SSW_normal.jpg" TargetMode="External" /><Relationship Id="rId1739" Type="http://schemas.openxmlformats.org/officeDocument/2006/relationships/hyperlink" Target="http://pbs.twimg.com/profile_images/1029515276063100928/U7Mgb88r_normal.jpg" TargetMode="External" /><Relationship Id="rId1740" Type="http://schemas.openxmlformats.org/officeDocument/2006/relationships/hyperlink" Target="http://pbs.twimg.com/profile_images/1095454703012335617/Ei8qESLT_normal.png" TargetMode="External" /><Relationship Id="rId1741" Type="http://schemas.openxmlformats.org/officeDocument/2006/relationships/hyperlink" Target="http://pbs.twimg.com/profile_images/1058674826401828864/mYYv2O8V_normal.jpg" TargetMode="External" /><Relationship Id="rId1742" Type="http://schemas.openxmlformats.org/officeDocument/2006/relationships/hyperlink" Target="http://pbs.twimg.com/profile_images/873227066644221952/lhrbR8sl_normal.jpg" TargetMode="External" /><Relationship Id="rId1743" Type="http://schemas.openxmlformats.org/officeDocument/2006/relationships/hyperlink" Target="http://pbs.twimg.com/profile_images/1141004449932021760/8RuWZAa8_normal.jpg" TargetMode="External" /><Relationship Id="rId1744" Type="http://schemas.openxmlformats.org/officeDocument/2006/relationships/hyperlink" Target="http://pbs.twimg.com/profile_images/1025100409889861634/H7aR1uz3_normal.jpg" TargetMode="External" /><Relationship Id="rId1745" Type="http://schemas.openxmlformats.org/officeDocument/2006/relationships/hyperlink" Target="http://pbs.twimg.com/profile_images/798281533413007360/SJc9w4EZ_normal.jpg" TargetMode="External" /><Relationship Id="rId1746" Type="http://schemas.openxmlformats.org/officeDocument/2006/relationships/hyperlink" Target="http://pbs.twimg.com/profile_images/1115096449761579009/WQGW3fQL_normal.png" TargetMode="External" /><Relationship Id="rId1747" Type="http://schemas.openxmlformats.org/officeDocument/2006/relationships/hyperlink" Target="http://pbs.twimg.com/profile_images/1141808685502480384/aewvGGRg_normal.jpg" TargetMode="External" /><Relationship Id="rId1748" Type="http://schemas.openxmlformats.org/officeDocument/2006/relationships/hyperlink" Target="http://pbs.twimg.com/profile_images/1111693453501456391/RezXR1E5_normal.png" TargetMode="External" /><Relationship Id="rId1749" Type="http://schemas.openxmlformats.org/officeDocument/2006/relationships/hyperlink" Target="http://pbs.twimg.com/profile_images/864118449223737344/0c1c6Rt7_normal.jpg" TargetMode="External" /><Relationship Id="rId1750" Type="http://schemas.openxmlformats.org/officeDocument/2006/relationships/hyperlink" Target="http://pbs.twimg.com/profile_images/790573246596931586/V8uV5TcL_normal.jpg" TargetMode="External" /><Relationship Id="rId1751" Type="http://schemas.openxmlformats.org/officeDocument/2006/relationships/hyperlink" Target="http://pbs.twimg.com/profile_images/1106605680742535168/_kYGguPM_normal.jpg" TargetMode="External" /><Relationship Id="rId1752" Type="http://schemas.openxmlformats.org/officeDocument/2006/relationships/hyperlink" Target="http://pbs.twimg.com/profile_images/1138901616357203968/WtoJ4fnc_normal.jpg" TargetMode="External" /><Relationship Id="rId1753" Type="http://schemas.openxmlformats.org/officeDocument/2006/relationships/hyperlink" Target="http://pbs.twimg.com/profile_images/1112889773738344453/UaxFo9_6_normal.jpg" TargetMode="External" /><Relationship Id="rId1754" Type="http://schemas.openxmlformats.org/officeDocument/2006/relationships/hyperlink" Target="http://pbs.twimg.com/profile_images/1147181846729564160/uTUZY1KV_normal.jpg" TargetMode="External" /><Relationship Id="rId1755" Type="http://schemas.openxmlformats.org/officeDocument/2006/relationships/hyperlink" Target="http://pbs.twimg.com/profile_images/1149390645712363520/GiEtgwiE_normal.jpg" TargetMode="External" /><Relationship Id="rId1756" Type="http://schemas.openxmlformats.org/officeDocument/2006/relationships/hyperlink" Target="http://pbs.twimg.com/profile_images/1096415159873167360/5qzEM3S1_normal.jpg" TargetMode="External" /><Relationship Id="rId1757" Type="http://schemas.openxmlformats.org/officeDocument/2006/relationships/hyperlink" Target="http://pbs.twimg.com/profile_images/1027018393151389696/NND5pG14_normal.jpg" TargetMode="External" /><Relationship Id="rId1758" Type="http://schemas.openxmlformats.org/officeDocument/2006/relationships/hyperlink" Target="http://pbs.twimg.com/profile_images/1126162747937308672/CHa9yXWL_normal.jpg" TargetMode="External" /><Relationship Id="rId1759" Type="http://schemas.openxmlformats.org/officeDocument/2006/relationships/hyperlink" Target="http://pbs.twimg.com/profile_images/1134835170647990272/Zaf-wNW2_normal.jpg" TargetMode="External" /><Relationship Id="rId1760" Type="http://schemas.openxmlformats.org/officeDocument/2006/relationships/hyperlink" Target="http://pbs.twimg.com/profile_images/1120348680903643138/VKme3qfC_normal.jpg" TargetMode="External" /><Relationship Id="rId1761" Type="http://schemas.openxmlformats.org/officeDocument/2006/relationships/hyperlink" Target="http://pbs.twimg.com/profile_images/941066320006828033/i-Cu-Te1_normal.jpg" TargetMode="External" /><Relationship Id="rId1762" Type="http://schemas.openxmlformats.org/officeDocument/2006/relationships/hyperlink" Target="http://pbs.twimg.com/profile_images/1044870893045002240/Si-UgJRc_normal.jpg" TargetMode="External" /><Relationship Id="rId1763" Type="http://schemas.openxmlformats.org/officeDocument/2006/relationships/hyperlink" Target="http://pbs.twimg.com/profile_images/1808281667/Ulrich-sw_normal.jpg" TargetMode="External" /><Relationship Id="rId1764" Type="http://schemas.openxmlformats.org/officeDocument/2006/relationships/hyperlink" Target="http://pbs.twimg.com/profile_images/1029703756206682112/nLq9XIww_normal.jpg" TargetMode="External" /><Relationship Id="rId1765" Type="http://schemas.openxmlformats.org/officeDocument/2006/relationships/hyperlink" Target="http://pbs.twimg.com/profile_images/1056892436390334464/D_whKM25_normal.jpg" TargetMode="External" /><Relationship Id="rId1766" Type="http://schemas.openxmlformats.org/officeDocument/2006/relationships/hyperlink" Target="http://pbs.twimg.com/profile_images/1006421983913889797/tKG0al4O_normal.jpg" TargetMode="External" /><Relationship Id="rId1767" Type="http://schemas.openxmlformats.org/officeDocument/2006/relationships/hyperlink" Target="http://pbs.twimg.com/profile_images/1148470401703567360/5EqfDVDq_normal.jpg" TargetMode="External" /><Relationship Id="rId1768" Type="http://schemas.openxmlformats.org/officeDocument/2006/relationships/hyperlink" Target="http://pbs.twimg.com/profile_images/1122656900351516673/DhbHlLHE_normal.jpg" TargetMode="External" /><Relationship Id="rId1769" Type="http://schemas.openxmlformats.org/officeDocument/2006/relationships/hyperlink" Target="http://pbs.twimg.com/profile_images/1142076833858490370/tEbgZfRL_normal.jpg" TargetMode="External" /><Relationship Id="rId1770" Type="http://schemas.openxmlformats.org/officeDocument/2006/relationships/hyperlink" Target="http://pbs.twimg.com/profile_images/1140745642249244678/61k4SJdG_normal.jpg" TargetMode="External" /><Relationship Id="rId1771" Type="http://schemas.openxmlformats.org/officeDocument/2006/relationships/hyperlink" Target="http://pbs.twimg.com/profile_images/1145609219611201536/Xz-4SuXp_normal.jpg" TargetMode="External" /><Relationship Id="rId1772" Type="http://schemas.openxmlformats.org/officeDocument/2006/relationships/hyperlink" Target="http://pbs.twimg.com/profile_images/447352175325634560/KVhOpMK7_normal.jpeg" TargetMode="External" /><Relationship Id="rId1773" Type="http://schemas.openxmlformats.org/officeDocument/2006/relationships/hyperlink" Target="http://pbs.twimg.com/profile_images/1078944938262446081/dts_2iDw_normal.jpg" TargetMode="External" /><Relationship Id="rId1774" Type="http://schemas.openxmlformats.org/officeDocument/2006/relationships/hyperlink" Target="http://pbs.twimg.com/profile_images/982378531886915584/LDmzk7Zc_normal.jpg" TargetMode="External" /><Relationship Id="rId1775" Type="http://schemas.openxmlformats.org/officeDocument/2006/relationships/hyperlink" Target="http://pbs.twimg.com/profile_images/1140854417291264000/G7NVJynn_normal.jpg" TargetMode="External" /><Relationship Id="rId1776" Type="http://schemas.openxmlformats.org/officeDocument/2006/relationships/hyperlink" Target="http://pbs.twimg.com/profile_images/973366499745218560/WzFFZwON_normal.jpg" TargetMode="External" /><Relationship Id="rId1777" Type="http://schemas.openxmlformats.org/officeDocument/2006/relationships/hyperlink" Target="http://pbs.twimg.com/profile_images/1060656865120526336/om5LjKNT_normal.jpg" TargetMode="External" /><Relationship Id="rId1778" Type="http://schemas.openxmlformats.org/officeDocument/2006/relationships/hyperlink" Target="http://pbs.twimg.com/profile_images/1147916061091794944/qsH72Bjj_normal.jpg" TargetMode="External" /><Relationship Id="rId1779" Type="http://schemas.openxmlformats.org/officeDocument/2006/relationships/hyperlink" Target="http://pbs.twimg.com/profile_images/1131642982057336833/cuiS7mwG_normal.png" TargetMode="External" /><Relationship Id="rId1780" Type="http://schemas.openxmlformats.org/officeDocument/2006/relationships/hyperlink" Target="http://pbs.twimg.com/profile_images/1145595376088621056/yNrzMsiT_normal.jpg" TargetMode="External" /><Relationship Id="rId1781" Type="http://schemas.openxmlformats.org/officeDocument/2006/relationships/hyperlink" Target="http://pbs.twimg.com/profile_images/1035231088199839744/iPi1VJpD_normal.jpg" TargetMode="External" /><Relationship Id="rId1782" Type="http://schemas.openxmlformats.org/officeDocument/2006/relationships/hyperlink" Target="http://pbs.twimg.com/profile_images/1096701514016387072/jW4eFv--_normal.jpg" TargetMode="External" /><Relationship Id="rId1783" Type="http://schemas.openxmlformats.org/officeDocument/2006/relationships/hyperlink" Target="http://pbs.twimg.com/profile_images/1131094748477972480/CcXC91qj_normal.jpg" TargetMode="External" /><Relationship Id="rId1784" Type="http://schemas.openxmlformats.org/officeDocument/2006/relationships/hyperlink" Target="http://pbs.twimg.com/profile_images/1147903500375875585/cGFOVo-__normal.jpg" TargetMode="External" /><Relationship Id="rId1785" Type="http://schemas.openxmlformats.org/officeDocument/2006/relationships/hyperlink" Target="http://pbs.twimg.com/profile_images/1133996737901649920/lBe-rpTZ_normal.jpg" TargetMode="External" /><Relationship Id="rId1786" Type="http://schemas.openxmlformats.org/officeDocument/2006/relationships/hyperlink" Target="http://pbs.twimg.com/profile_images/952032081273647105/T-6akcFV_normal.jpg" TargetMode="External" /><Relationship Id="rId1787" Type="http://schemas.openxmlformats.org/officeDocument/2006/relationships/hyperlink" Target="http://pbs.twimg.com/profile_images/1142028627749552128/ZI29ESt5_normal.jpg" TargetMode="External" /><Relationship Id="rId1788" Type="http://schemas.openxmlformats.org/officeDocument/2006/relationships/hyperlink" Target="http://pbs.twimg.com/profile_images/1149296580224147456/tIOKeLSx_normal.jpg" TargetMode="External" /><Relationship Id="rId1789" Type="http://schemas.openxmlformats.org/officeDocument/2006/relationships/hyperlink" Target="http://pbs.twimg.com/profile_images/1147063935151083522/XvTy2TYb_normal.jpg" TargetMode="External" /><Relationship Id="rId1790" Type="http://schemas.openxmlformats.org/officeDocument/2006/relationships/hyperlink" Target="http://pbs.twimg.com/profile_images/896546477995991040/1ZPUQ0A2_normal.jpg" TargetMode="External" /><Relationship Id="rId1791" Type="http://schemas.openxmlformats.org/officeDocument/2006/relationships/hyperlink" Target="http://pbs.twimg.com/profile_images/1146048143882145792/C35YNceu_normal.jpg" TargetMode="External" /><Relationship Id="rId1792" Type="http://schemas.openxmlformats.org/officeDocument/2006/relationships/hyperlink" Target="http://pbs.twimg.com/profile_images/1125161267575033858/hXY4vfav_normal.jpg" TargetMode="External" /><Relationship Id="rId1793" Type="http://schemas.openxmlformats.org/officeDocument/2006/relationships/hyperlink" Target="http://pbs.twimg.com/profile_images/1149253855588339713/4ogSaueQ_normal.jpg" TargetMode="External" /><Relationship Id="rId1794" Type="http://schemas.openxmlformats.org/officeDocument/2006/relationships/hyperlink" Target="http://pbs.twimg.com/profile_images/1058370143527550976/2NkMbgAV_normal.jpg" TargetMode="External" /><Relationship Id="rId1795" Type="http://schemas.openxmlformats.org/officeDocument/2006/relationships/hyperlink" Target="http://pbs.twimg.com/profile_images/940894176383832064/7FNPk8pH_normal.jpg" TargetMode="External" /><Relationship Id="rId1796" Type="http://schemas.openxmlformats.org/officeDocument/2006/relationships/hyperlink" Target="http://pbs.twimg.com/profile_images/1136457565817266176/JAnwCP-T_normal.jpg" TargetMode="External" /><Relationship Id="rId1797" Type="http://schemas.openxmlformats.org/officeDocument/2006/relationships/hyperlink" Target="http://pbs.twimg.com/profile_images/1116295252485263360/vld2s1Nu_normal.jpg" TargetMode="External" /><Relationship Id="rId1798" Type="http://schemas.openxmlformats.org/officeDocument/2006/relationships/hyperlink" Target="http://pbs.twimg.com/profile_images/705861668262305794/GT7Uc-eK_normal.jpg" TargetMode="External" /><Relationship Id="rId1799" Type="http://schemas.openxmlformats.org/officeDocument/2006/relationships/hyperlink" Target="http://pbs.twimg.com/profile_images/1126950234829885440/56R7gNvn_normal.png" TargetMode="External" /><Relationship Id="rId1800" Type="http://schemas.openxmlformats.org/officeDocument/2006/relationships/hyperlink" Target="http://pbs.twimg.com/profile_images/880027623828672521/OHfRlhUi_normal.jpg" TargetMode="External" /><Relationship Id="rId1801" Type="http://schemas.openxmlformats.org/officeDocument/2006/relationships/hyperlink" Target="http://pbs.twimg.com/profile_images/939579682558763013/Kpmeb2Yp_normal.jpg" TargetMode="External" /><Relationship Id="rId1802" Type="http://schemas.openxmlformats.org/officeDocument/2006/relationships/hyperlink" Target="http://pbs.twimg.com/profile_images/1149315785631789057/X00KMzft_normal.jpg" TargetMode="External" /><Relationship Id="rId1803" Type="http://schemas.openxmlformats.org/officeDocument/2006/relationships/hyperlink" Target="http://pbs.twimg.com/profile_images/619779375991422976/a4KGnsZF_normal.jpg" TargetMode="External" /><Relationship Id="rId1804" Type="http://schemas.openxmlformats.org/officeDocument/2006/relationships/hyperlink" Target="http://pbs.twimg.com/profile_images/785742300039225344/_HgyEweQ_normal.jpg" TargetMode="External" /><Relationship Id="rId1805" Type="http://schemas.openxmlformats.org/officeDocument/2006/relationships/hyperlink" Target="http://pbs.twimg.com/profile_images/707279332503322624/QoZ2qRQ-_normal.jpg" TargetMode="External" /><Relationship Id="rId1806" Type="http://schemas.openxmlformats.org/officeDocument/2006/relationships/hyperlink" Target="http://pbs.twimg.com/profile_images/1148553935717916674/O9xh7C5E_normal.jpg" TargetMode="External" /><Relationship Id="rId1807" Type="http://schemas.openxmlformats.org/officeDocument/2006/relationships/hyperlink" Target="http://pbs.twimg.com/profile_images/1147911765373702145/n4FaIIL4_normal.jpg" TargetMode="External" /><Relationship Id="rId1808" Type="http://schemas.openxmlformats.org/officeDocument/2006/relationships/hyperlink" Target="http://pbs.twimg.com/profile_images/1144889004430626817/fb7YEM1l_normal.png" TargetMode="External" /><Relationship Id="rId1809" Type="http://schemas.openxmlformats.org/officeDocument/2006/relationships/hyperlink" Target="http://pbs.twimg.com/profile_images/1105351686330175489/yJGigeTw_normal.jpg" TargetMode="External" /><Relationship Id="rId1810" Type="http://schemas.openxmlformats.org/officeDocument/2006/relationships/hyperlink" Target="http://pbs.twimg.com/profile_images/1146440243832225792/gn1BU8-z_normal.png" TargetMode="External" /><Relationship Id="rId1811" Type="http://schemas.openxmlformats.org/officeDocument/2006/relationships/hyperlink" Target="http://pbs.twimg.com/profile_images/1029574982005862400/8LDrg3QZ_normal.jpg" TargetMode="External" /><Relationship Id="rId1812" Type="http://schemas.openxmlformats.org/officeDocument/2006/relationships/hyperlink" Target="http://pbs.twimg.com/profile_images/1117793476895096832/28GybfXH_normal.jpg" TargetMode="External" /><Relationship Id="rId1813" Type="http://schemas.openxmlformats.org/officeDocument/2006/relationships/hyperlink" Target="http://pbs.twimg.com/profile_images/874982497054068737/mR3VG9YV_normal.jpg" TargetMode="External" /><Relationship Id="rId1814" Type="http://schemas.openxmlformats.org/officeDocument/2006/relationships/hyperlink" Target="http://pbs.twimg.com/profile_images/1146184606351339520/Ybl5wYqX_normal.jpg" TargetMode="External" /><Relationship Id="rId1815" Type="http://schemas.openxmlformats.org/officeDocument/2006/relationships/hyperlink" Target="http://pbs.twimg.com/profile_images/1081151611848847360/AeHNDKZm_normal.jpg" TargetMode="External" /><Relationship Id="rId1816" Type="http://schemas.openxmlformats.org/officeDocument/2006/relationships/hyperlink" Target="http://pbs.twimg.com/profile_images/724689925434568705/qih29MoR_normal.jpg" TargetMode="External" /><Relationship Id="rId1817" Type="http://schemas.openxmlformats.org/officeDocument/2006/relationships/hyperlink" Target="http://pbs.twimg.com/profile_images/768803094507491328/cDi8to-j_normal.jpg" TargetMode="External" /><Relationship Id="rId1818" Type="http://schemas.openxmlformats.org/officeDocument/2006/relationships/hyperlink" Target="http://pbs.twimg.com/profile_images/934170907697917952/ksB9X__p_normal.jpg" TargetMode="External" /><Relationship Id="rId1819" Type="http://schemas.openxmlformats.org/officeDocument/2006/relationships/hyperlink" Target="http://pbs.twimg.com/profile_images/788807613844561920/QJq5leJ9_normal.jpg" TargetMode="External" /><Relationship Id="rId1820" Type="http://schemas.openxmlformats.org/officeDocument/2006/relationships/hyperlink" Target="http://pbs.twimg.com/profile_images/1118715601139036161/qlc1JjT8_normal.jpg" TargetMode="External" /><Relationship Id="rId1821" Type="http://schemas.openxmlformats.org/officeDocument/2006/relationships/hyperlink" Target="http://pbs.twimg.com/profile_images/1112223466550448128/h4tSD1Yb_normal.png" TargetMode="External" /><Relationship Id="rId1822" Type="http://schemas.openxmlformats.org/officeDocument/2006/relationships/hyperlink" Target="http://pbs.twimg.com/profile_images/1087778344886853632/aFnLq6Rx_normal.jpg" TargetMode="External" /><Relationship Id="rId1823" Type="http://schemas.openxmlformats.org/officeDocument/2006/relationships/hyperlink" Target="http://pbs.twimg.com/profile_images/1145052832476872705/l3gBdUld_normal.jpg" TargetMode="External" /><Relationship Id="rId1824" Type="http://schemas.openxmlformats.org/officeDocument/2006/relationships/hyperlink" Target="http://pbs.twimg.com/profile_images/1148357500523204608/aiJx4RvB_normal.jpg" TargetMode="External" /><Relationship Id="rId1825" Type="http://schemas.openxmlformats.org/officeDocument/2006/relationships/hyperlink" Target="http://pbs.twimg.com/profile_images/1145049624891273216/GXNKk4Tt_normal.jpg" TargetMode="External" /><Relationship Id="rId1826" Type="http://schemas.openxmlformats.org/officeDocument/2006/relationships/hyperlink" Target="http://pbs.twimg.com/profile_images/1003617885242232832/g7OwC3ui_normal.jpg" TargetMode="External" /><Relationship Id="rId1827" Type="http://schemas.openxmlformats.org/officeDocument/2006/relationships/hyperlink" Target="http://pbs.twimg.com/profile_images/1087007587751682048/OZhrnqcB_normal.jpg" TargetMode="External" /><Relationship Id="rId1828" Type="http://schemas.openxmlformats.org/officeDocument/2006/relationships/hyperlink" Target="http://pbs.twimg.com/profile_images/1058875997930569728/RisguIbc_normal.jpg" TargetMode="External" /><Relationship Id="rId1829" Type="http://schemas.openxmlformats.org/officeDocument/2006/relationships/hyperlink" Target="http://pbs.twimg.com/profile_images/1094664352324567040/dyZ_HQBG_normal.jpg" TargetMode="External" /><Relationship Id="rId1830" Type="http://schemas.openxmlformats.org/officeDocument/2006/relationships/hyperlink" Target="http://pbs.twimg.com/profile_images/1056232792907022340/VSXPOZ-l_normal.jpg" TargetMode="External" /><Relationship Id="rId1831" Type="http://schemas.openxmlformats.org/officeDocument/2006/relationships/hyperlink" Target="http://pbs.twimg.com/profile_images/451874406508146690/zLTJJCAt_normal.png" TargetMode="External" /><Relationship Id="rId1832" Type="http://schemas.openxmlformats.org/officeDocument/2006/relationships/hyperlink" Target="http://pbs.twimg.com/profile_images/1070738439803412480/wNp1hKmd_normal.jpg" TargetMode="External" /><Relationship Id="rId1833" Type="http://schemas.openxmlformats.org/officeDocument/2006/relationships/hyperlink" Target="http://pbs.twimg.com/profile_images/907330975587336193/tw7JPE5v_normal.jpg" TargetMode="External" /><Relationship Id="rId1834" Type="http://schemas.openxmlformats.org/officeDocument/2006/relationships/hyperlink" Target="http://pbs.twimg.com/profile_images/1109669525581164544/1RmugNM__normal.jpg" TargetMode="External" /><Relationship Id="rId1835" Type="http://schemas.openxmlformats.org/officeDocument/2006/relationships/hyperlink" Target="http://pbs.twimg.com/profile_images/1115270709150924801/sRuDoS5g_normal.jpg" TargetMode="External" /><Relationship Id="rId1836" Type="http://schemas.openxmlformats.org/officeDocument/2006/relationships/hyperlink" Target="http://pbs.twimg.com/profile_images/1146633215790198784/Vtsbjg3Y_normal.jpg" TargetMode="External" /><Relationship Id="rId1837" Type="http://schemas.openxmlformats.org/officeDocument/2006/relationships/hyperlink" Target="http://pbs.twimg.com/profile_images/453555526924636161/nBCNDuuy_normal.png" TargetMode="External" /><Relationship Id="rId1838" Type="http://schemas.openxmlformats.org/officeDocument/2006/relationships/hyperlink" Target="http://pbs.twimg.com/profile_images/914549818005098496/zNKxuWV9_normal.jpg" TargetMode="External" /><Relationship Id="rId1839" Type="http://schemas.openxmlformats.org/officeDocument/2006/relationships/hyperlink" Target="http://pbs.twimg.com/profile_images/1145041982286381057/iJmTxYFA_normal.jpg" TargetMode="External" /><Relationship Id="rId1840" Type="http://schemas.openxmlformats.org/officeDocument/2006/relationships/hyperlink" Target="http://pbs.twimg.com/profile_images/1146205132364738560/UFh9tCwC_normal.jpg" TargetMode="External" /><Relationship Id="rId1841" Type="http://schemas.openxmlformats.org/officeDocument/2006/relationships/hyperlink" Target="http://pbs.twimg.com/profile_images/1141405024888807425/ynKAuRgT_normal.jpg" TargetMode="External" /><Relationship Id="rId1842" Type="http://schemas.openxmlformats.org/officeDocument/2006/relationships/hyperlink" Target="http://pbs.twimg.com/profile_images/1143558332155932673/loXR4VTC_normal.jpg" TargetMode="External" /><Relationship Id="rId1843" Type="http://schemas.openxmlformats.org/officeDocument/2006/relationships/hyperlink" Target="http://pbs.twimg.com/profile_images/905509209491390464/Qr5_AxVe_normal.jpg" TargetMode="External" /><Relationship Id="rId1844" Type="http://schemas.openxmlformats.org/officeDocument/2006/relationships/hyperlink" Target="http://pbs.twimg.com/profile_images/1142130115771371520/c06jkflX_normal.jpg" TargetMode="External" /><Relationship Id="rId1845" Type="http://schemas.openxmlformats.org/officeDocument/2006/relationships/hyperlink" Target="http://pbs.twimg.com/profile_images/1145520508299096064/YmxcQIZU_normal.jpg" TargetMode="External" /><Relationship Id="rId1846" Type="http://schemas.openxmlformats.org/officeDocument/2006/relationships/hyperlink" Target="http://pbs.twimg.com/profile_images/1122946893041025026/DRwVBnk2_normal.jpg" TargetMode="External" /><Relationship Id="rId1847" Type="http://schemas.openxmlformats.org/officeDocument/2006/relationships/hyperlink" Target="http://pbs.twimg.com/profile_images/1146580753129586688/6vPkpsbb_normal.jpg" TargetMode="External" /><Relationship Id="rId1848" Type="http://schemas.openxmlformats.org/officeDocument/2006/relationships/hyperlink" Target="http://pbs.twimg.com/profile_images/1149366971328323584/Ncz7Mdyv_normal.jpg" TargetMode="External" /><Relationship Id="rId1849" Type="http://schemas.openxmlformats.org/officeDocument/2006/relationships/hyperlink" Target="http://pbs.twimg.com/profile_images/1123233949361295363/NEHn3Qia_normal.png" TargetMode="External" /><Relationship Id="rId1850" Type="http://schemas.openxmlformats.org/officeDocument/2006/relationships/hyperlink" Target="http://pbs.twimg.com/profile_images/1142633202432933888/Kni3UHbd_normal.jpg" TargetMode="External" /><Relationship Id="rId1851" Type="http://schemas.openxmlformats.org/officeDocument/2006/relationships/hyperlink" Target="http://pbs.twimg.com/profile_images/969777986290536448/KP1PNPeo_normal.jpg" TargetMode="External" /><Relationship Id="rId1852" Type="http://schemas.openxmlformats.org/officeDocument/2006/relationships/hyperlink" Target="http://pbs.twimg.com/profile_images/1143245749922258944/fZKQQfCc_normal.jpg" TargetMode="External" /><Relationship Id="rId1853" Type="http://schemas.openxmlformats.org/officeDocument/2006/relationships/hyperlink" Target="http://pbs.twimg.com/profile_images/922338611919339520/-vGsP0_o_normal.jpg" TargetMode="External" /><Relationship Id="rId1854" Type="http://schemas.openxmlformats.org/officeDocument/2006/relationships/hyperlink" Target="http://pbs.twimg.com/profile_images/773141404860162061/WK4RgHMx_normal.jpg" TargetMode="External" /><Relationship Id="rId1855" Type="http://schemas.openxmlformats.org/officeDocument/2006/relationships/hyperlink" Target="http://pbs.twimg.com/profile_images/631657108363055105/ir-_LgeE_normal.jpg" TargetMode="External" /><Relationship Id="rId1856" Type="http://schemas.openxmlformats.org/officeDocument/2006/relationships/hyperlink" Target="http://pbs.twimg.com/profile_images/1134428607105982464/n7J7LnHe_normal.jpg" TargetMode="External" /><Relationship Id="rId1857" Type="http://schemas.openxmlformats.org/officeDocument/2006/relationships/hyperlink" Target="http://pbs.twimg.com/profile_images/1130229308532772864/iTvnN3mm_normal.jpg" TargetMode="External" /><Relationship Id="rId1858" Type="http://schemas.openxmlformats.org/officeDocument/2006/relationships/hyperlink" Target="http://pbs.twimg.com/profile_images/1146320798464036865/LLnd9aIR_normal.jpg" TargetMode="External" /><Relationship Id="rId1859" Type="http://schemas.openxmlformats.org/officeDocument/2006/relationships/hyperlink" Target="http://pbs.twimg.com/profile_images/853443525903515648/a8JizCWv_normal.jpg" TargetMode="External" /><Relationship Id="rId1860" Type="http://schemas.openxmlformats.org/officeDocument/2006/relationships/hyperlink" Target="http://pbs.twimg.com/profile_images/1149325224707538949/nDVVoWa2_normal.jpg" TargetMode="External" /><Relationship Id="rId1861" Type="http://schemas.openxmlformats.org/officeDocument/2006/relationships/hyperlink" Target="http://pbs.twimg.com/profile_images/1744796183/Kurt_normal.png" TargetMode="External" /><Relationship Id="rId1862" Type="http://schemas.openxmlformats.org/officeDocument/2006/relationships/hyperlink" Target="http://pbs.twimg.com/profile_images/1101219789022863361/eikHFwR4_normal.jpg" TargetMode="External" /><Relationship Id="rId1863" Type="http://schemas.openxmlformats.org/officeDocument/2006/relationships/hyperlink" Target="http://pbs.twimg.com/profile_images/1138947210027065345/XNxf9dfT_normal.png" TargetMode="External" /><Relationship Id="rId1864" Type="http://schemas.openxmlformats.org/officeDocument/2006/relationships/hyperlink" Target="http://pbs.twimg.com/profile_images/1138229646095454210/hxZ_k1Qh_normal.jpg" TargetMode="External" /><Relationship Id="rId1865" Type="http://schemas.openxmlformats.org/officeDocument/2006/relationships/hyperlink" Target="http://pbs.twimg.com/profile_images/615696617165885440/JDbUuo9H_normal.jpg" TargetMode="External" /><Relationship Id="rId1866" Type="http://schemas.openxmlformats.org/officeDocument/2006/relationships/hyperlink" Target="http://pbs.twimg.com/profile_images/1147945563440242689/SOgmMB6O_normal.jpg" TargetMode="External" /><Relationship Id="rId1867" Type="http://schemas.openxmlformats.org/officeDocument/2006/relationships/hyperlink" Target="http://pbs.twimg.com/profile_images/1123292870935556096/EllQ5n9Z_normal.jpg" TargetMode="External" /><Relationship Id="rId1868" Type="http://schemas.openxmlformats.org/officeDocument/2006/relationships/hyperlink" Target="http://pbs.twimg.com/profile_images/1146522149152329729/IXCTU1JN_normal.png" TargetMode="External" /><Relationship Id="rId1869" Type="http://schemas.openxmlformats.org/officeDocument/2006/relationships/hyperlink" Target="http://pbs.twimg.com/profile_images/1042974485089935360/1Pc6EhAh_normal.jpg" TargetMode="External" /><Relationship Id="rId1870" Type="http://schemas.openxmlformats.org/officeDocument/2006/relationships/hyperlink" Target="http://pbs.twimg.com/profile_images/1050598327014674433/lTM4iH9X_normal.jpg" TargetMode="External" /><Relationship Id="rId1871" Type="http://schemas.openxmlformats.org/officeDocument/2006/relationships/hyperlink" Target="http://pbs.twimg.com/profile_images/1146147156769697792/5p2w-H6w_normal.jpg" TargetMode="External" /><Relationship Id="rId1872" Type="http://schemas.openxmlformats.org/officeDocument/2006/relationships/hyperlink" Target="http://pbs.twimg.com/profile_images/1099878487681204228/tVrVn-ux_normal.jpg" TargetMode="External" /><Relationship Id="rId1873" Type="http://schemas.openxmlformats.org/officeDocument/2006/relationships/hyperlink" Target="http://pbs.twimg.com/profile_images/1149336617976569857/9GoN4BEo_normal.jpg" TargetMode="External" /><Relationship Id="rId1874" Type="http://schemas.openxmlformats.org/officeDocument/2006/relationships/hyperlink" Target="http://pbs.twimg.com/profile_images/1132000561824452608/rEjlPgw4_normal.jpg" TargetMode="External" /><Relationship Id="rId1875" Type="http://schemas.openxmlformats.org/officeDocument/2006/relationships/hyperlink" Target="http://pbs.twimg.com/profile_images/1122186065937301507/urp1oxvN_normal.jpg" TargetMode="External" /><Relationship Id="rId1876" Type="http://schemas.openxmlformats.org/officeDocument/2006/relationships/hyperlink" Target="http://pbs.twimg.com/profile_images/1142877771330404353/o-0Fauf4_normal.jpg" TargetMode="External" /><Relationship Id="rId1877" Type="http://schemas.openxmlformats.org/officeDocument/2006/relationships/hyperlink" Target="http://pbs.twimg.com/profile_images/926993590974164992/f_lE-yh-_normal.jpg" TargetMode="External" /><Relationship Id="rId1878" Type="http://schemas.openxmlformats.org/officeDocument/2006/relationships/hyperlink" Target="http://pbs.twimg.com/profile_images/1115243092037312513/JPIt8GN4_normal.png" TargetMode="External" /><Relationship Id="rId1879" Type="http://schemas.openxmlformats.org/officeDocument/2006/relationships/hyperlink" Target="http://pbs.twimg.com/profile_images/1144380481523343363/FwpA95HG_normal.jpg" TargetMode="External" /><Relationship Id="rId1880" Type="http://schemas.openxmlformats.org/officeDocument/2006/relationships/hyperlink" Target="http://pbs.twimg.com/profile_images/1139999433410654208/_ZNNPHUc_normal.jpg" TargetMode="External" /><Relationship Id="rId1881" Type="http://schemas.openxmlformats.org/officeDocument/2006/relationships/hyperlink" Target="http://pbs.twimg.com/profile_images/1143947578318434304/DtjerTqn_normal.jpg" TargetMode="External" /><Relationship Id="rId1882" Type="http://schemas.openxmlformats.org/officeDocument/2006/relationships/hyperlink" Target="http://pbs.twimg.com/profile_images/1105994114699485184/IyHyWrCx_normal.jpg" TargetMode="External" /><Relationship Id="rId1883" Type="http://schemas.openxmlformats.org/officeDocument/2006/relationships/hyperlink" Target="http://pbs.twimg.com/profile_images/1148124116123361280/Zd1pirmY_normal.jpg" TargetMode="External" /><Relationship Id="rId1884" Type="http://schemas.openxmlformats.org/officeDocument/2006/relationships/hyperlink" Target="http://pbs.twimg.com/profile_images/1101214256375234561/RLTseiV2_normal.jpg" TargetMode="External" /><Relationship Id="rId1885" Type="http://schemas.openxmlformats.org/officeDocument/2006/relationships/hyperlink" Target="http://pbs.twimg.com/profile_images/1145251516963577856/L8FcyKfY_normal.jpg" TargetMode="External" /><Relationship Id="rId1886" Type="http://schemas.openxmlformats.org/officeDocument/2006/relationships/hyperlink" Target="http://pbs.twimg.com/profile_images/1149122488573390848/MbKVP0CO_normal.jpg" TargetMode="External" /><Relationship Id="rId1887" Type="http://schemas.openxmlformats.org/officeDocument/2006/relationships/hyperlink" Target="http://pbs.twimg.com/profile_images/1113687562667855872/JULfLXvm_normal.jpg" TargetMode="External" /><Relationship Id="rId1888" Type="http://schemas.openxmlformats.org/officeDocument/2006/relationships/hyperlink" Target="http://pbs.twimg.com/profile_images/1074061488455905282/xup5EMvd_normal.jpg" TargetMode="External" /><Relationship Id="rId1889" Type="http://schemas.openxmlformats.org/officeDocument/2006/relationships/hyperlink" Target="http://pbs.twimg.com/profile_images/1056680260031328256/-_TvgpVK_normal.jpg" TargetMode="External" /><Relationship Id="rId1890" Type="http://schemas.openxmlformats.org/officeDocument/2006/relationships/hyperlink" Target="http://pbs.twimg.com/profile_images/477598819715395585/g0lGqC_J_normal.jpeg" TargetMode="External" /><Relationship Id="rId1891" Type="http://schemas.openxmlformats.org/officeDocument/2006/relationships/hyperlink" Target="http://pbs.twimg.com/profile_images/1146290539668656128/xKnadG_z_normal.jpg" TargetMode="External" /><Relationship Id="rId1892" Type="http://schemas.openxmlformats.org/officeDocument/2006/relationships/hyperlink" Target="http://pbs.twimg.com/profile_images/657870762070691840/SHfZQPFZ_normal.jpg" TargetMode="External" /><Relationship Id="rId1893" Type="http://schemas.openxmlformats.org/officeDocument/2006/relationships/hyperlink" Target="http://pbs.twimg.com/profile_images/981965136863940608/DOySJ-I2_normal.jpg" TargetMode="External" /><Relationship Id="rId1894" Type="http://schemas.openxmlformats.org/officeDocument/2006/relationships/hyperlink" Target="http://pbs.twimg.com/profile_images/1025209022763421697/711sE8Q8_normal.jpg" TargetMode="External" /><Relationship Id="rId1895" Type="http://schemas.openxmlformats.org/officeDocument/2006/relationships/hyperlink" Target="http://pbs.twimg.com/profile_images/615348270685028352/kVSWLILt_normal.jpg" TargetMode="External" /><Relationship Id="rId1896" Type="http://schemas.openxmlformats.org/officeDocument/2006/relationships/hyperlink" Target="http://pbs.twimg.com/profile_images/1149227956860071936/06s-fPRv_normal.jpg" TargetMode="External" /><Relationship Id="rId1897" Type="http://schemas.openxmlformats.org/officeDocument/2006/relationships/hyperlink" Target="http://pbs.twimg.com/profile_images/1080178528036012034/K29uhYYG_normal.jpg" TargetMode="External" /><Relationship Id="rId1898" Type="http://schemas.openxmlformats.org/officeDocument/2006/relationships/hyperlink" Target="http://pbs.twimg.com/profile_images/1066767979382284288/SkVnxwwr_normal.jpg" TargetMode="External" /><Relationship Id="rId1899" Type="http://schemas.openxmlformats.org/officeDocument/2006/relationships/hyperlink" Target="http://pbs.twimg.com/profile_images/1142992096015659009/m0hzq2H7_normal.jpg" TargetMode="External" /><Relationship Id="rId1900" Type="http://schemas.openxmlformats.org/officeDocument/2006/relationships/hyperlink" Target="http://pbs.twimg.com/profile_images/1024685448457728000/xE1T2pbG_normal.jpg" TargetMode="External" /><Relationship Id="rId1901" Type="http://schemas.openxmlformats.org/officeDocument/2006/relationships/hyperlink" Target="http://pbs.twimg.com/profile_images/1095687330730524672/n6PGFu3R_normal.png" TargetMode="External" /><Relationship Id="rId1902" Type="http://schemas.openxmlformats.org/officeDocument/2006/relationships/hyperlink" Target="http://pbs.twimg.com/profile_images/1129826667294330880/wfcRdBX7_normal.jpg" TargetMode="External" /><Relationship Id="rId1903" Type="http://schemas.openxmlformats.org/officeDocument/2006/relationships/hyperlink" Target="http://pbs.twimg.com/profile_images/1148228949157113858/bXZkyC2P_normal.jpg" TargetMode="External" /><Relationship Id="rId1904" Type="http://schemas.openxmlformats.org/officeDocument/2006/relationships/hyperlink" Target="http://pbs.twimg.com/profile_images/937040042270363649/47b0o_4L_normal.jpg" TargetMode="External" /><Relationship Id="rId1905" Type="http://schemas.openxmlformats.org/officeDocument/2006/relationships/hyperlink" Target="http://pbs.twimg.com/profile_images/1248583131/Marynelle_normal.jpg" TargetMode="External" /><Relationship Id="rId1906" Type="http://schemas.openxmlformats.org/officeDocument/2006/relationships/hyperlink" Target="http://pbs.twimg.com/profile_images/1148446147222155266/v0y7hbpm_normal.jpg" TargetMode="External" /><Relationship Id="rId1907" Type="http://schemas.openxmlformats.org/officeDocument/2006/relationships/hyperlink" Target="http://pbs.twimg.com/profile_images/1146898560987947014/bG_ZWaUY_normal.jpg" TargetMode="External" /><Relationship Id="rId1908" Type="http://schemas.openxmlformats.org/officeDocument/2006/relationships/hyperlink" Target="http://pbs.twimg.com/profile_images/1571347752/227165_10150174267126650_638796649_7265605_685767_n_normal.jpg" TargetMode="External" /><Relationship Id="rId1909" Type="http://schemas.openxmlformats.org/officeDocument/2006/relationships/hyperlink" Target="http://pbs.twimg.com/profile_images/1144331643391488001/5iTvJ63X_normal.jpg" TargetMode="External" /><Relationship Id="rId1910" Type="http://schemas.openxmlformats.org/officeDocument/2006/relationships/hyperlink" Target="http://pbs.twimg.com/profile_images/892500227558481920/TDebaxs8_normal.jpg" TargetMode="External" /><Relationship Id="rId1911" Type="http://schemas.openxmlformats.org/officeDocument/2006/relationships/hyperlink" Target="http://pbs.twimg.com/profile_images/633025657937661952/WL82Ti93_normal.jpg" TargetMode="External" /><Relationship Id="rId1912" Type="http://schemas.openxmlformats.org/officeDocument/2006/relationships/hyperlink" Target="http://pbs.twimg.com/profile_images/970894702936387584/TmBTo6q6_normal.jpg" TargetMode="External" /><Relationship Id="rId1913" Type="http://schemas.openxmlformats.org/officeDocument/2006/relationships/hyperlink" Target="http://pbs.twimg.com/profile_images/1140440591089561600/GtBojLRy_normal.jpg" TargetMode="External" /><Relationship Id="rId1914" Type="http://schemas.openxmlformats.org/officeDocument/2006/relationships/hyperlink" Target="http://pbs.twimg.com/profile_images/1111538984600158208/UYb2OvxH_normal.jpg" TargetMode="External" /><Relationship Id="rId1915" Type="http://schemas.openxmlformats.org/officeDocument/2006/relationships/hyperlink" Target="http://pbs.twimg.com/profile_images/1148098726248046592/HoAVBAAO_normal.jpg" TargetMode="External" /><Relationship Id="rId1916" Type="http://schemas.openxmlformats.org/officeDocument/2006/relationships/hyperlink" Target="http://pbs.twimg.com/profile_images/810442772519927808/RWrzMloZ_normal.jpg" TargetMode="External" /><Relationship Id="rId1917" Type="http://schemas.openxmlformats.org/officeDocument/2006/relationships/hyperlink" Target="http://pbs.twimg.com/profile_images/1144381462944342019/zC6Wb0TZ_normal.jpg" TargetMode="External" /><Relationship Id="rId1918" Type="http://schemas.openxmlformats.org/officeDocument/2006/relationships/hyperlink" Target="http://pbs.twimg.com/profile_images/1108899644644491265/_1lCpzOv_normal.jpg" TargetMode="External" /><Relationship Id="rId1919" Type="http://schemas.openxmlformats.org/officeDocument/2006/relationships/hyperlink" Target="http://pbs.twimg.com/profile_images/1096460030411304960/41zgwAg6_normal.jpg" TargetMode="External" /><Relationship Id="rId1920" Type="http://schemas.openxmlformats.org/officeDocument/2006/relationships/hyperlink" Target="http://pbs.twimg.com/profile_images/1118566331341840389/l58JDK7w_normal.jpg" TargetMode="External" /><Relationship Id="rId1921" Type="http://schemas.openxmlformats.org/officeDocument/2006/relationships/hyperlink" Target="http://pbs.twimg.com/profile_images/1149190561372364801/rhwje5rt_normal.jpg" TargetMode="External" /><Relationship Id="rId1922" Type="http://schemas.openxmlformats.org/officeDocument/2006/relationships/hyperlink" Target="http://pbs.twimg.com/profile_images/1145357338791968768/wVBvCVP0_normal.png" TargetMode="External" /><Relationship Id="rId1923" Type="http://schemas.openxmlformats.org/officeDocument/2006/relationships/hyperlink" Target="http://pbs.twimg.com/profile_images/849985999811756033/k-RJau4P_normal.jpg" TargetMode="External" /><Relationship Id="rId1924" Type="http://schemas.openxmlformats.org/officeDocument/2006/relationships/hyperlink" Target="http://pbs.twimg.com/profile_images/1111729635610382336/_65QFl7B_normal.png" TargetMode="External" /><Relationship Id="rId1925" Type="http://schemas.openxmlformats.org/officeDocument/2006/relationships/hyperlink" Target="http://pbs.twimg.com/profile_images/1112533641379409920/FgL6PGio_normal.jpg" TargetMode="External" /><Relationship Id="rId1926" Type="http://schemas.openxmlformats.org/officeDocument/2006/relationships/hyperlink" Target="http://pbs.twimg.com/profile_images/1149064043782651904/pvsmrHwh_normal.jpg" TargetMode="External" /><Relationship Id="rId1927" Type="http://schemas.openxmlformats.org/officeDocument/2006/relationships/hyperlink" Target="http://pbs.twimg.com/profile_images/1015676809189289984/iL_dukZz_normal.jpg" TargetMode="External" /><Relationship Id="rId1928" Type="http://schemas.openxmlformats.org/officeDocument/2006/relationships/hyperlink" Target="http://pbs.twimg.com/profile_images/879486953057595392/KIJlbQcV_normal.jpg" TargetMode="External" /><Relationship Id="rId1929" Type="http://schemas.openxmlformats.org/officeDocument/2006/relationships/hyperlink" Target="http://pbs.twimg.com/profile_images/566261603629154304/zExvAP57_normal.jpeg" TargetMode="External" /><Relationship Id="rId1930" Type="http://schemas.openxmlformats.org/officeDocument/2006/relationships/hyperlink" Target="http://pbs.twimg.com/profile_images/998613606051627009/LI92r6Te_normal.jpg" TargetMode="External" /><Relationship Id="rId1931" Type="http://schemas.openxmlformats.org/officeDocument/2006/relationships/hyperlink" Target="http://pbs.twimg.com/profile_images/1114280881676587008/h2bf4Obl_normal.jpg" TargetMode="External" /><Relationship Id="rId1932" Type="http://schemas.openxmlformats.org/officeDocument/2006/relationships/hyperlink" Target="http://pbs.twimg.com/profile_images/1002437318525898752/Xr7lIrGQ_normal.jpg" TargetMode="External" /><Relationship Id="rId1933" Type="http://schemas.openxmlformats.org/officeDocument/2006/relationships/hyperlink" Target="http://pbs.twimg.com/profile_images/979844838580457472/wsitMPMn_normal.jpg" TargetMode="External" /><Relationship Id="rId1934" Type="http://schemas.openxmlformats.org/officeDocument/2006/relationships/hyperlink" Target="http://pbs.twimg.com/profile_images/961798920220368896/AE4ITdWn_normal.jpg" TargetMode="External" /><Relationship Id="rId1935" Type="http://schemas.openxmlformats.org/officeDocument/2006/relationships/hyperlink" Target="http://pbs.twimg.com/profile_images/1145534848276340736/pnF15rXt_normal.jpg" TargetMode="External" /><Relationship Id="rId1936" Type="http://schemas.openxmlformats.org/officeDocument/2006/relationships/hyperlink" Target="http://pbs.twimg.com/profile_images/1149283931700830208/0Xj9bkQQ_normal.jpg" TargetMode="External" /><Relationship Id="rId1937" Type="http://schemas.openxmlformats.org/officeDocument/2006/relationships/hyperlink" Target="http://pbs.twimg.com/profile_images/1146079249121468422/eRbGTDJm_normal.png" TargetMode="External" /><Relationship Id="rId1938" Type="http://schemas.openxmlformats.org/officeDocument/2006/relationships/hyperlink" Target="http://pbs.twimg.com/profile_images/1135579328580898816/t7Z1tDw6_normal.jpg" TargetMode="External" /><Relationship Id="rId1939" Type="http://schemas.openxmlformats.org/officeDocument/2006/relationships/hyperlink" Target="http://pbs.twimg.com/profile_images/443586223542505472/oJz_pJ8j_normal.jpeg" TargetMode="External" /><Relationship Id="rId1940" Type="http://schemas.openxmlformats.org/officeDocument/2006/relationships/hyperlink" Target="http://pbs.twimg.com/profile_images/1092090332546777088/heg4PZd8_normal.jpg" TargetMode="External" /><Relationship Id="rId1941" Type="http://schemas.openxmlformats.org/officeDocument/2006/relationships/hyperlink" Target="http://pbs.twimg.com/profile_images/1149173347764363264/a-mr4c01_normal.jpg" TargetMode="External" /><Relationship Id="rId1942" Type="http://schemas.openxmlformats.org/officeDocument/2006/relationships/hyperlink" Target="http://pbs.twimg.com/profile_images/1108798366484496390/g86WZNX0_normal.png" TargetMode="External" /><Relationship Id="rId1943" Type="http://schemas.openxmlformats.org/officeDocument/2006/relationships/hyperlink" Target="http://pbs.twimg.com/profile_images/824385770106392576/SlwbG4jq_normal.jpg" TargetMode="External" /><Relationship Id="rId1944" Type="http://schemas.openxmlformats.org/officeDocument/2006/relationships/hyperlink" Target="http://pbs.twimg.com/profile_images/973405934289670145/i65if-pl_normal.jpg" TargetMode="External" /><Relationship Id="rId1945" Type="http://schemas.openxmlformats.org/officeDocument/2006/relationships/hyperlink" Target="http://pbs.twimg.com/profile_images/1099576405174685696/tsHSoAHs_normal.jpg" TargetMode="External" /><Relationship Id="rId1946" Type="http://schemas.openxmlformats.org/officeDocument/2006/relationships/hyperlink" Target="http://pbs.twimg.com/profile_images/1117125890092224515/1TD1gnko_normal.jpg" TargetMode="External" /><Relationship Id="rId1947" Type="http://schemas.openxmlformats.org/officeDocument/2006/relationships/hyperlink" Target="http://pbs.twimg.com/profile_images/762722357232271361/i-ppQOfh_normal.jpg" TargetMode="External" /><Relationship Id="rId1948" Type="http://schemas.openxmlformats.org/officeDocument/2006/relationships/hyperlink" Target="http://pbs.twimg.com/profile_images/1148827362127208450/pKPqoRc6_normal.jpg" TargetMode="External" /><Relationship Id="rId1949" Type="http://schemas.openxmlformats.org/officeDocument/2006/relationships/hyperlink" Target="http://pbs.twimg.com/profile_images/1145536240642592769/YNgaz24m_normal.jpg" TargetMode="External" /><Relationship Id="rId1950" Type="http://schemas.openxmlformats.org/officeDocument/2006/relationships/hyperlink" Target="http://pbs.twimg.com/profile_images/1076546495061594112/UQOuLHcN_normal.jpg" TargetMode="External" /><Relationship Id="rId1951" Type="http://schemas.openxmlformats.org/officeDocument/2006/relationships/hyperlink" Target="http://pbs.twimg.com/profile_images/1128725643414376451/obLtsVci_normal.jpg" TargetMode="External" /><Relationship Id="rId1952" Type="http://schemas.openxmlformats.org/officeDocument/2006/relationships/hyperlink" Target="http://pbs.twimg.com/profile_images/584722902093701120/AEZs2DWf_normal.jpg" TargetMode="External" /><Relationship Id="rId1953" Type="http://schemas.openxmlformats.org/officeDocument/2006/relationships/hyperlink" Target="http://pbs.twimg.com/profile_images/1138088107734179840/mYRtUwCk_normal.jpg" TargetMode="External" /><Relationship Id="rId1954" Type="http://schemas.openxmlformats.org/officeDocument/2006/relationships/hyperlink" Target="http://abs.twimg.com/sticky/default_profile_images/default_profile_normal.png" TargetMode="External" /><Relationship Id="rId1955" Type="http://schemas.openxmlformats.org/officeDocument/2006/relationships/hyperlink" Target="http://pbs.twimg.com/profile_images/1010849008116490242/UOt0B-gl_normal.jpg" TargetMode="External" /><Relationship Id="rId1956" Type="http://schemas.openxmlformats.org/officeDocument/2006/relationships/hyperlink" Target="http://pbs.twimg.com/profile_images/1079451861026066435/00cUOfLi_normal.jpg" TargetMode="External" /><Relationship Id="rId1957" Type="http://schemas.openxmlformats.org/officeDocument/2006/relationships/hyperlink" Target="http://pbs.twimg.com/profile_images/1096126946159808512/rQBvFs6K_normal.jpg" TargetMode="External" /><Relationship Id="rId1958" Type="http://schemas.openxmlformats.org/officeDocument/2006/relationships/hyperlink" Target="http://pbs.twimg.com/profile_images/1145375994351480832/ArL0xE-w_normal.jpg" TargetMode="External" /><Relationship Id="rId1959" Type="http://schemas.openxmlformats.org/officeDocument/2006/relationships/hyperlink" Target="http://pbs.twimg.com/profile_images/1037514243405488128/GgZ0Ywfn_normal.jpg" TargetMode="External" /><Relationship Id="rId1960" Type="http://schemas.openxmlformats.org/officeDocument/2006/relationships/hyperlink" Target="http://pbs.twimg.com/profile_images/1145918751646396416/TSRAJ8oc_normal.jpg" TargetMode="External" /><Relationship Id="rId1961" Type="http://schemas.openxmlformats.org/officeDocument/2006/relationships/hyperlink" Target="http://pbs.twimg.com/profile_images/1149054898916515842/Fb2aUGuc_normal.jpg" TargetMode="External" /><Relationship Id="rId1962" Type="http://schemas.openxmlformats.org/officeDocument/2006/relationships/hyperlink" Target="http://pbs.twimg.com/profile_images/1148068474339508224/3omqxEBV_normal.jpg" TargetMode="External" /><Relationship Id="rId1963" Type="http://schemas.openxmlformats.org/officeDocument/2006/relationships/hyperlink" Target="http://pbs.twimg.com/profile_images/1135341402022219777/x4mvumCY_normal.png" TargetMode="External" /><Relationship Id="rId1964" Type="http://schemas.openxmlformats.org/officeDocument/2006/relationships/hyperlink" Target="http://pbs.twimg.com/profile_images/1136846870511144961/VClcWfx3_normal.jpg" TargetMode="External" /><Relationship Id="rId1965" Type="http://schemas.openxmlformats.org/officeDocument/2006/relationships/hyperlink" Target="http://pbs.twimg.com/profile_images/1114526584441118726/hFz1fOcD_normal.jpg" TargetMode="External" /><Relationship Id="rId1966" Type="http://schemas.openxmlformats.org/officeDocument/2006/relationships/hyperlink" Target="http://pbs.twimg.com/profile_images/1147672126666813440/RSI8KYaa_normal.jpg" TargetMode="External" /><Relationship Id="rId1967" Type="http://schemas.openxmlformats.org/officeDocument/2006/relationships/hyperlink" Target="http://pbs.twimg.com/profile_images/1148354481853095936/PtPglC1S_normal.jpg" TargetMode="External" /><Relationship Id="rId1968" Type="http://schemas.openxmlformats.org/officeDocument/2006/relationships/hyperlink" Target="http://pbs.twimg.com/profile_images/910535069449691136/gcaNHvuz_normal.jpg" TargetMode="External" /><Relationship Id="rId1969" Type="http://schemas.openxmlformats.org/officeDocument/2006/relationships/hyperlink" Target="http://pbs.twimg.com/profile_images/910523413705510913/8qZNWUOQ_normal.jpg" TargetMode="External" /><Relationship Id="rId1970" Type="http://schemas.openxmlformats.org/officeDocument/2006/relationships/hyperlink" Target="http://pbs.twimg.com/profile_images/1128821292428189697/3VJiKFdj_normal.jpg" TargetMode="External" /><Relationship Id="rId1971" Type="http://schemas.openxmlformats.org/officeDocument/2006/relationships/hyperlink" Target="http://pbs.twimg.com/profile_images/1135543356094918657/ae4W9C6S_normal.jpg" TargetMode="External" /><Relationship Id="rId1972" Type="http://schemas.openxmlformats.org/officeDocument/2006/relationships/hyperlink" Target="http://pbs.twimg.com/profile_images/1149162349535866880/C8U3detu_normal.jpg" TargetMode="External" /><Relationship Id="rId1973" Type="http://schemas.openxmlformats.org/officeDocument/2006/relationships/hyperlink" Target="http://pbs.twimg.com/profile_images/1096609150681923584/WhWg9NXn_normal.jpg" TargetMode="External" /><Relationship Id="rId1974" Type="http://schemas.openxmlformats.org/officeDocument/2006/relationships/hyperlink" Target="http://pbs.twimg.com/profile_images/1145893800604250113/HbnHScEn_normal.jpg" TargetMode="External" /><Relationship Id="rId1975" Type="http://schemas.openxmlformats.org/officeDocument/2006/relationships/hyperlink" Target="http://pbs.twimg.com/profile_images/1148817831728992257/IrnX5aT4_normal.jpg" TargetMode="External" /><Relationship Id="rId1976" Type="http://schemas.openxmlformats.org/officeDocument/2006/relationships/hyperlink" Target="http://pbs.twimg.com/profile_images/1143179275228635138/fKAYsMx2_normal.jpg" TargetMode="External" /><Relationship Id="rId1977" Type="http://schemas.openxmlformats.org/officeDocument/2006/relationships/hyperlink" Target="http://pbs.twimg.com/profile_images/1140210755532447745/zg95HjWH_normal.jpg" TargetMode="External" /><Relationship Id="rId1978" Type="http://schemas.openxmlformats.org/officeDocument/2006/relationships/hyperlink" Target="http://pbs.twimg.com/profile_images/1140308077083844609/_Dh4m0sb_normal.jpg" TargetMode="External" /><Relationship Id="rId1979" Type="http://schemas.openxmlformats.org/officeDocument/2006/relationships/hyperlink" Target="http://pbs.twimg.com/profile_images/1133397922190639105/q77T_Hc3_normal.jpg" TargetMode="External" /><Relationship Id="rId1980" Type="http://schemas.openxmlformats.org/officeDocument/2006/relationships/hyperlink" Target="http://pbs.twimg.com/profile_images/1051308240837988352/nUAvSfxh_normal.jpg" TargetMode="External" /><Relationship Id="rId1981" Type="http://schemas.openxmlformats.org/officeDocument/2006/relationships/hyperlink" Target="http://pbs.twimg.com/profile_images/692498599066886145/7Hm9wJSM_normal.jpg" TargetMode="External" /><Relationship Id="rId1982" Type="http://schemas.openxmlformats.org/officeDocument/2006/relationships/hyperlink" Target="http://pbs.twimg.com/profile_images/713653014721085440/66gG9H1f_normal.jpg" TargetMode="External" /><Relationship Id="rId1983" Type="http://schemas.openxmlformats.org/officeDocument/2006/relationships/hyperlink" Target="http://pbs.twimg.com/profile_images/1143251418750627843/DaamOYiq_normal.jpg" TargetMode="External" /><Relationship Id="rId1984" Type="http://schemas.openxmlformats.org/officeDocument/2006/relationships/hyperlink" Target="http://pbs.twimg.com/profile_images/1143373501182685184/JzFFGm6X_normal.jpg" TargetMode="External" /><Relationship Id="rId1985" Type="http://schemas.openxmlformats.org/officeDocument/2006/relationships/hyperlink" Target="http://pbs.twimg.com/profile_images/1148655580925571078/--INUx62_normal.jpg" TargetMode="External" /><Relationship Id="rId1986" Type="http://schemas.openxmlformats.org/officeDocument/2006/relationships/hyperlink" Target="http://pbs.twimg.com/profile_images/1050097530896375819/Swa_Pjkh_normal.jpg" TargetMode="External" /><Relationship Id="rId1987" Type="http://schemas.openxmlformats.org/officeDocument/2006/relationships/hyperlink" Target="http://pbs.twimg.com/profile_images/962005864314892290/uK882PZE_normal.jpg" TargetMode="External" /><Relationship Id="rId1988" Type="http://schemas.openxmlformats.org/officeDocument/2006/relationships/hyperlink" Target="http://pbs.twimg.com/profile_images/842510964792557569/QPijSCm8_normal.jpg" TargetMode="External" /><Relationship Id="rId1989" Type="http://schemas.openxmlformats.org/officeDocument/2006/relationships/hyperlink" Target="http://pbs.twimg.com/profile_images/1149348790823993344/Vh-aDZ3o_normal.jpg" TargetMode="External" /><Relationship Id="rId1990" Type="http://schemas.openxmlformats.org/officeDocument/2006/relationships/hyperlink" Target="http://pbs.twimg.com/profile_images/1148393103776210944/NP0_tsYF_normal.jpg" TargetMode="External" /><Relationship Id="rId1991" Type="http://schemas.openxmlformats.org/officeDocument/2006/relationships/hyperlink" Target="http://pbs.twimg.com/profile_images/1688250113/Clayton_Perry_2011_normal.jpg" TargetMode="External" /><Relationship Id="rId1992" Type="http://schemas.openxmlformats.org/officeDocument/2006/relationships/hyperlink" Target="http://pbs.twimg.com/profile_images/494504143990448128/IUwdeXY5_normal.jpeg" TargetMode="External" /><Relationship Id="rId1993" Type="http://schemas.openxmlformats.org/officeDocument/2006/relationships/hyperlink" Target="http://pbs.twimg.com/profile_images/1141396334903062529/LqdfyekE_normal.jpg" TargetMode="External" /><Relationship Id="rId1994" Type="http://schemas.openxmlformats.org/officeDocument/2006/relationships/hyperlink" Target="http://pbs.twimg.com/profile_images/1080206626076921856/vpRpW9UO_normal.jpg" TargetMode="External" /><Relationship Id="rId1995" Type="http://schemas.openxmlformats.org/officeDocument/2006/relationships/hyperlink" Target="http://pbs.twimg.com/profile_images/1104509355708301314/JwHT9lgK_normal.jpg" TargetMode="External" /><Relationship Id="rId1996" Type="http://schemas.openxmlformats.org/officeDocument/2006/relationships/hyperlink" Target="http://pbs.twimg.com/profile_images/1071451369830137856/oTVjPYp1_normal.jpg" TargetMode="External" /><Relationship Id="rId1997" Type="http://schemas.openxmlformats.org/officeDocument/2006/relationships/hyperlink" Target="http://pbs.twimg.com/profile_images/1148795879425490945/Nwg2I7Im_normal.jpg" TargetMode="External" /><Relationship Id="rId1998" Type="http://schemas.openxmlformats.org/officeDocument/2006/relationships/hyperlink" Target="http://pbs.twimg.com/profile_images/1083772536075272198/Nkfgmogo_normal.jpg" TargetMode="External" /><Relationship Id="rId1999" Type="http://schemas.openxmlformats.org/officeDocument/2006/relationships/hyperlink" Target="http://pbs.twimg.com/profile_images/1136980242281558017/sZam7Bv-_normal.jpg" TargetMode="External" /><Relationship Id="rId2000" Type="http://schemas.openxmlformats.org/officeDocument/2006/relationships/hyperlink" Target="http://pbs.twimg.com/profile_images/1122840392448315394/iubc7ous_normal.jpg" TargetMode="External" /><Relationship Id="rId2001" Type="http://schemas.openxmlformats.org/officeDocument/2006/relationships/hyperlink" Target="http://pbs.twimg.com/profile_images/1136524348423135233/b5vNhjjD_normal.jpg" TargetMode="External" /><Relationship Id="rId2002" Type="http://schemas.openxmlformats.org/officeDocument/2006/relationships/hyperlink" Target="http://pbs.twimg.com/profile_images/1130665353917423616/yJ4iWhjN_normal.jpg" TargetMode="External" /><Relationship Id="rId2003" Type="http://schemas.openxmlformats.org/officeDocument/2006/relationships/hyperlink" Target="http://pbs.twimg.com/profile_images/1095784425005166604/aa66iS5g_normal.jpg" TargetMode="External" /><Relationship Id="rId2004" Type="http://schemas.openxmlformats.org/officeDocument/2006/relationships/hyperlink" Target="http://pbs.twimg.com/profile_images/1146581437547765760/w2S-LTCd_normal.jpg" TargetMode="External" /><Relationship Id="rId2005" Type="http://schemas.openxmlformats.org/officeDocument/2006/relationships/hyperlink" Target="http://pbs.twimg.com/profile_images/1103788319509540865/TCBJVao0_normal.jpg" TargetMode="External" /><Relationship Id="rId2006" Type="http://schemas.openxmlformats.org/officeDocument/2006/relationships/hyperlink" Target="http://pbs.twimg.com/profile_images/1030799705129803777/N7gQwqaV_normal.jpg" TargetMode="External" /><Relationship Id="rId2007" Type="http://schemas.openxmlformats.org/officeDocument/2006/relationships/hyperlink" Target="http://pbs.twimg.com/profile_images/1138320865555341312/UQ_CACLz_normal.jpg" TargetMode="External" /><Relationship Id="rId2008" Type="http://schemas.openxmlformats.org/officeDocument/2006/relationships/hyperlink" Target="http://pbs.twimg.com/profile_images/1029914637989380097/b363iH2Z_normal.jpg" TargetMode="External" /><Relationship Id="rId2009" Type="http://schemas.openxmlformats.org/officeDocument/2006/relationships/hyperlink" Target="http://pbs.twimg.com/profile_images/758760549828136965/qN5cVegv_normal.jpg" TargetMode="External" /><Relationship Id="rId2010" Type="http://schemas.openxmlformats.org/officeDocument/2006/relationships/hyperlink" Target="http://pbs.twimg.com/profile_images/1148937441614712832/5bzehp7t_normal.png" TargetMode="External" /><Relationship Id="rId2011" Type="http://schemas.openxmlformats.org/officeDocument/2006/relationships/hyperlink" Target="http://pbs.twimg.com/profile_images/1148544106081263616/KTVl1U4C_normal.jpg" TargetMode="External" /><Relationship Id="rId2012" Type="http://schemas.openxmlformats.org/officeDocument/2006/relationships/hyperlink" Target="http://pbs.twimg.com/profile_images/378800000651884774/39ce77d905c7b9c744d9efaf3d488fcd_normal.jpeg" TargetMode="External" /><Relationship Id="rId2013" Type="http://schemas.openxmlformats.org/officeDocument/2006/relationships/hyperlink" Target="http://pbs.twimg.com/profile_images/1114704736249421829/RQbWg8xz_normal.jpg" TargetMode="External" /><Relationship Id="rId2014" Type="http://schemas.openxmlformats.org/officeDocument/2006/relationships/hyperlink" Target="http://pbs.twimg.com/profile_images/1076818349131218945/YOz5GBXg_normal.jpg" TargetMode="External" /><Relationship Id="rId2015" Type="http://schemas.openxmlformats.org/officeDocument/2006/relationships/hyperlink" Target="http://pbs.twimg.com/profile_images/1142484521658572800/LzrFztX2_normal.png" TargetMode="External" /><Relationship Id="rId2016" Type="http://schemas.openxmlformats.org/officeDocument/2006/relationships/hyperlink" Target="http://pbs.twimg.com/profile_images/695684826565840897/VNZVklL7_normal.jpg" TargetMode="External" /><Relationship Id="rId2017" Type="http://schemas.openxmlformats.org/officeDocument/2006/relationships/hyperlink" Target="http://pbs.twimg.com/profile_images/1147512062345666565/TtXQmPIZ_normal.jpg" TargetMode="External" /><Relationship Id="rId2018" Type="http://schemas.openxmlformats.org/officeDocument/2006/relationships/hyperlink" Target="http://pbs.twimg.com/profile_images/1147718779629002752/DAtMouiC_normal.jpg" TargetMode="External" /><Relationship Id="rId2019" Type="http://schemas.openxmlformats.org/officeDocument/2006/relationships/hyperlink" Target="http://pbs.twimg.com/profile_images/798544589019713537/4i1kOcoj_normal.jpg" TargetMode="External" /><Relationship Id="rId2020" Type="http://schemas.openxmlformats.org/officeDocument/2006/relationships/hyperlink" Target="http://pbs.twimg.com/profile_images/1114918276981596166/ysg76jzu_normal.jpg" TargetMode="External" /><Relationship Id="rId2021" Type="http://schemas.openxmlformats.org/officeDocument/2006/relationships/hyperlink" Target="http://pbs.twimg.com/profile_images/827188132122677248/qkl7_azq_normal.jpg" TargetMode="External" /><Relationship Id="rId2022" Type="http://schemas.openxmlformats.org/officeDocument/2006/relationships/hyperlink" Target="http://pbs.twimg.com/profile_images/1142255081959514113/5y0CT6GF_normal.jpg" TargetMode="External" /><Relationship Id="rId2023" Type="http://schemas.openxmlformats.org/officeDocument/2006/relationships/hyperlink" Target="http://pbs.twimg.com/profile_images/1146271827058155523/Tndvd4dF_normal.jpg" TargetMode="External" /><Relationship Id="rId2024" Type="http://schemas.openxmlformats.org/officeDocument/2006/relationships/hyperlink" Target="http://pbs.twimg.com/profile_images/1139667092934934530/ir9jci8T_normal.jpg" TargetMode="External" /><Relationship Id="rId2025" Type="http://schemas.openxmlformats.org/officeDocument/2006/relationships/hyperlink" Target="http://pbs.twimg.com/profile_images/1147334828645376001/f5Y56eKk_normal.png" TargetMode="External" /><Relationship Id="rId2026" Type="http://schemas.openxmlformats.org/officeDocument/2006/relationships/hyperlink" Target="http://pbs.twimg.com/profile_images/1130519686204907521/F2fBggqv_normal.png" TargetMode="External" /><Relationship Id="rId2027" Type="http://schemas.openxmlformats.org/officeDocument/2006/relationships/hyperlink" Target="http://pbs.twimg.com/profile_images/848974351093202944/7ETI7B1m_normal.jpg" TargetMode="External" /><Relationship Id="rId2028" Type="http://schemas.openxmlformats.org/officeDocument/2006/relationships/hyperlink" Target="http://pbs.twimg.com/profile_images/1071992839532412928/EEQq44fQ_normal.jpg" TargetMode="External" /><Relationship Id="rId2029" Type="http://schemas.openxmlformats.org/officeDocument/2006/relationships/hyperlink" Target="http://pbs.twimg.com/profile_images/1146559175020941318/OMm_ySLK_normal.jpg" TargetMode="External" /><Relationship Id="rId2030" Type="http://schemas.openxmlformats.org/officeDocument/2006/relationships/hyperlink" Target="http://pbs.twimg.com/profile_images/503289564224438272/0pnMa4vY_normal.jpeg" TargetMode="External" /><Relationship Id="rId2031" Type="http://schemas.openxmlformats.org/officeDocument/2006/relationships/hyperlink" Target="http://pbs.twimg.com/profile_images/1090590356511645698/JWJ155Kz_normal.jpg" TargetMode="External" /><Relationship Id="rId2032" Type="http://schemas.openxmlformats.org/officeDocument/2006/relationships/hyperlink" Target="http://pbs.twimg.com/profile_images/1007981820300939266/qxrrbfwb_normal.jpg" TargetMode="External" /><Relationship Id="rId2033" Type="http://schemas.openxmlformats.org/officeDocument/2006/relationships/hyperlink" Target="http://pbs.twimg.com/profile_images/839948465182486528/N-R424zk_normal.jpg" TargetMode="External" /><Relationship Id="rId2034" Type="http://schemas.openxmlformats.org/officeDocument/2006/relationships/hyperlink" Target="http://pbs.twimg.com/profile_images/1145927806486024193/P1LQYXkM_normal.jpg" TargetMode="External" /><Relationship Id="rId2035" Type="http://schemas.openxmlformats.org/officeDocument/2006/relationships/hyperlink" Target="http://pbs.twimg.com/profile_images/1147238371099459584/oo-c1O3x_normal.jpg" TargetMode="External" /><Relationship Id="rId2036" Type="http://schemas.openxmlformats.org/officeDocument/2006/relationships/hyperlink" Target="http://pbs.twimg.com/profile_images/1136500501388771328/av5sTl_n_normal.jpg" TargetMode="External" /><Relationship Id="rId2037" Type="http://schemas.openxmlformats.org/officeDocument/2006/relationships/hyperlink" Target="http://pbs.twimg.com/profile_images/662911353879838720/Hoczfm22_normal.jpg" TargetMode="External" /><Relationship Id="rId2038" Type="http://schemas.openxmlformats.org/officeDocument/2006/relationships/hyperlink" Target="http://pbs.twimg.com/profile_images/877955386615234560/a_I7a79M_normal.jpg" TargetMode="External" /><Relationship Id="rId2039" Type="http://schemas.openxmlformats.org/officeDocument/2006/relationships/hyperlink" Target="http://pbs.twimg.com/profile_images/505115411000459264/1Z-AFGH-_normal.jpeg" TargetMode="External" /><Relationship Id="rId2040" Type="http://schemas.openxmlformats.org/officeDocument/2006/relationships/hyperlink" Target="http://pbs.twimg.com/profile_images/259358159/Photo_1_normal.jpg" TargetMode="External" /><Relationship Id="rId2041" Type="http://schemas.openxmlformats.org/officeDocument/2006/relationships/hyperlink" Target="http://pbs.twimg.com/profile_images/941395362580922368/cDj1znEu_normal.jpg" TargetMode="External" /><Relationship Id="rId2042" Type="http://schemas.openxmlformats.org/officeDocument/2006/relationships/hyperlink" Target="http://pbs.twimg.com/profile_images/1122958736094650368/TPRZDupy_normal.jpg" TargetMode="External" /><Relationship Id="rId2043" Type="http://schemas.openxmlformats.org/officeDocument/2006/relationships/hyperlink" Target="http://pbs.twimg.com/profile_images/687767655214891008/n9pHVYUl_normal.png" TargetMode="External" /><Relationship Id="rId2044" Type="http://schemas.openxmlformats.org/officeDocument/2006/relationships/hyperlink" Target="http://pbs.twimg.com/profile_images/1073478402093375494/1X4PafzS_normal.jpg" TargetMode="External" /><Relationship Id="rId2045" Type="http://schemas.openxmlformats.org/officeDocument/2006/relationships/hyperlink" Target="http://pbs.twimg.com/profile_images/706942258176614400/tv9P1s33_normal.jpg" TargetMode="External" /><Relationship Id="rId2046" Type="http://schemas.openxmlformats.org/officeDocument/2006/relationships/hyperlink" Target="http://pbs.twimg.com/profile_images/1144396321341632512/YsWZ2qrn_normal.jpg" TargetMode="External" /><Relationship Id="rId2047" Type="http://schemas.openxmlformats.org/officeDocument/2006/relationships/hyperlink" Target="http://pbs.twimg.com/profile_images/1138549853997490178/KYk4P4qD_normal.jpg" TargetMode="External" /><Relationship Id="rId2048" Type="http://schemas.openxmlformats.org/officeDocument/2006/relationships/hyperlink" Target="http://pbs.twimg.com/profile_images/1148778546292318210/bXCgf_pb_normal.jpg" TargetMode="External" /><Relationship Id="rId2049" Type="http://schemas.openxmlformats.org/officeDocument/2006/relationships/hyperlink" Target="http://pbs.twimg.com/profile_images/1133712693741936640/vM20BUTV_normal.jpg" TargetMode="External" /><Relationship Id="rId2050" Type="http://schemas.openxmlformats.org/officeDocument/2006/relationships/hyperlink" Target="http://pbs.twimg.com/profile_images/1144509035426635776/Tpo-VcpK_normal.jpg" TargetMode="External" /><Relationship Id="rId2051" Type="http://schemas.openxmlformats.org/officeDocument/2006/relationships/hyperlink" Target="http://pbs.twimg.com/profile_images/874460668023508992/6tnWgC3E_normal.jpg" TargetMode="External" /><Relationship Id="rId2052" Type="http://schemas.openxmlformats.org/officeDocument/2006/relationships/hyperlink" Target="http://pbs.twimg.com/profile_images/1142382646732836864/ecRtVLtm_normal.jpg" TargetMode="External" /><Relationship Id="rId2053" Type="http://schemas.openxmlformats.org/officeDocument/2006/relationships/hyperlink" Target="http://pbs.twimg.com/profile_images/1058483170667040768/PjNCtHgg_normal.jpg" TargetMode="External" /><Relationship Id="rId2054" Type="http://schemas.openxmlformats.org/officeDocument/2006/relationships/hyperlink" Target="http://pbs.twimg.com/profile_images/664420944367247361/FikJ9GoX_normal.jpg" TargetMode="External" /><Relationship Id="rId2055" Type="http://schemas.openxmlformats.org/officeDocument/2006/relationships/hyperlink" Target="http://pbs.twimg.com/profile_images/1128095955662671872/QXV_LoTo_normal.png" TargetMode="External" /><Relationship Id="rId2056" Type="http://schemas.openxmlformats.org/officeDocument/2006/relationships/hyperlink" Target="http://pbs.twimg.com/profile_images/890865595/IMG_0112_normal.JPG" TargetMode="External" /><Relationship Id="rId2057" Type="http://schemas.openxmlformats.org/officeDocument/2006/relationships/hyperlink" Target="http://pbs.twimg.com/profile_images/953320896101412864/UdE5mfkP_normal.jpg" TargetMode="External" /><Relationship Id="rId2058" Type="http://schemas.openxmlformats.org/officeDocument/2006/relationships/hyperlink" Target="http://pbs.twimg.com/profile_images/1130412195613949953/IjhsKpIh_normal.png" TargetMode="External" /><Relationship Id="rId2059" Type="http://schemas.openxmlformats.org/officeDocument/2006/relationships/hyperlink" Target="http://pbs.twimg.com/profile_images/1137468518293757961/Wkd0dvxP_normal.jpg" TargetMode="External" /><Relationship Id="rId2060" Type="http://schemas.openxmlformats.org/officeDocument/2006/relationships/hyperlink" Target="http://pbs.twimg.com/profile_images/1068623600134037505/luOyf2QT_normal.jpg" TargetMode="External" /><Relationship Id="rId2061" Type="http://schemas.openxmlformats.org/officeDocument/2006/relationships/hyperlink" Target="http://pbs.twimg.com/profile_images/456828726257270785/7XvU80RJ_normal.png" TargetMode="External" /><Relationship Id="rId2062" Type="http://schemas.openxmlformats.org/officeDocument/2006/relationships/hyperlink" Target="http://pbs.twimg.com/profile_images/1146494345622818817/WakmKREj_normal.jpg" TargetMode="External" /><Relationship Id="rId2063" Type="http://schemas.openxmlformats.org/officeDocument/2006/relationships/hyperlink" Target="http://pbs.twimg.com/profile_images/1138205391978926080/ILfQb9KU_normal.jpg" TargetMode="External" /><Relationship Id="rId2064" Type="http://schemas.openxmlformats.org/officeDocument/2006/relationships/hyperlink" Target="http://pbs.twimg.com/profile_images/1092075641661476865/rPIu-Rc__normal.jpg" TargetMode="External" /><Relationship Id="rId2065" Type="http://schemas.openxmlformats.org/officeDocument/2006/relationships/hyperlink" Target="http://pbs.twimg.com/profile_images/54541033/206833346_9f31a53f74_m_normal.jpg" TargetMode="External" /><Relationship Id="rId2066" Type="http://schemas.openxmlformats.org/officeDocument/2006/relationships/hyperlink" Target="http://pbs.twimg.com/profile_images/1103814294188249088/TbKsK0JB_normal.jpg" TargetMode="External" /><Relationship Id="rId2067" Type="http://schemas.openxmlformats.org/officeDocument/2006/relationships/hyperlink" Target="http://pbs.twimg.com/profile_images/473735897368637440/3SviTlV-_normal.jpeg" TargetMode="External" /><Relationship Id="rId2068" Type="http://schemas.openxmlformats.org/officeDocument/2006/relationships/hyperlink" Target="http://pbs.twimg.com/profile_images/1134116974663880704/eMd2Dnbp_normal.jpg" TargetMode="External" /><Relationship Id="rId2069" Type="http://schemas.openxmlformats.org/officeDocument/2006/relationships/hyperlink" Target="http://pbs.twimg.com/profile_images/1087941490024857600/vIEz6vfw_normal.jpg" TargetMode="External" /><Relationship Id="rId2070" Type="http://schemas.openxmlformats.org/officeDocument/2006/relationships/hyperlink" Target="http://pbs.twimg.com/profile_images/1049635665850261505/iutlIslX_normal.jpg" TargetMode="External" /><Relationship Id="rId2071" Type="http://schemas.openxmlformats.org/officeDocument/2006/relationships/hyperlink" Target="http://pbs.twimg.com/profile_images/1137255800810815490/C9ZPtrwV_normal.jpg" TargetMode="External" /><Relationship Id="rId2072" Type="http://schemas.openxmlformats.org/officeDocument/2006/relationships/hyperlink" Target="http://pbs.twimg.com/profile_images/1128390020241526784/I1Fax4L2_normal.jpg" TargetMode="External" /><Relationship Id="rId2073" Type="http://schemas.openxmlformats.org/officeDocument/2006/relationships/hyperlink" Target="http://pbs.twimg.com/profile_images/965228725242597377/OgdflZMW_normal.jpg" TargetMode="External" /><Relationship Id="rId2074" Type="http://schemas.openxmlformats.org/officeDocument/2006/relationships/hyperlink" Target="http://pbs.twimg.com/profile_images/1128405702358249472/ShzADQRT_normal.jpg" TargetMode="External" /><Relationship Id="rId2075" Type="http://schemas.openxmlformats.org/officeDocument/2006/relationships/hyperlink" Target="http://pbs.twimg.com/profile_images/1126897498688249856/H-ITyfBq_normal.png" TargetMode="External" /><Relationship Id="rId2076" Type="http://schemas.openxmlformats.org/officeDocument/2006/relationships/hyperlink" Target="http://pbs.twimg.com/profile_images/1103136706021261313/5Jwm1SLc_normal.jpg" TargetMode="External" /><Relationship Id="rId2077" Type="http://schemas.openxmlformats.org/officeDocument/2006/relationships/hyperlink" Target="http://pbs.twimg.com/profile_images/1147893360352534529/N7g2IPBd_normal.jpg" TargetMode="External" /><Relationship Id="rId2078" Type="http://schemas.openxmlformats.org/officeDocument/2006/relationships/hyperlink" Target="http://pbs.twimg.com/profile_images/877163324034564096/SG6kRRIH_normal.jpg" TargetMode="External" /><Relationship Id="rId2079" Type="http://schemas.openxmlformats.org/officeDocument/2006/relationships/hyperlink" Target="http://pbs.twimg.com/profile_images/1081180286594019329/xuEsLJKB_normal.jpg" TargetMode="External" /><Relationship Id="rId2080" Type="http://schemas.openxmlformats.org/officeDocument/2006/relationships/hyperlink" Target="http://pbs.twimg.com/profile_images/1146443670675177472/LuFGsQXP_normal.png" TargetMode="External" /><Relationship Id="rId2081" Type="http://schemas.openxmlformats.org/officeDocument/2006/relationships/hyperlink" Target="http://pbs.twimg.com/profile_images/1123968143423148041/YicV8P14_normal.png" TargetMode="External" /><Relationship Id="rId2082" Type="http://schemas.openxmlformats.org/officeDocument/2006/relationships/hyperlink" Target="http://pbs.twimg.com/profile_images/1060573615417163778/WjfPhv_R_normal.jpg" TargetMode="External" /><Relationship Id="rId2083" Type="http://schemas.openxmlformats.org/officeDocument/2006/relationships/hyperlink" Target="http://pbs.twimg.com/profile_images/1110919990260219905/eX_rC6Cf_normal.jpg" TargetMode="External" /><Relationship Id="rId2084" Type="http://schemas.openxmlformats.org/officeDocument/2006/relationships/hyperlink" Target="http://pbs.twimg.com/profile_images/1044804631510097921/rVEfyR5w_normal.jpg" TargetMode="External" /><Relationship Id="rId2085" Type="http://schemas.openxmlformats.org/officeDocument/2006/relationships/hyperlink" Target="http://pbs.twimg.com/profile_images/1002689217745604608/Z_IGCxEz_normal.jpg" TargetMode="External" /><Relationship Id="rId2086" Type="http://schemas.openxmlformats.org/officeDocument/2006/relationships/hyperlink" Target="http://pbs.twimg.com/profile_images/1117570967562260485/UtjgCVG0_normal.jpg" TargetMode="External" /><Relationship Id="rId2087" Type="http://schemas.openxmlformats.org/officeDocument/2006/relationships/hyperlink" Target="http://pbs.twimg.com/profile_images/1105692488088444931/88gM8OTb_normal.jpg" TargetMode="External" /><Relationship Id="rId2088" Type="http://schemas.openxmlformats.org/officeDocument/2006/relationships/hyperlink" Target="http://pbs.twimg.com/profile_images/1144487730191093761/dcsnJWMI_normal.jpg" TargetMode="External" /><Relationship Id="rId2089" Type="http://schemas.openxmlformats.org/officeDocument/2006/relationships/hyperlink" Target="http://pbs.twimg.com/profile_images/1137312194587111424/cyolAuX1_normal.jpg" TargetMode="External" /><Relationship Id="rId2090" Type="http://schemas.openxmlformats.org/officeDocument/2006/relationships/hyperlink" Target="http://pbs.twimg.com/profile_images/1075816038749609986/oJaQE_f8_normal.jpg" TargetMode="External" /><Relationship Id="rId2091" Type="http://schemas.openxmlformats.org/officeDocument/2006/relationships/hyperlink" Target="http://pbs.twimg.com/profile_images/981486117169098752/PYomtSoF_normal.jpg" TargetMode="External" /><Relationship Id="rId2092" Type="http://schemas.openxmlformats.org/officeDocument/2006/relationships/hyperlink" Target="http://pbs.twimg.com/profile_images/1142871050088267776/MySTqkwS_normal.jpg" TargetMode="External" /><Relationship Id="rId2093" Type="http://schemas.openxmlformats.org/officeDocument/2006/relationships/hyperlink" Target="http://pbs.twimg.com/profile_images/1058080177564106752/HNg0UeZw_normal.jpg" TargetMode="External" /><Relationship Id="rId2094" Type="http://schemas.openxmlformats.org/officeDocument/2006/relationships/hyperlink" Target="http://pbs.twimg.com/profile_images/1468381625/big_easy_sm_better_normal.jpg" TargetMode="External" /><Relationship Id="rId2095" Type="http://schemas.openxmlformats.org/officeDocument/2006/relationships/hyperlink" Target="http://pbs.twimg.com/profile_images/995814015279534080/K56_xQHf_normal.jpg" TargetMode="External" /><Relationship Id="rId2096" Type="http://schemas.openxmlformats.org/officeDocument/2006/relationships/hyperlink" Target="http://pbs.twimg.com/profile_images/1092134965691777024/VR_6MHzf_normal.jpg" TargetMode="External" /><Relationship Id="rId2097" Type="http://schemas.openxmlformats.org/officeDocument/2006/relationships/hyperlink" Target="http://pbs.twimg.com/profile_images/1043183320090267648/avEBap5M_normal.jpg" TargetMode="External" /><Relationship Id="rId2098" Type="http://schemas.openxmlformats.org/officeDocument/2006/relationships/hyperlink" Target="http://pbs.twimg.com/profile_images/1123376541344382976/Ywg_GOw8_normal.jpg" TargetMode="External" /><Relationship Id="rId2099" Type="http://schemas.openxmlformats.org/officeDocument/2006/relationships/hyperlink" Target="http://pbs.twimg.com/profile_images/1141530317146091520/fXpUPG3H_normal.jpg" TargetMode="External" /><Relationship Id="rId2100" Type="http://schemas.openxmlformats.org/officeDocument/2006/relationships/hyperlink" Target="http://pbs.twimg.com/profile_images/1148394231083364352/jkD_yqcJ_normal.jpg" TargetMode="External" /><Relationship Id="rId2101" Type="http://schemas.openxmlformats.org/officeDocument/2006/relationships/hyperlink" Target="http://pbs.twimg.com/profile_images/1057022156394168321/DrHBLRPP_normal.jpg" TargetMode="External" /><Relationship Id="rId2102" Type="http://schemas.openxmlformats.org/officeDocument/2006/relationships/hyperlink" Target="http://pbs.twimg.com/profile_images/1145414782201335808/Lgv-2tOe_normal.jpg" TargetMode="External" /><Relationship Id="rId2103" Type="http://schemas.openxmlformats.org/officeDocument/2006/relationships/hyperlink" Target="http://pbs.twimg.com/profile_images/644061441885106180/rdT2Dplf_normal.jpg" TargetMode="External" /><Relationship Id="rId2104" Type="http://schemas.openxmlformats.org/officeDocument/2006/relationships/hyperlink" Target="http://pbs.twimg.com/profile_images/1133552160636112897/uft84I5Q_normal.jpg" TargetMode="External" /><Relationship Id="rId2105" Type="http://schemas.openxmlformats.org/officeDocument/2006/relationships/hyperlink" Target="http://pbs.twimg.com/profile_images/1124332236810084353/q-qBRixm_normal.png" TargetMode="External" /><Relationship Id="rId2106" Type="http://schemas.openxmlformats.org/officeDocument/2006/relationships/hyperlink" Target="http://pbs.twimg.com/profile_images/517005555605716993/4ZojthX8_normal.jpeg" TargetMode="External" /><Relationship Id="rId2107" Type="http://schemas.openxmlformats.org/officeDocument/2006/relationships/hyperlink" Target="http://pbs.twimg.com/profile_images/1801378708/Unruly-Brewing-Co_twitterpic_normal.jpg" TargetMode="External" /><Relationship Id="rId2108" Type="http://schemas.openxmlformats.org/officeDocument/2006/relationships/hyperlink" Target="http://pbs.twimg.com/profile_images/1095716348846657536/kQhTqdch_normal.png" TargetMode="External" /><Relationship Id="rId2109" Type="http://schemas.openxmlformats.org/officeDocument/2006/relationships/hyperlink" Target="http://pbs.twimg.com/profile_images/1145781200725798913/eprNJz0i_normal.png" TargetMode="External" /><Relationship Id="rId2110" Type="http://schemas.openxmlformats.org/officeDocument/2006/relationships/hyperlink" Target="http://pbs.twimg.com/profile_images/1142770213374615552/xvZeAFpF_normal.jpg" TargetMode="External" /><Relationship Id="rId2111" Type="http://schemas.openxmlformats.org/officeDocument/2006/relationships/hyperlink" Target="http://pbs.twimg.com/profile_images/1136302563999928322/YPA-Vifo_normal.jpg" TargetMode="External" /><Relationship Id="rId2112" Type="http://schemas.openxmlformats.org/officeDocument/2006/relationships/hyperlink" Target="http://pbs.twimg.com/profile_images/1147656723991126016/WMRoVrs1_normal.jpg" TargetMode="External" /><Relationship Id="rId2113" Type="http://schemas.openxmlformats.org/officeDocument/2006/relationships/hyperlink" Target="http://pbs.twimg.com/profile_images/952380628481097728/ZKnNApDn_normal.jpg" TargetMode="External" /><Relationship Id="rId2114" Type="http://schemas.openxmlformats.org/officeDocument/2006/relationships/hyperlink" Target="http://pbs.twimg.com/profile_images/378800000107494550/e9ca1b57711dd05f5f034f27703b3c87_normal.jpeg" TargetMode="External" /><Relationship Id="rId2115" Type="http://schemas.openxmlformats.org/officeDocument/2006/relationships/hyperlink" Target="http://pbs.twimg.com/profile_images/532689237661863937/NpsQOiWT_normal.png" TargetMode="External" /><Relationship Id="rId2116" Type="http://schemas.openxmlformats.org/officeDocument/2006/relationships/hyperlink" Target="http://pbs.twimg.com/profile_images/1114715459767742464/gpK1999s_normal.jpg" TargetMode="External" /><Relationship Id="rId2117" Type="http://schemas.openxmlformats.org/officeDocument/2006/relationships/hyperlink" Target="http://pbs.twimg.com/profile_images/1076430804199395328/_Y0wSzNr_normal.jpg" TargetMode="External" /><Relationship Id="rId2118" Type="http://schemas.openxmlformats.org/officeDocument/2006/relationships/hyperlink" Target="http://pbs.twimg.com/profile_images/378800000795920030/0209d7ad1af2ec64a5c9103eb500afeb_normal.jpeg" TargetMode="External" /><Relationship Id="rId2119" Type="http://schemas.openxmlformats.org/officeDocument/2006/relationships/hyperlink" Target="http://pbs.twimg.com/profile_images/730792673943019520/I5QQzFy4_normal.jpg" TargetMode="External" /><Relationship Id="rId2120" Type="http://schemas.openxmlformats.org/officeDocument/2006/relationships/hyperlink" Target="http://pbs.twimg.com/profile_images/1131006678973992960/2hXcY__Q_normal.jpg" TargetMode="External" /><Relationship Id="rId2121" Type="http://schemas.openxmlformats.org/officeDocument/2006/relationships/hyperlink" Target="https://twitter.com/hunnyjax" TargetMode="External" /><Relationship Id="rId2122" Type="http://schemas.openxmlformats.org/officeDocument/2006/relationships/hyperlink" Target="https://twitter.com/dutchclocks" TargetMode="External" /><Relationship Id="rId2123" Type="http://schemas.openxmlformats.org/officeDocument/2006/relationships/hyperlink" Target="https://twitter.com/stupid_puddin" TargetMode="External" /><Relationship Id="rId2124" Type="http://schemas.openxmlformats.org/officeDocument/2006/relationships/hyperlink" Target="https://twitter.com/ssoffttyyauttie" TargetMode="External" /><Relationship Id="rId2125" Type="http://schemas.openxmlformats.org/officeDocument/2006/relationships/hyperlink" Target="https://twitter.com/perfectentropy_" TargetMode="External" /><Relationship Id="rId2126" Type="http://schemas.openxmlformats.org/officeDocument/2006/relationships/hyperlink" Target="https://twitter.com/brivdoe" TargetMode="External" /><Relationship Id="rId2127" Type="http://schemas.openxmlformats.org/officeDocument/2006/relationships/hyperlink" Target="https://twitter.com/archaeologymag" TargetMode="External" /><Relationship Id="rId2128" Type="http://schemas.openxmlformats.org/officeDocument/2006/relationships/hyperlink" Target="https://twitter.com/gwynethyn" TargetMode="External" /><Relationship Id="rId2129" Type="http://schemas.openxmlformats.org/officeDocument/2006/relationships/hyperlink" Target="https://twitter.com/kizzabass98" TargetMode="External" /><Relationship Id="rId2130" Type="http://schemas.openxmlformats.org/officeDocument/2006/relationships/hyperlink" Target="https://twitter.com/trollfootball" TargetMode="External" /><Relationship Id="rId2131" Type="http://schemas.openxmlformats.org/officeDocument/2006/relationships/hyperlink" Target="https://twitter.com/ericzapienn" TargetMode="External" /><Relationship Id="rId2132" Type="http://schemas.openxmlformats.org/officeDocument/2006/relationships/hyperlink" Target="https://twitter.com/feenforkay_" TargetMode="External" /><Relationship Id="rId2133" Type="http://schemas.openxmlformats.org/officeDocument/2006/relationships/hyperlink" Target="https://twitter.com/young_brizz17" TargetMode="External" /><Relationship Id="rId2134" Type="http://schemas.openxmlformats.org/officeDocument/2006/relationships/hyperlink" Target="https://twitter.com/yung_tony47" TargetMode="External" /><Relationship Id="rId2135" Type="http://schemas.openxmlformats.org/officeDocument/2006/relationships/hyperlink" Target="https://twitter.com/queennnjayyy" TargetMode="External" /><Relationship Id="rId2136" Type="http://schemas.openxmlformats.org/officeDocument/2006/relationships/hyperlink" Target="https://twitter.com/ericrenteria5" TargetMode="External" /><Relationship Id="rId2137" Type="http://schemas.openxmlformats.org/officeDocument/2006/relationships/hyperlink" Target="https://twitter.com/lostdogtx" TargetMode="External" /><Relationship Id="rId2138" Type="http://schemas.openxmlformats.org/officeDocument/2006/relationships/hyperlink" Target="https://twitter.com/choochoothomas" TargetMode="External" /><Relationship Id="rId2139" Type="http://schemas.openxmlformats.org/officeDocument/2006/relationships/hyperlink" Target="https://twitter.com/_laleeee" TargetMode="External" /><Relationship Id="rId2140" Type="http://schemas.openxmlformats.org/officeDocument/2006/relationships/hyperlink" Target="https://twitter.com/xzagalo" TargetMode="External" /><Relationship Id="rId2141" Type="http://schemas.openxmlformats.org/officeDocument/2006/relationships/hyperlink" Target="https://twitter.com/greenxxnotes" TargetMode="External" /><Relationship Id="rId2142" Type="http://schemas.openxmlformats.org/officeDocument/2006/relationships/hyperlink" Target="https://twitter.com/buzzpatterson" TargetMode="External" /><Relationship Id="rId2143" Type="http://schemas.openxmlformats.org/officeDocument/2006/relationships/hyperlink" Target="https://twitter.com/codybfan87" TargetMode="External" /><Relationship Id="rId2144" Type="http://schemas.openxmlformats.org/officeDocument/2006/relationships/hyperlink" Target="https://twitter.com/channel_mars" TargetMode="External" /><Relationship Id="rId2145" Type="http://schemas.openxmlformats.org/officeDocument/2006/relationships/hyperlink" Target="https://twitter.com/thenatewolf" TargetMode="External" /><Relationship Id="rId2146" Type="http://schemas.openxmlformats.org/officeDocument/2006/relationships/hyperlink" Target="https://twitter.com/bridgecraft" TargetMode="External" /><Relationship Id="rId2147" Type="http://schemas.openxmlformats.org/officeDocument/2006/relationships/hyperlink" Target="https://twitter.com/billionaremade" TargetMode="External" /><Relationship Id="rId2148" Type="http://schemas.openxmlformats.org/officeDocument/2006/relationships/hyperlink" Target="https://twitter.com/troovus" TargetMode="External" /><Relationship Id="rId2149" Type="http://schemas.openxmlformats.org/officeDocument/2006/relationships/hyperlink" Target="https://twitter.com/rachael_swindon" TargetMode="External" /><Relationship Id="rId2150" Type="http://schemas.openxmlformats.org/officeDocument/2006/relationships/hyperlink" Target="https://twitter.com/myred_dog" TargetMode="External" /><Relationship Id="rId2151" Type="http://schemas.openxmlformats.org/officeDocument/2006/relationships/hyperlink" Target="https://twitter.com/chris6601946" TargetMode="External" /><Relationship Id="rId2152" Type="http://schemas.openxmlformats.org/officeDocument/2006/relationships/hyperlink" Target="https://twitter.com/jonathan_k_cook" TargetMode="External" /><Relationship Id="rId2153" Type="http://schemas.openxmlformats.org/officeDocument/2006/relationships/hyperlink" Target="https://twitter.com/alsthom" TargetMode="External" /><Relationship Id="rId2154" Type="http://schemas.openxmlformats.org/officeDocument/2006/relationships/hyperlink" Target="https://twitter.com/sjrbsimon" TargetMode="External" /><Relationship Id="rId2155" Type="http://schemas.openxmlformats.org/officeDocument/2006/relationships/hyperlink" Target="https://twitter.com/prairie_dog_bot" TargetMode="External" /><Relationship Id="rId2156" Type="http://schemas.openxmlformats.org/officeDocument/2006/relationships/hyperlink" Target="https://twitter.com/miniiuvr" TargetMode="External" /><Relationship Id="rId2157" Type="http://schemas.openxmlformats.org/officeDocument/2006/relationships/hyperlink" Target="https://twitter.com/shasharinuuuh" TargetMode="External" /><Relationship Id="rId2158" Type="http://schemas.openxmlformats.org/officeDocument/2006/relationships/hyperlink" Target="https://twitter.com/stfuglyyy" TargetMode="External" /><Relationship Id="rId2159" Type="http://schemas.openxmlformats.org/officeDocument/2006/relationships/hyperlink" Target="https://twitter.com/kamyrie88248368" TargetMode="External" /><Relationship Id="rId2160" Type="http://schemas.openxmlformats.org/officeDocument/2006/relationships/hyperlink" Target="https://twitter.com/gina_pacifico" TargetMode="External" /><Relationship Id="rId2161" Type="http://schemas.openxmlformats.org/officeDocument/2006/relationships/hyperlink" Target="https://twitter.com/ferratorr1" TargetMode="External" /><Relationship Id="rId2162" Type="http://schemas.openxmlformats.org/officeDocument/2006/relationships/hyperlink" Target="https://twitter.com/nikoxavvy" TargetMode="External" /><Relationship Id="rId2163" Type="http://schemas.openxmlformats.org/officeDocument/2006/relationships/hyperlink" Target="https://twitter.com/officiallyreba" TargetMode="External" /><Relationship Id="rId2164" Type="http://schemas.openxmlformats.org/officeDocument/2006/relationships/hyperlink" Target="https://twitter.com/desde1885" TargetMode="External" /><Relationship Id="rId2165" Type="http://schemas.openxmlformats.org/officeDocument/2006/relationships/hyperlink" Target="https://twitter.com/ladbible" TargetMode="External" /><Relationship Id="rId2166" Type="http://schemas.openxmlformats.org/officeDocument/2006/relationships/hyperlink" Target="https://twitter.com/camsell59" TargetMode="External" /><Relationship Id="rId2167" Type="http://schemas.openxmlformats.org/officeDocument/2006/relationships/hyperlink" Target="https://twitter.com/eames_kiwi" TargetMode="External" /><Relationship Id="rId2168" Type="http://schemas.openxmlformats.org/officeDocument/2006/relationships/hyperlink" Target="https://twitter.com/suffolkpantry" TargetMode="External" /><Relationship Id="rId2169" Type="http://schemas.openxmlformats.org/officeDocument/2006/relationships/hyperlink" Target="https://twitter.com/missingpetsgb" TargetMode="External" /><Relationship Id="rId2170" Type="http://schemas.openxmlformats.org/officeDocument/2006/relationships/hyperlink" Target="https://twitter.com/clairemlodge" TargetMode="External" /><Relationship Id="rId2171" Type="http://schemas.openxmlformats.org/officeDocument/2006/relationships/hyperlink" Target="https://twitter.com/fleurdemaviejjk" TargetMode="External" /><Relationship Id="rId2172" Type="http://schemas.openxmlformats.org/officeDocument/2006/relationships/hyperlink" Target="https://twitter.com/maisa_taekook" TargetMode="External" /><Relationship Id="rId2173" Type="http://schemas.openxmlformats.org/officeDocument/2006/relationships/hyperlink" Target="https://twitter.com/radtke327" TargetMode="External" /><Relationship Id="rId2174" Type="http://schemas.openxmlformats.org/officeDocument/2006/relationships/hyperlink" Target="https://twitter.com/dog_rates" TargetMode="External" /><Relationship Id="rId2175" Type="http://schemas.openxmlformats.org/officeDocument/2006/relationships/hyperlink" Target="https://twitter.com/ultraraay" TargetMode="External" /><Relationship Id="rId2176" Type="http://schemas.openxmlformats.org/officeDocument/2006/relationships/hyperlink" Target="https://twitter.com/thereschristian" TargetMode="External" /><Relationship Id="rId2177" Type="http://schemas.openxmlformats.org/officeDocument/2006/relationships/hyperlink" Target="https://twitter.com/moshwithtyler" TargetMode="External" /><Relationship Id="rId2178" Type="http://schemas.openxmlformats.org/officeDocument/2006/relationships/hyperlink" Target="https://twitter.com/sleeepygurl" TargetMode="External" /><Relationship Id="rId2179" Type="http://schemas.openxmlformats.org/officeDocument/2006/relationships/hyperlink" Target="https://twitter.com/crazykukkad" TargetMode="External" /><Relationship Id="rId2180" Type="http://schemas.openxmlformats.org/officeDocument/2006/relationships/hyperlink" Target="https://twitter.com/daily_star" TargetMode="External" /><Relationship Id="rId2181" Type="http://schemas.openxmlformats.org/officeDocument/2006/relationships/hyperlink" Target="https://twitter.com/sindhura_mvnp" TargetMode="External" /><Relationship Id="rId2182" Type="http://schemas.openxmlformats.org/officeDocument/2006/relationships/hyperlink" Target="https://twitter.com/sumisune" TargetMode="External" /><Relationship Id="rId2183" Type="http://schemas.openxmlformats.org/officeDocument/2006/relationships/hyperlink" Target="https://twitter.com/holodrom" TargetMode="External" /><Relationship Id="rId2184" Type="http://schemas.openxmlformats.org/officeDocument/2006/relationships/hyperlink" Target="https://twitter.com/yviemattel" TargetMode="External" /><Relationship Id="rId2185" Type="http://schemas.openxmlformats.org/officeDocument/2006/relationships/hyperlink" Target="https://twitter.com/pipzt3r" TargetMode="External" /><Relationship Id="rId2186" Type="http://schemas.openxmlformats.org/officeDocument/2006/relationships/hyperlink" Target="https://twitter.com/ladbonnie" TargetMode="External" /><Relationship Id="rId2187" Type="http://schemas.openxmlformats.org/officeDocument/2006/relationships/hyperlink" Target="https://twitter.com/kelly26756792" TargetMode="External" /><Relationship Id="rId2188" Type="http://schemas.openxmlformats.org/officeDocument/2006/relationships/hyperlink" Target="https://twitter.com/garza16lisa" TargetMode="External" /><Relationship Id="rId2189" Type="http://schemas.openxmlformats.org/officeDocument/2006/relationships/hyperlink" Target="https://twitter.com/pakilatte" TargetMode="External" /><Relationship Id="rId2190" Type="http://schemas.openxmlformats.org/officeDocument/2006/relationships/hyperlink" Target="https://twitter.com/pickled_ginger_" TargetMode="External" /><Relationship Id="rId2191" Type="http://schemas.openxmlformats.org/officeDocument/2006/relationships/hyperlink" Target="https://twitter.com/moi_cheree" TargetMode="External" /><Relationship Id="rId2192" Type="http://schemas.openxmlformats.org/officeDocument/2006/relationships/hyperlink" Target="https://twitter.com/ha_dog_00" TargetMode="External" /><Relationship Id="rId2193" Type="http://schemas.openxmlformats.org/officeDocument/2006/relationships/hyperlink" Target="https://twitter.com/_dfierro" TargetMode="External" /><Relationship Id="rId2194" Type="http://schemas.openxmlformats.org/officeDocument/2006/relationships/hyperlink" Target="https://twitter.com/dusti_summer" TargetMode="External" /><Relationship Id="rId2195" Type="http://schemas.openxmlformats.org/officeDocument/2006/relationships/hyperlink" Target="https://twitter.com/ydianney" TargetMode="External" /><Relationship Id="rId2196" Type="http://schemas.openxmlformats.org/officeDocument/2006/relationships/hyperlink" Target="https://twitter.com/larrystcroix" TargetMode="External" /><Relationship Id="rId2197" Type="http://schemas.openxmlformats.org/officeDocument/2006/relationships/hyperlink" Target="https://twitter.com/awwwwcats" TargetMode="External" /><Relationship Id="rId2198" Type="http://schemas.openxmlformats.org/officeDocument/2006/relationships/hyperlink" Target="https://twitter.com/keithcatman" TargetMode="External" /><Relationship Id="rId2199" Type="http://schemas.openxmlformats.org/officeDocument/2006/relationships/hyperlink" Target="https://twitter.com/vcrwrestling" TargetMode="External" /><Relationship Id="rId2200" Type="http://schemas.openxmlformats.org/officeDocument/2006/relationships/hyperlink" Target="https://twitter.com/istanbultelaviv" TargetMode="External" /><Relationship Id="rId2201" Type="http://schemas.openxmlformats.org/officeDocument/2006/relationships/hyperlink" Target="https://twitter.com/matthewgbp" TargetMode="External" /><Relationship Id="rId2202" Type="http://schemas.openxmlformats.org/officeDocument/2006/relationships/hyperlink" Target="https://twitter.com/loganhemberger1" TargetMode="External" /><Relationship Id="rId2203" Type="http://schemas.openxmlformats.org/officeDocument/2006/relationships/hyperlink" Target="https://twitter.com/juliesdogs" TargetMode="External" /><Relationship Id="rId2204" Type="http://schemas.openxmlformats.org/officeDocument/2006/relationships/hyperlink" Target="https://twitter.com/kngskeete" TargetMode="External" /><Relationship Id="rId2205" Type="http://schemas.openxmlformats.org/officeDocument/2006/relationships/hyperlink" Target="https://twitter.com/biggamejames36" TargetMode="External" /><Relationship Id="rId2206" Type="http://schemas.openxmlformats.org/officeDocument/2006/relationships/hyperlink" Target="https://twitter.com/snoop_minnis" TargetMode="External" /><Relationship Id="rId2207" Type="http://schemas.openxmlformats.org/officeDocument/2006/relationships/hyperlink" Target="https://twitter.com/lonwabo__" TargetMode="External" /><Relationship Id="rId2208" Type="http://schemas.openxmlformats.org/officeDocument/2006/relationships/hyperlink" Target="https://twitter.com/sdamico7" TargetMode="External" /><Relationship Id="rId2209" Type="http://schemas.openxmlformats.org/officeDocument/2006/relationships/hyperlink" Target="https://twitter.com/scottpresler" TargetMode="External" /><Relationship Id="rId2210" Type="http://schemas.openxmlformats.org/officeDocument/2006/relationships/hyperlink" Target="https://twitter.com/rayprojr" TargetMode="External" /><Relationship Id="rId2211" Type="http://schemas.openxmlformats.org/officeDocument/2006/relationships/hyperlink" Target="https://twitter.com/henriq402" TargetMode="External" /><Relationship Id="rId2212" Type="http://schemas.openxmlformats.org/officeDocument/2006/relationships/hyperlink" Target="https://twitter.com/marcelabsz" TargetMode="External" /><Relationship Id="rId2213" Type="http://schemas.openxmlformats.org/officeDocument/2006/relationships/hyperlink" Target="https://twitter.com/alexthomasdc" TargetMode="External" /><Relationship Id="rId2214" Type="http://schemas.openxmlformats.org/officeDocument/2006/relationships/hyperlink" Target="https://twitter.com/lenadarlene2" TargetMode="External" /><Relationship Id="rId2215" Type="http://schemas.openxmlformats.org/officeDocument/2006/relationships/hyperlink" Target="https://twitter.com/breidenfehoko4" TargetMode="External" /><Relationship Id="rId2216" Type="http://schemas.openxmlformats.org/officeDocument/2006/relationships/hyperlink" Target="https://twitter.com/kainemcknight" TargetMode="External" /><Relationship Id="rId2217" Type="http://schemas.openxmlformats.org/officeDocument/2006/relationships/hyperlink" Target="https://twitter.com/4life2b" TargetMode="External" /><Relationship Id="rId2218" Type="http://schemas.openxmlformats.org/officeDocument/2006/relationships/hyperlink" Target="https://twitter.com/amawolftwitch" TargetMode="External" /><Relationship Id="rId2219" Type="http://schemas.openxmlformats.org/officeDocument/2006/relationships/hyperlink" Target="https://twitter.com/youtube" TargetMode="External" /><Relationship Id="rId2220" Type="http://schemas.openxmlformats.org/officeDocument/2006/relationships/hyperlink" Target="https://twitter.com/noellekelly7" TargetMode="External" /><Relationship Id="rId2221" Type="http://schemas.openxmlformats.org/officeDocument/2006/relationships/hyperlink" Target="https://twitter.com/spoodyque1" TargetMode="External" /><Relationship Id="rId2222" Type="http://schemas.openxmlformats.org/officeDocument/2006/relationships/hyperlink" Target="https://twitter.com/oldbaybiggie" TargetMode="External" /><Relationship Id="rId2223" Type="http://schemas.openxmlformats.org/officeDocument/2006/relationships/hyperlink" Target="https://twitter.com/brendo_c3" TargetMode="External" /><Relationship Id="rId2224" Type="http://schemas.openxmlformats.org/officeDocument/2006/relationships/hyperlink" Target="https://twitter.com/ricardokkj" TargetMode="External" /><Relationship Id="rId2225" Type="http://schemas.openxmlformats.org/officeDocument/2006/relationships/hyperlink" Target="https://twitter.com/soph_pup" TargetMode="External" /><Relationship Id="rId2226" Type="http://schemas.openxmlformats.org/officeDocument/2006/relationships/hyperlink" Target="https://twitter.com/elfonashelf9" TargetMode="External" /><Relationship Id="rId2227" Type="http://schemas.openxmlformats.org/officeDocument/2006/relationships/hyperlink" Target="https://twitter.com/joshuua47" TargetMode="External" /><Relationship Id="rId2228" Type="http://schemas.openxmlformats.org/officeDocument/2006/relationships/hyperlink" Target="https://twitter.com/intensebagpipes" TargetMode="External" /><Relationship Id="rId2229" Type="http://schemas.openxmlformats.org/officeDocument/2006/relationships/hyperlink" Target="https://twitter.com/jacey62965483" TargetMode="External" /><Relationship Id="rId2230" Type="http://schemas.openxmlformats.org/officeDocument/2006/relationships/hyperlink" Target="https://twitter.com/thicj00n" TargetMode="External" /><Relationship Id="rId2231" Type="http://schemas.openxmlformats.org/officeDocument/2006/relationships/hyperlink" Target="https://twitter.com/kaelynkastle" TargetMode="External" /><Relationship Id="rId2232" Type="http://schemas.openxmlformats.org/officeDocument/2006/relationships/hyperlink" Target="https://twitter.com/leehsliee28" TargetMode="External" /><Relationship Id="rId2233" Type="http://schemas.openxmlformats.org/officeDocument/2006/relationships/hyperlink" Target="https://twitter.com/darth" TargetMode="External" /><Relationship Id="rId2234" Type="http://schemas.openxmlformats.org/officeDocument/2006/relationships/hyperlink" Target="https://twitter.com/patchesandbo" TargetMode="External" /><Relationship Id="rId2235" Type="http://schemas.openxmlformats.org/officeDocument/2006/relationships/hyperlink" Target="https://twitter.com/seemaghir" TargetMode="External" /><Relationship Id="rId2236" Type="http://schemas.openxmlformats.org/officeDocument/2006/relationships/hyperlink" Target="https://twitter.com/hopsin_is_cool" TargetMode="External" /><Relationship Id="rId2237" Type="http://schemas.openxmlformats.org/officeDocument/2006/relationships/hyperlink" Target="https://twitter.com/punishedatque" TargetMode="External" /><Relationship Id="rId2238" Type="http://schemas.openxmlformats.org/officeDocument/2006/relationships/hyperlink" Target="https://twitter.com/actionrspca" TargetMode="External" /><Relationship Id="rId2239" Type="http://schemas.openxmlformats.org/officeDocument/2006/relationships/hyperlink" Target="https://twitter.com/katlego_sean" TargetMode="External" /><Relationship Id="rId2240" Type="http://schemas.openxmlformats.org/officeDocument/2006/relationships/hyperlink" Target="https://twitter.com/borowskynicole" TargetMode="External" /><Relationship Id="rId2241" Type="http://schemas.openxmlformats.org/officeDocument/2006/relationships/hyperlink" Target="https://twitter.com/godoi_h" TargetMode="External" /><Relationship Id="rId2242" Type="http://schemas.openxmlformats.org/officeDocument/2006/relationships/hyperlink" Target="https://twitter.com/awesomedogtips" TargetMode="External" /><Relationship Id="rId2243" Type="http://schemas.openxmlformats.org/officeDocument/2006/relationships/hyperlink" Target="https://twitter.com/jsunshines" TargetMode="External" /><Relationship Id="rId2244" Type="http://schemas.openxmlformats.org/officeDocument/2006/relationships/hyperlink" Target="https://twitter.com/ivepetthatdog" TargetMode="External" /><Relationship Id="rId2245" Type="http://schemas.openxmlformats.org/officeDocument/2006/relationships/hyperlink" Target="https://twitter.com/stevereedmp" TargetMode="External" /><Relationship Id="rId2246" Type="http://schemas.openxmlformats.org/officeDocument/2006/relationships/hyperlink" Target="https://twitter.com/hamidaali76" TargetMode="External" /><Relationship Id="rId2247" Type="http://schemas.openxmlformats.org/officeDocument/2006/relationships/hyperlink" Target="https://twitter.com/croydonlabour" TargetMode="External" /><Relationship Id="rId2248" Type="http://schemas.openxmlformats.org/officeDocument/2006/relationships/hyperlink" Target="https://twitter.com/laboursj" TargetMode="External" /><Relationship Id="rId2249" Type="http://schemas.openxmlformats.org/officeDocument/2006/relationships/hyperlink" Target="https://twitter.com/cllrtony" TargetMode="External" /><Relationship Id="rId2250" Type="http://schemas.openxmlformats.org/officeDocument/2006/relationships/hyperlink" Target="https://twitter.com/johnloony" TargetMode="External" /><Relationship Id="rId2251" Type="http://schemas.openxmlformats.org/officeDocument/2006/relationships/hyperlink" Target="https://twitter.com/lephantomdennis" TargetMode="External" /><Relationship Id="rId2252" Type="http://schemas.openxmlformats.org/officeDocument/2006/relationships/hyperlink" Target="https://twitter.com/tradegently" TargetMode="External" /><Relationship Id="rId2253" Type="http://schemas.openxmlformats.org/officeDocument/2006/relationships/hyperlink" Target="https://twitter.com/dodo" TargetMode="External" /><Relationship Id="rId2254" Type="http://schemas.openxmlformats.org/officeDocument/2006/relationships/hyperlink" Target="https://twitter.com/ross10tv" TargetMode="External" /><Relationship Id="rId2255" Type="http://schemas.openxmlformats.org/officeDocument/2006/relationships/hyperlink" Target="https://twitter.com/10tv" TargetMode="External" /><Relationship Id="rId2256" Type="http://schemas.openxmlformats.org/officeDocument/2006/relationships/hyperlink" Target="https://twitter.com/_brookealexis_" TargetMode="External" /><Relationship Id="rId2257" Type="http://schemas.openxmlformats.org/officeDocument/2006/relationships/hyperlink" Target="https://twitter.com/tonyc3399" TargetMode="External" /><Relationship Id="rId2258" Type="http://schemas.openxmlformats.org/officeDocument/2006/relationships/hyperlink" Target="https://twitter.com/amkigo0iirqgg6d" TargetMode="External" /><Relationship Id="rId2259" Type="http://schemas.openxmlformats.org/officeDocument/2006/relationships/hyperlink" Target="https://twitter.com/asrarshaik85" TargetMode="External" /><Relationship Id="rId2260" Type="http://schemas.openxmlformats.org/officeDocument/2006/relationships/hyperlink" Target="https://twitter.com/chuck_finney" TargetMode="External" /><Relationship Id="rId2261" Type="http://schemas.openxmlformats.org/officeDocument/2006/relationships/hyperlink" Target="https://twitter.com/fpc_tville" TargetMode="External" /><Relationship Id="rId2262" Type="http://schemas.openxmlformats.org/officeDocument/2006/relationships/hyperlink" Target="https://twitter.com/threegirldad" TargetMode="External" /><Relationship Id="rId2263" Type="http://schemas.openxmlformats.org/officeDocument/2006/relationships/hyperlink" Target="https://twitter.com/basilleaves5" TargetMode="External" /><Relationship Id="rId2264" Type="http://schemas.openxmlformats.org/officeDocument/2006/relationships/hyperlink" Target="https://twitter.com/caratheduck" TargetMode="External" /><Relationship Id="rId2265" Type="http://schemas.openxmlformats.org/officeDocument/2006/relationships/hyperlink" Target="https://twitter.com/stleprechaunpat" TargetMode="External" /><Relationship Id="rId2266" Type="http://schemas.openxmlformats.org/officeDocument/2006/relationships/hyperlink" Target="https://twitter.com/rubbie_the_rat" TargetMode="External" /><Relationship Id="rId2267" Type="http://schemas.openxmlformats.org/officeDocument/2006/relationships/hyperlink" Target="https://twitter.com/ffschloerose" TargetMode="External" /><Relationship Id="rId2268" Type="http://schemas.openxmlformats.org/officeDocument/2006/relationships/hyperlink" Target="https://twitter.com/summerbenson021" TargetMode="External" /><Relationship Id="rId2269" Type="http://schemas.openxmlformats.org/officeDocument/2006/relationships/hyperlink" Target="https://twitter.com/shitposterbot" TargetMode="External" /><Relationship Id="rId2270" Type="http://schemas.openxmlformats.org/officeDocument/2006/relationships/hyperlink" Target="https://twitter.com/quiannatoe" TargetMode="External" /><Relationship Id="rId2271" Type="http://schemas.openxmlformats.org/officeDocument/2006/relationships/hyperlink" Target="https://twitter.com/1tough_sheltie" TargetMode="External" /><Relationship Id="rId2272" Type="http://schemas.openxmlformats.org/officeDocument/2006/relationships/hyperlink" Target="https://twitter.com/dogcelebration" TargetMode="External" /><Relationship Id="rId2273" Type="http://schemas.openxmlformats.org/officeDocument/2006/relationships/hyperlink" Target="https://twitter.com/0_fcksgiven" TargetMode="External" /><Relationship Id="rId2274" Type="http://schemas.openxmlformats.org/officeDocument/2006/relationships/hyperlink" Target="https://twitter.com/otgcamps" TargetMode="External" /><Relationship Id="rId2275" Type="http://schemas.openxmlformats.org/officeDocument/2006/relationships/hyperlink" Target="https://twitter.com/parkdaerin" TargetMode="External" /><Relationship Id="rId2276" Type="http://schemas.openxmlformats.org/officeDocument/2006/relationships/hyperlink" Target="https://twitter.com/wavy_webb" TargetMode="External" /><Relationship Id="rId2277" Type="http://schemas.openxmlformats.org/officeDocument/2006/relationships/hyperlink" Target="https://twitter.com/ethansmithh_" TargetMode="External" /><Relationship Id="rId2278" Type="http://schemas.openxmlformats.org/officeDocument/2006/relationships/hyperlink" Target="https://twitter.com/jeffstudleysr" TargetMode="External" /><Relationship Id="rId2279" Type="http://schemas.openxmlformats.org/officeDocument/2006/relationships/hyperlink" Target="https://twitter.com/thatericalper" TargetMode="External" /><Relationship Id="rId2280" Type="http://schemas.openxmlformats.org/officeDocument/2006/relationships/hyperlink" Target="https://twitter.com/themultifandoms" TargetMode="External" /><Relationship Id="rId2281" Type="http://schemas.openxmlformats.org/officeDocument/2006/relationships/hyperlink" Target="https://twitter.com/horreswithluv" TargetMode="External" /><Relationship Id="rId2282" Type="http://schemas.openxmlformats.org/officeDocument/2006/relationships/hyperlink" Target="https://twitter.com/seanfletchertv" TargetMode="External" /><Relationship Id="rId2283" Type="http://schemas.openxmlformats.org/officeDocument/2006/relationships/hyperlink" Target="https://twitter.com/bbcone" TargetMode="External" /><Relationship Id="rId2284" Type="http://schemas.openxmlformats.org/officeDocument/2006/relationships/hyperlink" Target="https://twitter.com/bbccountryfile" TargetMode="External" /><Relationship Id="rId2285" Type="http://schemas.openxmlformats.org/officeDocument/2006/relationships/hyperlink" Target="https://twitter.com/lani_fieldsxo" TargetMode="External" /><Relationship Id="rId2286" Type="http://schemas.openxmlformats.org/officeDocument/2006/relationships/hyperlink" Target="https://twitter.com/bookendsvinyl" TargetMode="External" /><Relationship Id="rId2287" Type="http://schemas.openxmlformats.org/officeDocument/2006/relationships/hyperlink" Target="https://twitter.com/stinttv" TargetMode="External" /><Relationship Id="rId2288" Type="http://schemas.openxmlformats.org/officeDocument/2006/relationships/hyperlink" Target="https://twitter.com/kingbaewolf" TargetMode="External" /><Relationship Id="rId2289" Type="http://schemas.openxmlformats.org/officeDocument/2006/relationships/hyperlink" Target="https://twitter.com/petnetworkhs" TargetMode="External" /><Relationship Id="rId2290" Type="http://schemas.openxmlformats.org/officeDocument/2006/relationships/hyperlink" Target="https://twitter.com/douthitkenzie" TargetMode="External" /><Relationship Id="rId2291" Type="http://schemas.openxmlformats.org/officeDocument/2006/relationships/hyperlink" Target="https://twitter.com/teerico_linman" TargetMode="External" /><Relationship Id="rId2292" Type="http://schemas.openxmlformats.org/officeDocument/2006/relationships/hyperlink" Target="https://twitter.com/lin_manuel" TargetMode="External" /><Relationship Id="rId2293" Type="http://schemas.openxmlformats.org/officeDocument/2006/relationships/hyperlink" Target="https://twitter.com/brixtonrose1" TargetMode="External" /><Relationship Id="rId2294" Type="http://schemas.openxmlformats.org/officeDocument/2006/relationships/hyperlink" Target="https://twitter.com/juujsanches" TargetMode="External" /><Relationship Id="rId2295" Type="http://schemas.openxmlformats.org/officeDocument/2006/relationships/hyperlink" Target="https://twitter.com/anahjuh4" TargetMode="External" /><Relationship Id="rId2296" Type="http://schemas.openxmlformats.org/officeDocument/2006/relationships/hyperlink" Target="https://twitter.com/bigoui" TargetMode="External" /><Relationship Id="rId2297" Type="http://schemas.openxmlformats.org/officeDocument/2006/relationships/hyperlink" Target="https://twitter.com/yikes1954peter" TargetMode="External" /><Relationship Id="rId2298" Type="http://schemas.openxmlformats.org/officeDocument/2006/relationships/hyperlink" Target="https://twitter.com/stephreinish" TargetMode="External" /><Relationship Id="rId2299" Type="http://schemas.openxmlformats.org/officeDocument/2006/relationships/hyperlink" Target="https://twitter.com/pup_doggy_dog" TargetMode="External" /><Relationship Id="rId2300" Type="http://schemas.openxmlformats.org/officeDocument/2006/relationships/hyperlink" Target="https://twitter.com/dog_feelings" TargetMode="External" /><Relationship Id="rId2301" Type="http://schemas.openxmlformats.org/officeDocument/2006/relationships/hyperlink" Target="https://twitter.com/cocacolaco" TargetMode="External" /><Relationship Id="rId2302" Type="http://schemas.openxmlformats.org/officeDocument/2006/relationships/hyperlink" Target="https://twitter.com/cocacola" TargetMode="External" /><Relationship Id="rId2303" Type="http://schemas.openxmlformats.org/officeDocument/2006/relationships/hyperlink" Target="https://twitter.com/mh_collider" TargetMode="External" /><Relationship Id="rId2304" Type="http://schemas.openxmlformats.org/officeDocument/2006/relationships/hyperlink" Target="https://twitter.com/ilandi8" TargetMode="External" /><Relationship Id="rId2305" Type="http://schemas.openxmlformats.org/officeDocument/2006/relationships/hyperlink" Target="https://twitter.com/ohen39" TargetMode="External" /><Relationship Id="rId2306" Type="http://schemas.openxmlformats.org/officeDocument/2006/relationships/hyperlink" Target="https://twitter.com/evalinablue" TargetMode="External" /><Relationship Id="rId2307" Type="http://schemas.openxmlformats.org/officeDocument/2006/relationships/hyperlink" Target="https://twitter.com/fuccmoon" TargetMode="External" /><Relationship Id="rId2308" Type="http://schemas.openxmlformats.org/officeDocument/2006/relationships/hyperlink" Target="https://twitter.com/evansjrichard" TargetMode="External" /><Relationship Id="rId2309" Type="http://schemas.openxmlformats.org/officeDocument/2006/relationships/hyperlink" Target="https://twitter.com/_aimaaannn" TargetMode="External" /><Relationship Id="rId2310" Type="http://schemas.openxmlformats.org/officeDocument/2006/relationships/hyperlink" Target="https://twitter.com/_dog______" TargetMode="External" /><Relationship Id="rId2311" Type="http://schemas.openxmlformats.org/officeDocument/2006/relationships/hyperlink" Target="https://twitter.com/gofobo" TargetMode="External" /><Relationship Id="rId2312" Type="http://schemas.openxmlformats.org/officeDocument/2006/relationships/hyperlink" Target="https://twitter.com/sansambme" TargetMode="External" /><Relationship Id="rId2313" Type="http://schemas.openxmlformats.org/officeDocument/2006/relationships/hyperlink" Target="https://twitter.com/radiocaitlin" TargetMode="External" /><Relationship Id="rId2314" Type="http://schemas.openxmlformats.org/officeDocument/2006/relationships/hyperlink" Target="https://twitter.com/rootedwithsoul" TargetMode="External" /><Relationship Id="rId2315" Type="http://schemas.openxmlformats.org/officeDocument/2006/relationships/hyperlink" Target="https://twitter.com/its_shakey_jake" TargetMode="External" /><Relationship Id="rId2316" Type="http://schemas.openxmlformats.org/officeDocument/2006/relationships/hyperlink" Target="https://twitter.com/xbox" TargetMode="External" /><Relationship Id="rId2317" Type="http://schemas.openxmlformats.org/officeDocument/2006/relationships/hyperlink" Target="https://twitter.com/nyxi117" TargetMode="External" /><Relationship Id="rId2318" Type="http://schemas.openxmlformats.org/officeDocument/2006/relationships/hyperlink" Target="https://twitter.com/hannah__lillian" TargetMode="External" /><Relationship Id="rId2319" Type="http://schemas.openxmlformats.org/officeDocument/2006/relationships/hyperlink" Target="https://twitter.com/jlevares" TargetMode="External" /><Relationship Id="rId2320" Type="http://schemas.openxmlformats.org/officeDocument/2006/relationships/hyperlink" Target="https://twitter.com/birdyboo" TargetMode="External" /><Relationship Id="rId2321" Type="http://schemas.openxmlformats.org/officeDocument/2006/relationships/hyperlink" Target="https://twitter.com/madison94882854" TargetMode="External" /><Relationship Id="rId2322" Type="http://schemas.openxmlformats.org/officeDocument/2006/relationships/hyperlink" Target="https://twitter.com/relentlssoptmst" TargetMode="External" /><Relationship Id="rId2323" Type="http://schemas.openxmlformats.org/officeDocument/2006/relationships/hyperlink" Target="https://twitter.com/keithboykin" TargetMode="External" /><Relationship Id="rId2324" Type="http://schemas.openxmlformats.org/officeDocument/2006/relationships/hyperlink" Target="https://twitter.com/fauxcin" TargetMode="External" /><Relationship Id="rId2325" Type="http://schemas.openxmlformats.org/officeDocument/2006/relationships/hyperlink" Target="https://twitter.com/notthebeary" TargetMode="External" /><Relationship Id="rId2326" Type="http://schemas.openxmlformats.org/officeDocument/2006/relationships/hyperlink" Target="https://twitter.com/botpuzzle" TargetMode="External" /><Relationship Id="rId2327" Type="http://schemas.openxmlformats.org/officeDocument/2006/relationships/hyperlink" Target="https://twitter.com/frostystumph" TargetMode="External" /><Relationship Id="rId2328" Type="http://schemas.openxmlformats.org/officeDocument/2006/relationships/hyperlink" Target="https://twitter.com/unfathomablecat" TargetMode="External" /><Relationship Id="rId2329" Type="http://schemas.openxmlformats.org/officeDocument/2006/relationships/hyperlink" Target="https://twitter.com/jayayzle" TargetMode="External" /><Relationship Id="rId2330" Type="http://schemas.openxmlformats.org/officeDocument/2006/relationships/hyperlink" Target="https://twitter.com/talixsin" TargetMode="External" /><Relationship Id="rId2331" Type="http://schemas.openxmlformats.org/officeDocument/2006/relationships/hyperlink" Target="https://twitter.com/guezsofi" TargetMode="External" /><Relationship Id="rId2332" Type="http://schemas.openxmlformats.org/officeDocument/2006/relationships/hyperlink" Target="https://twitter.com/3purplesquirrel" TargetMode="External" /><Relationship Id="rId2333" Type="http://schemas.openxmlformats.org/officeDocument/2006/relationships/hyperlink" Target="https://twitter.com/ebay" TargetMode="External" /><Relationship Id="rId2334" Type="http://schemas.openxmlformats.org/officeDocument/2006/relationships/hyperlink" Target="https://twitter.com/skynews" TargetMode="External" /><Relationship Id="rId2335" Type="http://schemas.openxmlformats.org/officeDocument/2006/relationships/hyperlink" Target="https://twitter.com/symplegee" TargetMode="External" /><Relationship Id="rId2336" Type="http://schemas.openxmlformats.org/officeDocument/2006/relationships/hyperlink" Target="https://twitter.com/chaser_dog_bot" TargetMode="External" /><Relationship Id="rId2337" Type="http://schemas.openxmlformats.org/officeDocument/2006/relationships/hyperlink" Target="https://twitter.com/tmhall9999" TargetMode="External" /><Relationship Id="rId2338" Type="http://schemas.openxmlformats.org/officeDocument/2006/relationships/hyperlink" Target="https://twitter.com/vs_coko" TargetMode="External" /><Relationship Id="rId2339" Type="http://schemas.openxmlformats.org/officeDocument/2006/relationships/hyperlink" Target="https://twitter.com/_oseitutu" TargetMode="External" /><Relationship Id="rId2340" Type="http://schemas.openxmlformats.org/officeDocument/2006/relationships/hyperlink" Target="https://twitter.com/asap_nisky" TargetMode="External" /><Relationship Id="rId2341" Type="http://schemas.openxmlformats.org/officeDocument/2006/relationships/hyperlink" Target="https://twitter.com/mar__b" TargetMode="External" /><Relationship Id="rId2342" Type="http://schemas.openxmlformats.org/officeDocument/2006/relationships/hyperlink" Target="https://twitter.com/marreana" TargetMode="External" /><Relationship Id="rId2343" Type="http://schemas.openxmlformats.org/officeDocument/2006/relationships/hyperlink" Target="https://twitter.com/anticruelty" TargetMode="External" /><Relationship Id="rId2344" Type="http://schemas.openxmlformats.org/officeDocument/2006/relationships/hyperlink" Target="https://twitter.com/thephelansix" TargetMode="External" /><Relationship Id="rId2345" Type="http://schemas.openxmlformats.org/officeDocument/2006/relationships/hyperlink" Target="https://twitter.com/itskcheyenne" TargetMode="External" /><Relationship Id="rId2346" Type="http://schemas.openxmlformats.org/officeDocument/2006/relationships/hyperlink" Target="https://twitter.com/cherdav25" TargetMode="External" /><Relationship Id="rId2347" Type="http://schemas.openxmlformats.org/officeDocument/2006/relationships/hyperlink" Target="https://twitter.com/tmz" TargetMode="External" /><Relationship Id="rId2348" Type="http://schemas.openxmlformats.org/officeDocument/2006/relationships/hyperlink" Target="https://twitter.com/chrisrush22" TargetMode="External" /><Relationship Id="rId2349" Type="http://schemas.openxmlformats.org/officeDocument/2006/relationships/hyperlink" Target="https://twitter.com/ianc13085" TargetMode="External" /><Relationship Id="rId2350" Type="http://schemas.openxmlformats.org/officeDocument/2006/relationships/hyperlink" Target="https://twitter.com/thisisdavina" TargetMode="External" /><Relationship Id="rId2351" Type="http://schemas.openxmlformats.org/officeDocument/2006/relationships/hyperlink" Target="https://twitter.com/aldabrv" TargetMode="External" /><Relationship Id="rId2352" Type="http://schemas.openxmlformats.org/officeDocument/2006/relationships/hyperlink" Target="https://twitter.com/ayami1357" TargetMode="External" /><Relationship Id="rId2353" Type="http://schemas.openxmlformats.org/officeDocument/2006/relationships/hyperlink" Target="https://twitter.com/lkremmel" TargetMode="External" /><Relationship Id="rId2354" Type="http://schemas.openxmlformats.org/officeDocument/2006/relationships/hyperlink" Target="https://twitter.com/keo_leader" TargetMode="External" /><Relationship Id="rId2355" Type="http://schemas.openxmlformats.org/officeDocument/2006/relationships/hyperlink" Target="https://twitter.com/lkingsley7" TargetMode="External" /><Relationship Id="rId2356" Type="http://schemas.openxmlformats.org/officeDocument/2006/relationships/hyperlink" Target="https://twitter.com/whitefeather10" TargetMode="External" /><Relationship Id="rId2357" Type="http://schemas.openxmlformats.org/officeDocument/2006/relationships/hyperlink" Target="https://twitter.com/shelsy36682282" TargetMode="External" /><Relationship Id="rId2358" Type="http://schemas.openxmlformats.org/officeDocument/2006/relationships/hyperlink" Target="https://twitter.com/danielsturridge" TargetMode="External" /><Relationship Id="rId2359" Type="http://schemas.openxmlformats.org/officeDocument/2006/relationships/hyperlink" Target="https://twitter.com/killafame" TargetMode="External" /><Relationship Id="rId2360" Type="http://schemas.openxmlformats.org/officeDocument/2006/relationships/hyperlink" Target="https://twitter.com/rayhan371" TargetMode="External" /><Relationship Id="rId2361" Type="http://schemas.openxmlformats.org/officeDocument/2006/relationships/hyperlink" Target="https://twitter.com/thecurran73" TargetMode="External" /><Relationship Id="rId2362" Type="http://schemas.openxmlformats.org/officeDocument/2006/relationships/hyperlink" Target="https://twitter.com/ftbllrswanimals" TargetMode="External" /><Relationship Id="rId2363" Type="http://schemas.openxmlformats.org/officeDocument/2006/relationships/hyperlink" Target="https://twitter.com/fijiandave" TargetMode="External" /><Relationship Id="rId2364" Type="http://schemas.openxmlformats.org/officeDocument/2006/relationships/hyperlink" Target="https://twitter.com/petit_the_dog" TargetMode="External" /><Relationship Id="rId2365" Type="http://schemas.openxmlformats.org/officeDocument/2006/relationships/hyperlink" Target="https://twitter.com/wezzy_fields" TargetMode="External" /><Relationship Id="rId2366" Type="http://schemas.openxmlformats.org/officeDocument/2006/relationships/hyperlink" Target="https://twitter.com/newfamilymember" TargetMode="External" /><Relationship Id="rId2367" Type="http://schemas.openxmlformats.org/officeDocument/2006/relationships/hyperlink" Target="https://twitter.com/bek863" TargetMode="External" /><Relationship Id="rId2368" Type="http://schemas.openxmlformats.org/officeDocument/2006/relationships/hyperlink" Target="https://twitter.com/thealexnevil" TargetMode="External" /><Relationship Id="rId2369" Type="http://schemas.openxmlformats.org/officeDocument/2006/relationships/hyperlink" Target="https://twitter.com/mobydick_sa" TargetMode="External" /><Relationship Id="rId2370" Type="http://schemas.openxmlformats.org/officeDocument/2006/relationships/hyperlink" Target="https://twitter.com/knowehlani_" TargetMode="External" /><Relationship Id="rId2371" Type="http://schemas.openxmlformats.org/officeDocument/2006/relationships/hyperlink" Target="https://twitter.com/jackie_sabba" TargetMode="External" /><Relationship Id="rId2372" Type="http://schemas.openxmlformats.org/officeDocument/2006/relationships/hyperlink" Target="https://twitter.com/zantheus93" TargetMode="External" /><Relationship Id="rId2373" Type="http://schemas.openxmlformats.org/officeDocument/2006/relationships/hyperlink" Target="https://twitter.com/annafunk" TargetMode="External" /><Relationship Id="rId2374" Type="http://schemas.openxmlformats.org/officeDocument/2006/relationships/hyperlink" Target="https://twitter.com/victoriousramos" TargetMode="External" /><Relationship Id="rId2375" Type="http://schemas.openxmlformats.org/officeDocument/2006/relationships/hyperlink" Target="https://twitter.com/softveggie" TargetMode="External" /><Relationship Id="rId2376" Type="http://schemas.openxmlformats.org/officeDocument/2006/relationships/hyperlink" Target="https://twitter.com/etsysocial" TargetMode="External" /><Relationship Id="rId2377" Type="http://schemas.openxmlformats.org/officeDocument/2006/relationships/hyperlink" Target="https://twitter.com/boygirlboygirl" TargetMode="External" /><Relationship Id="rId2378" Type="http://schemas.openxmlformats.org/officeDocument/2006/relationships/hyperlink" Target="https://twitter.com/richardson_olly" TargetMode="External" /><Relationship Id="rId2379" Type="http://schemas.openxmlformats.org/officeDocument/2006/relationships/hyperlink" Target="https://twitter.com/roosbeachbabe" TargetMode="External" /><Relationship Id="rId2380" Type="http://schemas.openxmlformats.org/officeDocument/2006/relationships/hyperlink" Target="https://twitter.com/cynthiachirise3" TargetMode="External" /><Relationship Id="rId2381" Type="http://schemas.openxmlformats.org/officeDocument/2006/relationships/hyperlink" Target="https://twitter.com/littledude3658" TargetMode="External" /><Relationship Id="rId2382" Type="http://schemas.openxmlformats.org/officeDocument/2006/relationships/hyperlink" Target="https://twitter.com/taoseto" TargetMode="External" /><Relationship Id="rId2383" Type="http://schemas.openxmlformats.org/officeDocument/2006/relationships/hyperlink" Target="https://twitter.com/tearinmylipp" TargetMode="External" /><Relationship Id="rId2384" Type="http://schemas.openxmlformats.org/officeDocument/2006/relationships/hyperlink" Target="https://twitter.com/trashhycany" TargetMode="External" /><Relationship Id="rId2385" Type="http://schemas.openxmlformats.org/officeDocument/2006/relationships/hyperlink" Target="https://twitter.com/padilla77s" TargetMode="External" /><Relationship Id="rId2386" Type="http://schemas.openxmlformats.org/officeDocument/2006/relationships/hyperlink" Target="https://twitter.com/peeweeherman" TargetMode="External" /><Relationship Id="rId2387" Type="http://schemas.openxmlformats.org/officeDocument/2006/relationships/hyperlink" Target="https://twitter.com/leightougas" TargetMode="External" /><Relationship Id="rId2388" Type="http://schemas.openxmlformats.org/officeDocument/2006/relationships/hyperlink" Target="https://twitter.com/mckenzie_havlik" TargetMode="External" /><Relationship Id="rId2389" Type="http://schemas.openxmlformats.org/officeDocument/2006/relationships/hyperlink" Target="https://twitter.com/1800petmeds" TargetMode="External" /><Relationship Id="rId2390" Type="http://schemas.openxmlformats.org/officeDocument/2006/relationships/hyperlink" Target="https://twitter.com/raneybilly" TargetMode="External" /><Relationship Id="rId2391" Type="http://schemas.openxmlformats.org/officeDocument/2006/relationships/hyperlink" Target="https://twitter.com/nycbreakfast" TargetMode="External" /><Relationship Id="rId2392" Type="http://schemas.openxmlformats.org/officeDocument/2006/relationships/hyperlink" Target="https://twitter.com/truthte56146706" TargetMode="External" /><Relationship Id="rId2393" Type="http://schemas.openxmlformats.org/officeDocument/2006/relationships/hyperlink" Target="https://twitter.com/goth_dog_" TargetMode="External" /><Relationship Id="rId2394" Type="http://schemas.openxmlformats.org/officeDocument/2006/relationships/hyperlink" Target="https://twitter.com/americanair" TargetMode="External" /><Relationship Id="rId2395" Type="http://schemas.openxmlformats.org/officeDocument/2006/relationships/hyperlink" Target="https://twitter.com/refasays" TargetMode="External" /><Relationship Id="rId2396" Type="http://schemas.openxmlformats.org/officeDocument/2006/relationships/hyperlink" Target="https://twitter.com/__royalty" TargetMode="External" /><Relationship Id="rId2397" Type="http://schemas.openxmlformats.org/officeDocument/2006/relationships/hyperlink" Target="https://twitter.com/dog_face92" TargetMode="External" /><Relationship Id="rId2398" Type="http://schemas.openxmlformats.org/officeDocument/2006/relationships/hyperlink" Target="https://twitter.com/theotherjoecole" TargetMode="External" /><Relationship Id="rId2399" Type="http://schemas.openxmlformats.org/officeDocument/2006/relationships/hyperlink" Target="https://twitter.com/jaytheedoll" TargetMode="External" /><Relationship Id="rId2400" Type="http://schemas.openxmlformats.org/officeDocument/2006/relationships/hyperlink" Target="https://twitter.com/alismvc" TargetMode="External" /><Relationship Id="rId2401" Type="http://schemas.openxmlformats.org/officeDocument/2006/relationships/hyperlink" Target="https://twitter.com/amanijannah1" TargetMode="External" /><Relationship Id="rId2402" Type="http://schemas.openxmlformats.org/officeDocument/2006/relationships/hyperlink" Target="https://twitter.com/kaateboard" TargetMode="External" /><Relationship Id="rId2403" Type="http://schemas.openxmlformats.org/officeDocument/2006/relationships/hyperlink" Target="https://twitter.com/landoe216" TargetMode="External" /><Relationship Id="rId2404" Type="http://schemas.openxmlformats.org/officeDocument/2006/relationships/hyperlink" Target="https://twitter.com/beloveit" TargetMode="External" /><Relationship Id="rId2405" Type="http://schemas.openxmlformats.org/officeDocument/2006/relationships/hyperlink" Target="https://twitter.com/emeralddiviner" TargetMode="External" /><Relationship Id="rId2406" Type="http://schemas.openxmlformats.org/officeDocument/2006/relationships/hyperlink" Target="https://twitter.com/reeziebby" TargetMode="External" /><Relationship Id="rId2407" Type="http://schemas.openxmlformats.org/officeDocument/2006/relationships/hyperlink" Target="https://twitter.com/cherie_dimaline" TargetMode="External" /><Relationship Id="rId2408" Type="http://schemas.openxmlformats.org/officeDocument/2006/relationships/hyperlink" Target="https://twitter.com/marcydev" TargetMode="External" /><Relationship Id="rId2409" Type="http://schemas.openxmlformats.org/officeDocument/2006/relationships/hyperlink" Target="https://twitter.com/5hisiconic" TargetMode="External" /><Relationship Id="rId2410" Type="http://schemas.openxmlformats.org/officeDocument/2006/relationships/hyperlink" Target="https://twitter.com/attaliakenway" TargetMode="External" /><Relationship Id="rId2411" Type="http://schemas.openxmlformats.org/officeDocument/2006/relationships/hyperlink" Target="https://twitter.com/ethanshalpern" TargetMode="External" /><Relationship Id="rId2412" Type="http://schemas.openxmlformats.org/officeDocument/2006/relationships/hyperlink" Target="https://twitter.com/emd_39" TargetMode="External" /><Relationship Id="rId2413" Type="http://schemas.openxmlformats.org/officeDocument/2006/relationships/hyperlink" Target="https://twitter.com/jeremiahda4th" TargetMode="External" /><Relationship Id="rId2414" Type="http://schemas.openxmlformats.org/officeDocument/2006/relationships/hyperlink" Target="https://twitter.com/eriinaffj" TargetMode="External" /><Relationship Id="rId2415" Type="http://schemas.openxmlformats.org/officeDocument/2006/relationships/hyperlink" Target="https://twitter.com/macflanagan8" TargetMode="External" /><Relationship Id="rId2416" Type="http://schemas.openxmlformats.org/officeDocument/2006/relationships/hyperlink" Target="https://twitter.com/mmavancouver1" TargetMode="External" /><Relationship Id="rId2417" Type="http://schemas.openxmlformats.org/officeDocument/2006/relationships/hyperlink" Target="https://twitter.com/cdnchange" TargetMode="External" /><Relationship Id="rId2418" Type="http://schemas.openxmlformats.org/officeDocument/2006/relationships/hyperlink" Target="https://twitter.com/shahzad_sheikh" TargetMode="External" /><Relationship Id="rId2419" Type="http://schemas.openxmlformats.org/officeDocument/2006/relationships/hyperlink" Target="https://twitter.com/sanaka2525" TargetMode="External" /><Relationship Id="rId2420" Type="http://schemas.openxmlformats.org/officeDocument/2006/relationships/hyperlink" Target="https://twitter.com/ryukyu_dog" TargetMode="External" /><Relationship Id="rId2421" Type="http://schemas.openxmlformats.org/officeDocument/2006/relationships/hyperlink" Target="https://twitter.com/natebargatze" TargetMode="External" /><Relationship Id="rId2422" Type="http://schemas.openxmlformats.org/officeDocument/2006/relationships/hyperlink" Target="https://twitter.com/max_nesbit" TargetMode="External" /><Relationship Id="rId2423" Type="http://schemas.openxmlformats.org/officeDocument/2006/relationships/hyperlink" Target="https://twitter.com/thwifo" TargetMode="External" /><Relationship Id="rId2424" Type="http://schemas.openxmlformats.org/officeDocument/2006/relationships/hyperlink" Target="https://twitter.com/vohtage" TargetMode="External" /><Relationship Id="rId2425" Type="http://schemas.openxmlformats.org/officeDocument/2006/relationships/hyperlink" Target="https://twitter.com/henkegrant" TargetMode="External" /><Relationship Id="rId2426" Type="http://schemas.openxmlformats.org/officeDocument/2006/relationships/hyperlink" Target="https://twitter.com/wilholmom" TargetMode="External" /><Relationship Id="rId2427" Type="http://schemas.openxmlformats.org/officeDocument/2006/relationships/hyperlink" Target="https://twitter.com/peabea22" TargetMode="External" /><Relationship Id="rId2428" Type="http://schemas.openxmlformats.org/officeDocument/2006/relationships/hyperlink" Target="https://twitter.com/lareaubadabing" TargetMode="External" /><Relationship Id="rId2429" Type="http://schemas.openxmlformats.org/officeDocument/2006/relationships/hyperlink" Target="https://twitter.com/etnow" TargetMode="External" /><Relationship Id="rId2430" Type="http://schemas.openxmlformats.org/officeDocument/2006/relationships/hyperlink" Target="https://twitter.com/mind_research" TargetMode="External" /><Relationship Id="rId2431" Type="http://schemas.openxmlformats.org/officeDocument/2006/relationships/hyperlink" Target="https://twitter.com/jolenehaley" TargetMode="External" /><Relationship Id="rId2432" Type="http://schemas.openxmlformats.org/officeDocument/2006/relationships/hyperlink" Target="https://twitter.com/calliwrights" TargetMode="External" /><Relationship Id="rId2433" Type="http://schemas.openxmlformats.org/officeDocument/2006/relationships/hyperlink" Target="https://twitter.com/frenchietrekker" TargetMode="External" /><Relationship Id="rId2434" Type="http://schemas.openxmlformats.org/officeDocument/2006/relationships/hyperlink" Target="https://twitter.com/fresnohumane" TargetMode="External" /><Relationship Id="rId2435" Type="http://schemas.openxmlformats.org/officeDocument/2006/relationships/hyperlink" Target="https://twitter.com/lillbaskern" TargetMode="External" /><Relationship Id="rId2436" Type="http://schemas.openxmlformats.org/officeDocument/2006/relationships/hyperlink" Target="https://twitter.com/deerobi31628176" TargetMode="External" /><Relationship Id="rId2437" Type="http://schemas.openxmlformats.org/officeDocument/2006/relationships/hyperlink" Target="https://twitter.com/nashvillebrew" TargetMode="External" /><Relationship Id="rId2438" Type="http://schemas.openxmlformats.org/officeDocument/2006/relationships/hyperlink" Target="https://twitter.com/winstarart" TargetMode="External" /><Relationship Id="rId2439" Type="http://schemas.openxmlformats.org/officeDocument/2006/relationships/hyperlink" Target="https://twitter.com/servalsketch" TargetMode="External" /><Relationship Id="rId2440" Type="http://schemas.openxmlformats.org/officeDocument/2006/relationships/hyperlink" Target="https://twitter.com/artoferin" TargetMode="External" /><Relationship Id="rId2441" Type="http://schemas.openxmlformats.org/officeDocument/2006/relationships/hyperlink" Target="https://twitter.com/classicyou1" TargetMode="External" /><Relationship Id="rId2442" Type="http://schemas.openxmlformats.org/officeDocument/2006/relationships/hyperlink" Target="https://twitter.com/sirpatstew" TargetMode="External" /><Relationship Id="rId2443" Type="http://schemas.openxmlformats.org/officeDocument/2006/relationships/hyperlink" Target="https://twitter.com/nekap" TargetMode="External" /><Relationship Id="rId2444" Type="http://schemas.openxmlformats.org/officeDocument/2006/relationships/hyperlink" Target="https://twitter.com/msoliviacupcake" TargetMode="External" /><Relationship Id="rId2445" Type="http://schemas.openxmlformats.org/officeDocument/2006/relationships/hyperlink" Target="https://twitter.com/m_p_b_gabriela" TargetMode="External" /><Relationship Id="rId2446" Type="http://schemas.openxmlformats.org/officeDocument/2006/relationships/hyperlink" Target="https://twitter.com/vitor_lunardi_" TargetMode="External" /><Relationship Id="rId2447" Type="http://schemas.openxmlformats.org/officeDocument/2006/relationships/hyperlink" Target="https://twitter.com/hxi" TargetMode="External" /><Relationship Id="rId2448" Type="http://schemas.openxmlformats.org/officeDocument/2006/relationships/hyperlink" Target="https://twitter.com/senatorshoshana" TargetMode="External" /><Relationship Id="rId2449" Type="http://schemas.openxmlformats.org/officeDocument/2006/relationships/hyperlink" Target="https://twitter.com/hpburkett" TargetMode="External" /><Relationship Id="rId2450" Type="http://schemas.openxmlformats.org/officeDocument/2006/relationships/hyperlink" Target="https://twitter.com/raccoon_dog_ask" TargetMode="External" /><Relationship Id="rId2451" Type="http://schemas.openxmlformats.org/officeDocument/2006/relationships/hyperlink" Target="https://twitter.com/yerlocalhobo" TargetMode="External" /><Relationship Id="rId2452" Type="http://schemas.openxmlformats.org/officeDocument/2006/relationships/hyperlink" Target="https://twitter.com/bllliam" TargetMode="External" /><Relationship Id="rId2453" Type="http://schemas.openxmlformats.org/officeDocument/2006/relationships/hyperlink" Target="https://twitter.com/janice_adams3" TargetMode="External" /><Relationship Id="rId2454" Type="http://schemas.openxmlformats.org/officeDocument/2006/relationships/hyperlink" Target="https://twitter.com/thedogfinder" TargetMode="External" /><Relationship Id="rId2455" Type="http://schemas.openxmlformats.org/officeDocument/2006/relationships/hyperlink" Target="https://twitter.com/finestworkbooks" TargetMode="External" /><Relationship Id="rId2456" Type="http://schemas.openxmlformats.org/officeDocument/2006/relationships/hyperlink" Target="https://twitter.com/todayshow" TargetMode="External" /><Relationship Id="rId2457" Type="http://schemas.openxmlformats.org/officeDocument/2006/relationships/hyperlink" Target="https://twitter.com/jwpsr" TargetMode="External" /><Relationship Id="rId2458" Type="http://schemas.openxmlformats.org/officeDocument/2006/relationships/hyperlink" Target="https://twitter.com/mikesahm" TargetMode="External" /><Relationship Id="rId2459" Type="http://schemas.openxmlformats.org/officeDocument/2006/relationships/hyperlink" Target="https://twitter.com/genepark" TargetMode="External" /><Relationship Id="rId2460" Type="http://schemas.openxmlformats.org/officeDocument/2006/relationships/hyperlink" Target="https://twitter.com/nataliadiaz1998" TargetMode="External" /><Relationship Id="rId2461" Type="http://schemas.openxmlformats.org/officeDocument/2006/relationships/hyperlink" Target="https://twitter.com/halifromcali" TargetMode="External" /><Relationship Id="rId2462" Type="http://schemas.openxmlformats.org/officeDocument/2006/relationships/hyperlink" Target="https://twitter.com/dj_dunkirk" TargetMode="External" /><Relationship Id="rId2463" Type="http://schemas.openxmlformats.org/officeDocument/2006/relationships/hyperlink" Target="https://twitter.com/misskrys16" TargetMode="External" /><Relationship Id="rId2464" Type="http://schemas.openxmlformats.org/officeDocument/2006/relationships/hyperlink" Target="https://twitter.com/andyb_11" TargetMode="External" /><Relationship Id="rId2465" Type="http://schemas.openxmlformats.org/officeDocument/2006/relationships/hyperlink" Target="https://twitter.com/adie_efc" TargetMode="External" /><Relationship Id="rId2466" Type="http://schemas.openxmlformats.org/officeDocument/2006/relationships/hyperlink" Target="https://twitter.com/eldaifo" TargetMode="External" /><Relationship Id="rId2467" Type="http://schemas.openxmlformats.org/officeDocument/2006/relationships/hyperlink" Target="https://twitter.com/1smartapple" TargetMode="External" /><Relationship Id="rId2468" Type="http://schemas.openxmlformats.org/officeDocument/2006/relationships/hyperlink" Target="https://twitter.com/the_shitface" TargetMode="External" /><Relationship Id="rId2469" Type="http://schemas.openxmlformats.org/officeDocument/2006/relationships/hyperlink" Target="https://twitter.com/crockgthe" TargetMode="External" /><Relationship Id="rId2470" Type="http://schemas.openxmlformats.org/officeDocument/2006/relationships/hyperlink" Target="https://twitter.com/kenzsoshy" TargetMode="External" /><Relationship Id="rId2471" Type="http://schemas.openxmlformats.org/officeDocument/2006/relationships/hyperlink" Target="https://twitter.com/consequence" TargetMode="External" /><Relationship Id="rId2472" Type="http://schemas.openxmlformats.org/officeDocument/2006/relationships/hyperlink" Target="https://twitter.com/darlingymoi" TargetMode="External" /><Relationship Id="rId2473" Type="http://schemas.openxmlformats.org/officeDocument/2006/relationships/hyperlink" Target="https://twitter.com/footyhumour" TargetMode="External" /><Relationship Id="rId2474" Type="http://schemas.openxmlformats.org/officeDocument/2006/relationships/hyperlink" Target="https://twitter.com/m_aliadi" TargetMode="External" /><Relationship Id="rId2475" Type="http://schemas.openxmlformats.org/officeDocument/2006/relationships/hyperlink" Target="https://twitter.com/itstrutho" TargetMode="External" /><Relationship Id="rId2476" Type="http://schemas.openxmlformats.org/officeDocument/2006/relationships/hyperlink" Target="https://twitter.com/mariahe32044503" TargetMode="External" /><Relationship Id="rId2477" Type="http://schemas.openxmlformats.org/officeDocument/2006/relationships/hyperlink" Target="https://twitter.com/4jess14" TargetMode="External" /><Relationship Id="rId2478" Type="http://schemas.openxmlformats.org/officeDocument/2006/relationships/hyperlink" Target="https://twitter.com/peterskeagan" TargetMode="External" /><Relationship Id="rId2479" Type="http://schemas.openxmlformats.org/officeDocument/2006/relationships/hyperlink" Target="https://twitter.com/steve_jones1978" TargetMode="External" /><Relationship Id="rId2480" Type="http://schemas.openxmlformats.org/officeDocument/2006/relationships/hyperlink" Target="https://twitter.com/kaycrowlie" TargetMode="External" /><Relationship Id="rId2481" Type="http://schemas.openxmlformats.org/officeDocument/2006/relationships/hyperlink" Target="https://twitter.com/bebo_bde" TargetMode="External" /><Relationship Id="rId2482" Type="http://schemas.openxmlformats.org/officeDocument/2006/relationships/hyperlink" Target="https://twitter.com/gypsymama34me" TargetMode="External" /><Relationship Id="rId2483" Type="http://schemas.openxmlformats.org/officeDocument/2006/relationships/hyperlink" Target="https://twitter.com/usweekly" TargetMode="External" /><Relationship Id="rId2484" Type="http://schemas.openxmlformats.org/officeDocument/2006/relationships/hyperlink" Target="https://twitter.com/ruby10675401" TargetMode="External" /><Relationship Id="rId2485" Type="http://schemas.openxmlformats.org/officeDocument/2006/relationships/hyperlink" Target="https://twitter.com/micahlifa" TargetMode="External" /><Relationship Id="rId2486" Type="http://schemas.openxmlformats.org/officeDocument/2006/relationships/hyperlink" Target="https://twitter.com/delta" TargetMode="External" /><Relationship Id="rId2487" Type="http://schemas.openxmlformats.org/officeDocument/2006/relationships/hyperlink" Target="https://twitter.com/an_abstract_dog" TargetMode="External" /><Relationship Id="rId2488" Type="http://schemas.openxmlformats.org/officeDocument/2006/relationships/hyperlink" Target="https://twitter.com/jvreissss" TargetMode="External" /><Relationship Id="rId2489" Type="http://schemas.openxmlformats.org/officeDocument/2006/relationships/hyperlink" Target="https://twitter.com/wagswetnoses" TargetMode="External" /><Relationship Id="rId2490" Type="http://schemas.openxmlformats.org/officeDocument/2006/relationships/hyperlink" Target="https://twitter.com/saradannerdukic" TargetMode="External" /><Relationship Id="rId2491" Type="http://schemas.openxmlformats.org/officeDocument/2006/relationships/hyperlink" Target="https://twitter.com/ideagov" TargetMode="External" /><Relationship Id="rId2492" Type="http://schemas.openxmlformats.org/officeDocument/2006/relationships/hyperlink" Target="https://twitter.com/ulht_news" TargetMode="External" /><Relationship Id="rId2493" Type="http://schemas.openxmlformats.org/officeDocument/2006/relationships/hyperlink" Target="https://twitter.com/melvinwar2004" TargetMode="External" /><Relationship Id="rId2494" Type="http://schemas.openxmlformats.org/officeDocument/2006/relationships/hyperlink" Target="https://twitter.com/funnydrugs" TargetMode="External" /><Relationship Id="rId2495" Type="http://schemas.openxmlformats.org/officeDocument/2006/relationships/hyperlink" Target="https://twitter.com/estenv" TargetMode="External" /><Relationship Id="rId2496" Type="http://schemas.openxmlformats.org/officeDocument/2006/relationships/hyperlink" Target="https://twitter.com/oxley264" TargetMode="External" /><Relationship Id="rId2497" Type="http://schemas.openxmlformats.org/officeDocument/2006/relationships/hyperlink" Target="https://twitter.com/barbaravitali2" TargetMode="External" /><Relationship Id="rId2498" Type="http://schemas.openxmlformats.org/officeDocument/2006/relationships/hyperlink" Target="https://twitter.com/rich1982miller" TargetMode="External" /><Relationship Id="rId2499" Type="http://schemas.openxmlformats.org/officeDocument/2006/relationships/hyperlink" Target="https://twitter.com/patton_the_fluf" TargetMode="External" /><Relationship Id="rId2500" Type="http://schemas.openxmlformats.org/officeDocument/2006/relationships/hyperlink" Target="https://twitter.com/claudiialykke2" TargetMode="External" /><Relationship Id="rId2501" Type="http://schemas.openxmlformats.org/officeDocument/2006/relationships/hyperlink" Target="https://twitter.com/jessica60455781" TargetMode="External" /><Relationship Id="rId2502" Type="http://schemas.openxmlformats.org/officeDocument/2006/relationships/hyperlink" Target="https://twitter.com/kuriosity21" TargetMode="External" /><Relationship Id="rId2503" Type="http://schemas.openxmlformats.org/officeDocument/2006/relationships/hyperlink" Target="https://twitter.com/jbitar11" TargetMode="External" /><Relationship Id="rId2504" Type="http://schemas.openxmlformats.org/officeDocument/2006/relationships/hyperlink" Target="https://twitter.com/jonesy_donkey" TargetMode="External" /><Relationship Id="rId2505" Type="http://schemas.openxmlformats.org/officeDocument/2006/relationships/hyperlink" Target="https://twitter.com/johnjohndonald1" TargetMode="External" /><Relationship Id="rId2506" Type="http://schemas.openxmlformats.org/officeDocument/2006/relationships/hyperlink" Target="https://twitter.com/juliacouto123" TargetMode="External" /><Relationship Id="rId2507" Type="http://schemas.openxmlformats.org/officeDocument/2006/relationships/hyperlink" Target="https://twitter.com/lornareith" TargetMode="External" /><Relationship Id="rId2508" Type="http://schemas.openxmlformats.org/officeDocument/2006/relationships/hyperlink" Target="https://twitter.com/sjanebernal" TargetMode="External" /><Relationship Id="rId2509" Type="http://schemas.openxmlformats.org/officeDocument/2006/relationships/hyperlink" Target="https://twitter.com/bionewsservices" TargetMode="External" /><Relationship Id="rId2510" Type="http://schemas.openxmlformats.org/officeDocument/2006/relationships/hyperlink" Target="https://twitter.com/reddpups" TargetMode="External" /><Relationship Id="rId2511" Type="http://schemas.openxmlformats.org/officeDocument/2006/relationships/hyperlink" Target="https://twitter.com/jporter_2014" TargetMode="External" /><Relationship Id="rId2512" Type="http://schemas.openxmlformats.org/officeDocument/2006/relationships/hyperlink" Target="https://twitter.com/hunicke" TargetMode="External" /><Relationship Id="rId2513" Type="http://schemas.openxmlformats.org/officeDocument/2006/relationships/hyperlink" Target="https://twitter.com/suryasach" TargetMode="External" /><Relationship Id="rId2514" Type="http://schemas.openxmlformats.org/officeDocument/2006/relationships/hyperlink" Target="https://twitter.com/saffy1112" TargetMode="External" /><Relationship Id="rId2515" Type="http://schemas.openxmlformats.org/officeDocument/2006/relationships/hyperlink" Target="https://twitter.com/itaiyolala" TargetMode="External" /><Relationship Id="rId2516" Type="http://schemas.openxmlformats.org/officeDocument/2006/relationships/hyperlink" Target="https://twitter.com/lvstnfound" TargetMode="External" /><Relationship Id="rId2517" Type="http://schemas.openxmlformats.org/officeDocument/2006/relationships/hyperlink" Target="https://twitter.com/suspicious_dog" TargetMode="External" /><Relationship Id="rId2518" Type="http://schemas.openxmlformats.org/officeDocument/2006/relationships/hyperlink" Target="https://twitter.com/ellie_hepburn" TargetMode="External" /><Relationship Id="rId2519" Type="http://schemas.openxmlformats.org/officeDocument/2006/relationships/hyperlink" Target="https://twitter.com/muzzaapple" TargetMode="External" /><Relationship Id="rId2520" Type="http://schemas.openxmlformats.org/officeDocument/2006/relationships/hyperlink" Target="https://twitter.com/strollercow" TargetMode="External" /><Relationship Id="rId2521" Type="http://schemas.openxmlformats.org/officeDocument/2006/relationships/hyperlink" Target="https://twitter.com/xborntodiexd" TargetMode="External" /><Relationship Id="rId2522" Type="http://schemas.openxmlformats.org/officeDocument/2006/relationships/hyperlink" Target="https://twitter.com/cibanip" TargetMode="External" /><Relationship Id="rId2523" Type="http://schemas.openxmlformats.org/officeDocument/2006/relationships/hyperlink" Target="https://twitter.com/moneyisspeech" TargetMode="External" /><Relationship Id="rId2524" Type="http://schemas.openxmlformats.org/officeDocument/2006/relationships/hyperlink" Target="https://twitter.com/thehillopinion" TargetMode="External" /><Relationship Id="rId2525" Type="http://schemas.openxmlformats.org/officeDocument/2006/relationships/hyperlink" Target="https://twitter.com/thehill" TargetMode="External" /><Relationship Id="rId2526" Type="http://schemas.openxmlformats.org/officeDocument/2006/relationships/hyperlink" Target="https://twitter.com/kevin37472399" TargetMode="External" /><Relationship Id="rId2527" Type="http://schemas.openxmlformats.org/officeDocument/2006/relationships/hyperlink" Target="https://twitter.com/jadefranks95" TargetMode="External" /><Relationship Id="rId2528" Type="http://schemas.openxmlformats.org/officeDocument/2006/relationships/hyperlink" Target="https://twitter.com/sunnydelavega" TargetMode="External" /><Relationship Id="rId2529" Type="http://schemas.openxmlformats.org/officeDocument/2006/relationships/hyperlink" Target="https://twitter.com/houdogtrainer" TargetMode="External" /><Relationship Id="rId2530" Type="http://schemas.openxmlformats.org/officeDocument/2006/relationships/hyperlink" Target="https://twitter.com/shirleyscurry" TargetMode="External" /><Relationship Id="rId2531" Type="http://schemas.openxmlformats.org/officeDocument/2006/relationships/hyperlink" Target="https://twitter.com/exoticxwolf9" TargetMode="External" /><Relationship Id="rId2532" Type="http://schemas.openxmlformats.org/officeDocument/2006/relationships/hyperlink" Target="https://twitter.com/__jjessi" TargetMode="External" /><Relationship Id="rId2533" Type="http://schemas.openxmlformats.org/officeDocument/2006/relationships/hyperlink" Target="https://twitter.com/looking4mali1" TargetMode="External" /><Relationship Id="rId2534" Type="http://schemas.openxmlformats.org/officeDocument/2006/relationships/hyperlink" Target="https://twitter.com/prettyassdri" TargetMode="External" /><Relationship Id="rId2535" Type="http://schemas.openxmlformats.org/officeDocument/2006/relationships/hyperlink" Target="https://twitter.com/christo44974851" TargetMode="External" /><Relationship Id="rId2536" Type="http://schemas.openxmlformats.org/officeDocument/2006/relationships/hyperlink" Target="https://twitter.com/egoraptor" TargetMode="External" /><Relationship Id="rId2537" Type="http://schemas.openxmlformats.org/officeDocument/2006/relationships/hyperlink" Target="https://twitter.com/aeshusband" TargetMode="External" /><Relationship Id="rId2538" Type="http://schemas.openxmlformats.org/officeDocument/2006/relationships/hyperlink" Target="https://twitter.com/stevesm84470008" TargetMode="External" /><Relationship Id="rId2539" Type="http://schemas.openxmlformats.org/officeDocument/2006/relationships/hyperlink" Target="https://twitter.com/lessamorim_" TargetMode="External" /><Relationship Id="rId2540" Type="http://schemas.openxmlformats.org/officeDocument/2006/relationships/hyperlink" Target="https://twitter.com/byunaein" TargetMode="External" /><Relationship Id="rId2541" Type="http://schemas.openxmlformats.org/officeDocument/2006/relationships/hyperlink" Target="https://twitter.com/thomasdkeiser" TargetMode="External" /><Relationship Id="rId2542" Type="http://schemas.openxmlformats.org/officeDocument/2006/relationships/hyperlink" Target="https://twitter.com/itzzeazye" TargetMode="External" /><Relationship Id="rId2543" Type="http://schemas.openxmlformats.org/officeDocument/2006/relationships/hyperlink" Target="https://twitter.com/marlonwayans" TargetMode="External" /><Relationship Id="rId2544" Type="http://schemas.openxmlformats.org/officeDocument/2006/relationships/hyperlink" Target="https://twitter.com/whatshername_b" TargetMode="External" /><Relationship Id="rId2545" Type="http://schemas.openxmlformats.org/officeDocument/2006/relationships/hyperlink" Target="https://twitter.com/teamgorsuch" TargetMode="External" /><Relationship Id="rId2546" Type="http://schemas.openxmlformats.org/officeDocument/2006/relationships/hyperlink" Target="https://twitter.com/us_fda" TargetMode="External" /><Relationship Id="rId2547" Type="http://schemas.openxmlformats.org/officeDocument/2006/relationships/hyperlink" Target="https://twitter.com/beaudful_money" TargetMode="External" /><Relationship Id="rId2548" Type="http://schemas.openxmlformats.org/officeDocument/2006/relationships/hyperlink" Target="https://twitter.com/zionsoccer" TargetMode="External" /><Relationship Id="rId2549" Type="http://schemas.openxmlformats.org/officeDocument/2006/relationships/hyperlink" Target="https://twitter.com/thekjohnston" TargetMode="External" /><Relationship Id="rId2550" Type="http://schemas.openxmlformats.org/officeDocument/2006/relationships/hyperlink" Target="https://twitter.com/karleeeannnn" TargetMode="External" /><Relationship Id="rId2551" Type="http://schemas.openxmlformats.org/officeDocument/2006/relationships/hyperlink" Target="https://twitter.com/marissaalter" TargetMode="External" /><Relationship Id="rId2552" Type="http://schemas.openxmlformats.org/officeDocument/2006/relationships/hyperlink" Target="https://twitter.com/news12ct" TargetMode="External" /><Relationship Id="rId2553" Type="http://schemas.openxmlformats.org/officeDocument/2006/relationships/hyperlink" Target="https://twitter.com/_kimdum" TargetMode="External" /><Relationship Id="rId2554" Type="http://schemas.openxmlformats.org/officeDocument/2006/relationships/hyperlink" Target="https://twitter.com/izabellapmendes" TargetMode="External" /><Relationship Id="rId2555" Type="http://schemas.openxmlformats.org/officeDocument/2006/relationships/hyperlink" Target="https://twitter.com/katiezmcmahon" TargetMode="External" /><Relationship Id="rId2556" Type="http://schemas.openxmlformats.org/officeDocument/2006/relationships/hyperlink" Target="https://twitter.com/rockydm92" TargetMode="External" /><Relationship Id="rId2557" Type="http://schemas.openxmlformats.org/officeDocument/2006/relationships/hyperlink" Target="https://twitter.com/uberfacts" TargetMode="External" /><Relationship Id="rId2558" Type="http://schemas.openxmlformats.org/officeDocument/2006/relationships/hyperlink" Target="https://twitter.com/lorchhhh_" TargetMode="External" /><Relationship Id="rId2559" Type="http://schemas.openxmlformats.org/officeDocument/2006/relationships/hyperlink" Target="https://twitter.com/hatpinwoman" TargetMode="External" /><Relationship Id="rId2560" Type="http://schemas.openxmlformats.org/officeDocument/2006/relationships/hyperlink" Target="https://twitter.com/drawnoutofshape" TargetMode="External" /><Relationship Id="rId2561" Type="http://schemas.openxmlformats.org/officeDocument/2006/relationships/hyperlink" Target="https://twitter.com/blarestew" TargetMode="External" /><Relationship Id="rId2562" Type="http://schemas.openxmlformats.org/officeDocument/2006/relationships/hyperlink" Target="https://twitter.com/bbone_dog" TargetMode="External" /><Relationship Id="rId2563" Type="http://schemas.openxmlformats.org/officeDocument/2006/relationships/hyperlink" Target="https://twitter.com/reitaena" TargetMode="External" /><Relationship Id="rId2564" Type="http://schemas.openxmlformats.org/officeDocument/2006/relationships/hyperlink" Target="https://twitter.com/caesium239" TargetMode="External" /><Relationship Id="rId2565" Type="http://schemas.openxmlformats.org/officeDocument/2006/relationships/hyperlink" Target="https://twitter.com/lopesthekid" TargetMode="External" /><Relationship Id="rId2566" Type="http://schemas.openxmlformats.org/officeDocument/2006/relationships/hyperlink" Target="https://twitter.com/irunnia2" TargetMode="External" /><Relationship Id="rId2567" Type="http://schemas.openxmlformats.org/officeDocument/2006/relationships/hyperlink" Target="https://twitter.com/meifes_05" TargetMode="External" /><Relationship Id="rId2568" Type="http://schemas.openxmlformats.org/officeDocument/2006/relationships/hyperlink" Target="https://twitter.com/mrrunitup7" TargetMode="External" /><Relationship Id="rId2569" Type="http://schemas.openxmlformats.org/officeDocument/2006/relationships/hyperlink" Target="https://twitter.com/upperpeninsula" TargetMode="External" /><Relationship Id="rId2570" Type="http://schemas.openxmlformats.org/officeDocument/2006/relationships/hyperlink" Target="https://twitter.com/mountaindew" TargetMode="External" /><Relationship Id="rId2571" Type="http://schemas.openxmlformats.org/officeDocument/2006/relationships/hyperlink" Target="https://twitter.com/robertahaneyjo1" TargetMode="External" /><Relationship Id="rId2572" Type="http://schemas.openxmlformats.org/officeDocument/2006/relationships/hyperlink" Target="https://twitter.com/samuelzhr" TargetMode="External" /><Relationship Id="rId2573" Type="http://schemas.openxmlformats.org/officeDocument/2006/relationships/hyperlink" Target="https://twitter.com/kaysolly1" TargetMode="External" /><Relationship Id="rId2574" Type="http://schemas.openxmlformats.org/officeDocument/2006/relationships/hyperlink" Target="https://twitter.com/georrrgiaaa_" TargetMode="External" /><Relationship Id="rId2575" Type="http://schemas.openxmlformats.org/officeDocument/2006/relationships/hyperlink" Target="https://twitter.com/shanleyharding5" TargetMode="External" /><Relationship Id="rId2576" Type="http://schemas.openxmlformats.org/officeDocument/2006/relationships/hyperlink" Target="https://twitter.com/joe_skilling" TargetMode="External" /><Relationship Id="rId2577" Type="http://schemas.openxmlformats.org/officeDocument/2006/relationships/hyperlink" Target="https://twitter.com/cindyloh0" TargetMode="External" /><Relationship Id="rId2578" Type="http://schemas.openxmlformats.org/officeDocument/2006/relationships/hyperlink" Target="https://twitter.com/stphaniethebest" TargetMode="External" /><Relationship Id="rId2579" Type="http://schemas.openxmlformats.org/officeDocument/2006/relationships/hyperlink" Target="https://twitter.com/andrewchamings" TargetMode="External" /><Relationship Id="rId2580" Type="http://schemas.openxmlformats.org/officeDocument/2006/relationships/hyperlink" Target="https://twitter.com/101wat" TargetMode="External" /><Relationship Id="rId2581" Type="http://schemas.openxmlformats.org/officeDocument/2006/relationships/hyperlink" Target="https://twitter.com/stevenbgroen" TargetMode="External" /><Relationship Id="rId2582" Type="http://schemas.openxmlformats.org/officeDocument/2006/relationships/hyperlink" Target="https://twitter.com/sethmacfarlane" TargetMode="External" /><Relationship Id="rId2583" Type="http://schemas.openxmlformats.org/officeDocument/2006/relationships/hyperlink" Target="https://twitter.com/dearrkaylaa" TargetMode="External" /><Relationship Id="rId2584" Type="http://schemas.openxmlformats.org/officeDocument/2006/relationships/hyperlink" Target="https://twitter.com/stugraham581" TargetMode="External" /><Relationship Id="rId2585" Type="http://schemas.openxmlformats.org/officeDocument/2006/relationships/hyperlink" Target="https://twitter.com/bettybuckley" TargetMode="External" /><Relationship Id="rId2586" Type="http://schemas.openxmlformats.org/officeDocument/2006/relationships/hyperlink" Target="https://twitter.com/scorpiosrf" TargetMode="External" /><Relationship Id="rId2587" Type="http://schemas.openxmlformats.org/officeDocument/2006/relationships/hyperlink" Target="https://twitter.com/durancevile" TargetMode="External" /><Relationship Id="rId2588" Type="http://schemas.openxmlformats.org/officeDocument/2006/relationships/hyperlink" Target="https://twitter.com/ingle360" TargetMode="External" /><Relationship Id="rId2589" Type="http://schemas.openxmlformats.org/officeDocument/2006/relationships/hyperlink" Target="https://twitter.com/goodvetpetguide" TargetMode="External" /><Relationship Id="rId2590" Type="http://schemas.openxmlformats.org/officeDocument/2006/relationships/hyperlink" Target="https://twitter.com/elliotspetware" TargetMode="External" /><Relationship Id="rId2591" Type="http://schemas.openxmlformats.org/officeDocument/2006/relationships/hyperlink" Target="https://twitter.com/winkthegoddess" TargetMode="External" /><Relationship Id="rId2592" Type="http://schemas.openxmlformats.org/officeDocument/2006/relationships/hyperlink" Target="https://twitter.com/tpwdparks" TargetMode="External" /><Relationship Id="rId2593" Type="http://schemas.openxmlformats.org/officeDocument/2006/relationships/hyperlink" Target="https://twitter.com/geartogetout" TargetMode="External" /><Relationship Id="rId2594" Type="http://schemas.openxmlformats.org/officeDocument/2006/relationships/hyperlink" Target="https://twitter.com/pinkypromisekis" TargetMode="External" /><Relationship Id="rId2595" Type="http://schemas.openxmlformats.org/officeDocument/2006/relationships/hyperlink" Target="https://twitter.com/nialler_in_blue" TargetMode="External" /><Relationship Id="rId2596" Type="http://schemas.openxmlformats.org/officeDocument/2006/relationships/hyperlink" Target="https://twitter.com/lucasarriola7" TargetMode="External" /><Relationship Id="rId2597" Type="http://schemas.openxmlformats.org/officeDocument/2006/relationships/hyperlink" Target="https://twitter.com/marynelle1944" TargetMode="External" /><Relationship Id="rId2598" Type="http://schemas.openxmlformats.org/officeDocument/2006/relationships/hyperlink" Target="https://twitter.com/johnny_joey" TargetMode="External" /><Relationship Id="rId2599" Type="http://schemas.openxmlformats.org/officeDocument/2006/relationships/hyperlink" Target="https://twitter.com/raminsphantom" TargetMode="External" /><Relationship Id="rId2600" Type="http://schemas.openxmlformats.org/officeDocument/2006/relationships/hyperlink" Target="https://twitter.com/luiis_rivass" TargetMode="External" /><Relationship Id="rId2601" Type="http://schemas.openxmlformats.org/officeDocument/2006/relationships/hyperlink" Target="https://twitter.com/pkayexpress" TargetMode="External" /><Relationship Id="rId2602" Type="http://schemas.openxmlformats.org/officeDocument/2006/relationships/hyperlink" Target="https://twitter.com/ups" TargetMode="External" /><Relationship Id="rId2603" Type="http://schemas.openxmlformats.org/officeDocument/2006/relationships/hyperlink" Target="https://twitter.com/wizspgasia" TargetMode="External" /><Relationship Id="rId2604" Type="http://schemas.openxmlformats.org/officeDocument/2006/relationships/hyperlink" Target="https://twitter.com/byrongray6" TargetMode="External" /><Relationship Id="rId2605" Type="http://schemas.openxmlformats.org/officeDocument/2006/relationships/hyperlink" Target="https://twitter.com/gaywehodogs4u" TargetMode="External" /><Relationship Id="rId2606" Type="http://schemas.openxmlformats.org/officeDocument/2006/relationships/hyperlink" Target="https://twitter.com/belindagray20" TargetMode="External" /><Relationship Id="rId2607" Type="http://schemas.openxmlformats.org/officeDocument/2006/relationships/hyperlink" Target="https://twitter.com/makiriajanae" TargetMode="External" /><Relationship Id="rId2608" Type="http://schemas.openxmlformats.org/officeDocument/2006/relationships/hyperlink" Target="https://twitter.com/shadhen47in" TargetMode="External" /><Relationship Id="rId2609" Type="http://schemas.openxmlformats.org/officeDocument/2006/relationships/hyperlink" Target="https://twitter.com/leee1113" TargetMode="External" /><Relationship Id="rId2610" Type="http://schemas.openxmlformats.org/officeDocument/2006/relationships/hyperlink" Target="https://twitter.com/strictlystephen" TargetMode="External" /><Relationship Id="rId2611" Type="http://schemas.openxmlformats.org/officeDocument/2006/relationships/hyperlink" Target="https://twitter.com/cheap_mangos" TargetMode="External" /><Relationship Id="rId2612" Type="http://schemas.openxmlformats.org/officeDocument/2006/relationships/hyperlink" Target="https://twitter.com/leanne_morley97" TargetMode="External" /><Relationship Id="rId2613" Type="http://schemas.openxmlformats.org/officeDocument/2006/relationships/hyperlink" Target="https://twitter.com/goodohzi" TargetMode="External" /><Relationship Id="rId2614" Type="http://schemas.openxmlformats.org/officeDocument/2006/relationships/hyperlink" Target="https://twitter.com/dog_goodomens" TargetMode="External" /><Relationship Id="rId2615" Type="http://schemas.openxmlformats.org/officeDocument/2006/relationships/hyperlink" Target="https://twitter.com/jashleyslc" TargetMode="External" /><Relationship Id="rId2616" Type="http://schemas.openxmlformats.org/officeDocument/2006/relationships/hyperlink" Target="https://twitter.com/twitter" TargetMode="External" /><Relationship Id="rId2617" Type="http://schemas.openxmlformats.org/officeDocument/2006/relationships/hyperlink" Target="https://twitter.com/seanmharper" TargetMode="External" /><Relationship Id="rId2618" Type="http://schemas.openxmlformats.org/officeDocument/2006/relationships/hyperlink" Target="https://twitter.com/tequilascnrise" TargetMode="External" /><Relationship Id="rId2619" Type="http://schemas.openxmlformats.org/officeDocument/2006/relationships/hyperlink" Target="https://twitter.com/safepolitics" TargetMode="External" /><Relationship Id="rId2620" Type="http://schemas.openxmlformats.org/officeDocument/2006/relationships/hyperlink" Target="https://twitter.com/greenpartyus" TargetMode="External" /><Relationship Id="rId2621" Type="http://schemas.openxmlformats.org/officeDocument/2006/relationships/hyperlink" Target="https://twitter.com/newdemcoalition" TargetMode="External" /><Relationship Id="rId2622" Type="http://schemas.openxmlformats.org/officeDocument/2006/relationships/hyperlink" Target="https://twitter.com/usprogressives" TargetMode="External" /><Relationship Id="rId2623" Type="http://schemas.openxmlformats.org/officeDocument/2006/relationships/hyperlink" Target="https://twitter.com/taylartaylor13" TargetMode="External" /><Relationship Id="rId2624" Type="http://schemas.openxmlformats.org/officeDocument/2006/relationships/hyperlink" Target="https://twitter.com/krishsunday" TargetMode="External" /><Relationship Id="rId2625" Type="http://schemas.openxmlformats.org/officeDocument/2006/relationships/hyperlink" Target="https://twitter.com/welcomet0nature" TargetMode="External" /><Relationship Id="rId2626" Type="http://schemas.openxmlformats.org/officeDocument/2006/relationships/hyperlink" Target="https://twitter.com/silentb247" TargetMode="External" /><Relationship Id="rId2627" Type="http://schemas.openxmlformats.org/officeDocument/2006/relationships/hyperlink" Target="https://twitter.com/eeliabahsas" TargetMode="External" /><Relationship Id="rId2628" Type="http://schemas.openxmlformats.org/officeDocument/2006/relationships/hyperlink" Target="https://twitter.com/horticarter34" TargetMode="External" /><Relationship Id="rId2629" Type="http://schemas.openxmlformats.org/officeDocument/2006/relationships/hyperlink" Target="https://twitter.com/gofundme" TargetMode="External" /><Relationship Id="rId2630" Type="http://schemas.openxmlformats.org/officeDocument/2006/relationships/hyperlink" Target="https://twitter.com/polskhora" TargetMode="External" /><Relationship Id="rId2631" Type="http://schemas.openxmlformats.org/officeDocument/2006/relationships/hyperlink" Target="https://twitter.com/studebaker" TargetMode="External" /><Relationship Id="rId2632" Type="http://schemas.openxmlformats.org/officeDocument/2006/relationships/hyperlink" Target="https://twitter.com/doggodating" TargetMode="External" /><Relationship Id="rId2633" Type="http://schemas.openxmlformats.org/officeDocument/2006/relationships/hyperlink" Target="https://twitter.com/sam11101120" TargetMode="External" /><Relationship Id="rId2634" Type="http://schemas.openxmlformats.org/officeDocument/2006/relationships/hyperlink" Target="https://twitter.com/indianodoidao" TargetMode="External" /><Relationship Id="rId2635" Type="http://schemas.openxmlformats.org/officeDocument/2006/relationships/hyperlink" Target="https://twitter.com/koaa" TargetMode="External" /><Relationship Id="rId2636" Type="http://schemas.openxmlformats.org/officeDocument/2006/relationships/hyperlink" Target="https://twitter.com/official_jonnye" TargetMode="External" /><Relationship Id="rId2637" Type="http://schemas.openxmlformats.org/officeDocument/2006/relationships/hyperlink" Target="https://twitter.com/makda24" TargetMode="External" /><Relationship Id="rId2638" Type="http://schemas.openxmlformats.org/officeDocument/2006/relationships/hyperlink" Target="https://twitter.com/jaynoyessk" TargetMode="External" /><Relationship Id="rId2639" Type="http://schemas.openxmlformats.org/officeDocument/2006/relationships/hyperlink" Target="https://twitter.com/mark22taylor" TargetMode="External" /><Relationship Id="rId2640" Type="http://schemas.openxmlformats.org/officeDocument/2006/relationships/hyperlink" Target="https://twitter.com/mphilop" TargetMode="External" /><Relationship Id="rId2641" Type="http://schemas.openxmlformats.org/officeDocument/2006/relationships/hyperlink" Target="https://twitter.com/valalex_" TargetMode="External" /><Relationship Id="rId2642" Type="http://schemas.openxmlformats.org/officeDocument/2006/relationships/hyperlink" Target="https://twitter.com/_dejhotlife" TargetMode="External" /><Relationship Id="rId2643" Type="http://schemas.openxmlformats.org/officeDocument/2006/relationships/hyperlink" Target="https://twitter.com/dastonerdouglas" TargetMode="External" /><Relationship Id="rId2644" Type="http://schemas.openxmlformats.org/officeDocument/2006/relationships/hyperlink" Target="https://twitter.com/rin_dog_" TargetMode="External" /><Relationship Id="rId2645" Type="http://schemas.openxmlformats.org/officeDocument/2006/relationships/hyperlink" Target="https://twitter.com/cianmaddock1" TargetMode="External" /><Relationship Id="rId2646" Type="http://schemas.openxmlformats.org/officeDocument/2006/relationships/hyperlink" Target="https://twitter.com/robertsrf3" TargetMode="External" /><Relationship Id="rId2647" Type="http://schemas.openxmlformats.org/officeDocument/2006/relationships/hyperlink" Target="https://twitter.com/astro_dog_" TargetMode="External" /><Relationship Id="rId2648" Type="http://schemas.openxmlformats.org/officeDocument/2006/relationships/hyperlink" Target="https://twitter.com/mohmd_ok12" TargetMode="External" /><Relationship Id="rId2649" Type="http://schemas.openxmlformats.org/officeDocument/2006/relationships/hyperlink" Target="https://twitter.com/private082" TargetMode="External" /><Relationship Id="rId2650" Type="http://schemas.openxmlformats.org/officeDocument/2006/relationships/hyperlink" Target="https://twitter.com/nabilashaly" TargetMode="External" /><Relationship Id="rId2651" Type="http://schemas.openxmlformats.org/officeDocument/2006/relationships/hyperlink" Target="https://twitter.com/biancapivetta" TargetMode="External" /><Relationship Id="rId2652" Type="http://schemas.openxmlformats.org/officeDocument/2006/relationships/hyperlink" Target="https://twitter.com/aerifia" TargetMode="External" /><Relationship Id="rId2653" Type="http://schemas.openxmlformats.org/officeDocument/2006/relationships/hyperlink" Target="https://twitter.com/bangtanbab3" TargetMode="External" /><Relationship Id="rId2654" Type="http://schemas.openxmlformats.org/officeDocument/2006/relationships/hyperlink" Target="https://twitter.com/haydelacruz" TargetMode="External" /><Relationship Id="rId2655" Type="http://schemas.openxmlformats.org/officeDocument/2006/relationships/hyperlink" Target="https://twitter.com/_guif1" TargetMode="External" /><Relationship Id="rId2656" Type="http://schemas.openxmlformats.org/officeDocument/2006/relationships/hyperlink" Target="https://twitter.com/dalgitaehyun" TargetMode="External" /><Relationship Id="rId2657" Type="http://schemas.openxmlformats.org/officeDocument/2006/relationships/hyperlink" Target="https://twitter.com/thaunxpected" TargetMode="External" /><Relationship Id="rId2658" Type="http://schemas.openxmlformats.org/officeDocument/2006/relationships/hyperlink" Target="https://twitter.com/m5_n11" TargetMode="External" /><Relationship Id="rId2659" Type="http://schemas.openxmlformats.org/officeDocument/2006/relationships/hyperlink" Target="https://twitter.com/ccigaro" TargetMode="External" /><Relationship Id="rId2660" Type="http://schemas.openxmlformats.org/officeDocument/2006/relationships/hyperlink" Target="https://twitter.com/liquidlunchtx" TargetMode="External" /><Relationship Id="rId2661" Type="http://schemas.openxmlformats.org/officeDocument/2006/relationships/hyperlink" Target="https://twitter.com/abc7ny" TargetMode="External" /><Relationship Id="rId2662" Type="http://schemas.openxmlformats.org/officeDocument/2006/relationships/hyperlink" Target="https://twitter.com/meegeeboard" TargetMode="External" /><Relationship Id="rId2663" Type="http://schemas.openxmlformats.org/officeDocument/2006/relationships/hyperlink" Target="https://twitter.com/mirandamel00" TargetMode="External" /><Relationship Id="rId2664" Type="http://schemas.openxmlformats.org/officeDocument/2006/relationships/hyperlink" Target="https://twitter.com/thetweeds" TargetMode="External" /><Relationship Id="rId2665" Type="http://schemas.openxmlformats.org/officeDocument/2006/relationships/hyperlink" Target="https://twitter.com/beaneyellie" TargetMode="External" /><Relationship Id="rId2666" Type="http://schemas.openxmlformats.org/officeDocument/2006/relationships/hyperlink" Target="https://twitter.com/dezilorna" TargetMode="External" /><Relationship Id="rId2667" Type="http://schemas.openxmlformats.org/officeDocument/2006/relationships/hyperlink" Target="https://twitter.com/deoxgi" TargetMode="External" /><Relationship Id="rId2668" Type="http://schemas.openxmlformats.org/officeDocument/2006/relationships/hyperlink" Target="https://twitter.com/okc_span" TargetMode="External" /><Relationship Id="rId2669" Type="http://schemas.openxmlformats.org/officeDocument/2006/relationships/hyperlink" Target="https://twitter.com/rotrujo" TargetMode="External" /><Relationship Id="rId2670" Type="http://schemas.openxmlformats.org/officeDocument/2006/relationships/hyperlink" Target="https://twitter.com/johnston_becca" TargetMode="External" /><Relationship Id="rId2671" Type="http://schemas.openxmlformats.org/officeDocument/2006/relationships/hyperlink" Target="https://twitter.com/caroll_souzaa_" TargetMode="External" /><Relationship Id="rId2672" Type="http://schemas.openxmlformats.org/officeDocument/2006/relationships/hyperlink" Target="https://twitter.com/brooksbenjamin" TargetMode="External" /><Relationship Id="rId2673" Type="http://schemas.openxmlformats.org/officeDocument/2006/relationships/hyperlink" Target="https://twitter.com/lc4a" TargetMode="External" /><Relationship Id="rId2674" Type="http://schemas.openxmlformats.org/officeDocument/2006/relationships/hyperlink" Target="https://twitter.com/richieclem99" TargetMode="External" /><Relationship Id="rId2675" Type="http://schemas.openxmlformats.org/officeDocument/2006/relationships/hyperlink" Target="https://twitter.com/elocinaryk" TargetMode="External" /><Relationship Id="rId2676" Type="http://schemas.openxmlformats.org/officeDocument/2006/relationships/hyperlink" Target="https://twitter.com/avacadows" TargetMode="External" /><Relationship Id="rId2677" Type="http://schemas.openxmlformats.org/officeDocument/2006/relationships/hyperlink" Target="https://twitter.com/dog_yeom" TargetMode="External" /><Relationship Id="rId2678" Type="http://schemas.openxmlformats.org/officeDocument/2006/relationships/hyperlink" Target="https://twitter.com/trenathebean" TargetMode="External" /><Relationship Id="rId2679" Type="http://schemas.openxmlformats.org/officeDocument/2006/relationships/hyperlink" Target="https://twitter.com/6abc" TargetMode="External" /><Relationship Id="rId2680" Type="http://schemas.openxmlformats.org/officeDocument/2006/relationships/hyperlink" Target="https://twitter.com/kberry6155" TargetMode="External" /><Relationship Id="rId2681" Type="http://schemas.openxmlformats.org/officeDocument/2006/relationships/hyperlink" Target="https://twitter.com/iamtheeminx" TargetMode="External" /><Relationship Id="rId2682" Type="http://schemas.openxmlformats.org/officeDocument/2006/relationships/hyperlink" Target="https://twitter.com/eggsinmycrocs" TargetMode="External" /><Relationship Id="rId2683" Type="http://schemas.openxmlformats.org/officeDocument/2006/relationships/hyperlink" Target="https://twitter.com/mailmansr" TargetMode="External" /><Relationship Id="rId2684" Type="http://schemas.openxmlformats.org/officeDocument/2006/relationships/hyperlink" Target="https://twitter.com/triciacasper" TargetMode="External" /><Relationship Id="rId2685" Type="http://schemas.openxmlformats.org/officeDocument/2006/relationships/hyperlink" Target="https://twitter.com/monayyshottt" TargetMode="External" /><Relationship Id="rId2686" Type="http://schemas.openxmlformats.org/officeDocument/2006/relationships/hyperlink" Target="https://twitter.com/ambvrrr" TargetMode="External" /><Relationship Id="rId2687" Type="http://schemas.openxmlformats.org/officeDocument/2006/relationships/hyperlink" Target="https://twitter.com/jacob_sheerin" TargetMode="External" /><Relationship Id="rId2688" Type="http://schemas.openxmlformats.org/officeDocument/2006/relationships/hyperlink" Target="https://twitter.com/taken_ablack" TargetMode="External" /><Relationship Id="rId2689" Type="http://schemas.openxmlformats.org/officeDocument/2006/relationships/hyperlink" Target="https://twitter.com/rachelslathar" TargetMode="External" /><Relationship Id="rId2690" Type="http://schemas.openxmlformats.org/officeDocument/2006/relationships/hyperlink" Target="https://twitter.com/sarah_werksma" TargetMode="External" /><Relationship Id="rId2691" Type="http://schemas.openxmlformats.org/officeDocument/2006/relationships/hyperlink" Target="https://twitter.com/nickpillow" TargetMode="External" /><Relationship Id="rId2692" Type="http://schemas.openxmlformats.org/officeDocument/2006/relationships/hyperlink" Target="https://twitter.com/mbononi1" TargetMode="External" /><Relationship Id="rId2693" Type="http://schemas.openxmlformats.org/officeDocument/2006/relationships/hyperlink" Target="https://twitter.com/anthemrespecter" TargetMode="External" /><Relationship Id="rId2694" Type="http://schemas.openxmlformats.org/officeDocument/2006/relationships/hyperlink" Target="https://twitter.com/lilpastoo" TargetMode="External" /><Relationship Id="rId2695" Type="http://schemas.openxmlformats.org/officeDocument/2006/relationships/hyperlink" Target="https://twitter.com/not_pc_rn" TargetMode="External" /><Relationship Id="rId2696" Type="http://schemas.openxmlformats.org/officeDocument/2006/relationships/hyperlink" Target="https://twitter.com/tmmamadrama" TargetMode="External" /><Relationship Id="rId2697" Type="http://schemas.openxmlformats.org/officeDocument/2006/relationships/hyperlink" Target="https://twitter.com/sports_fan65" TargetMode="External" /><Relationship Id="rId2698" Type="http://schemas.openxmlformats.org/officeDocument/2006/relationships/hyperlink" Target="https://twitter.com/em_mnnr" TargetMode="External" /><Relationship Id="rId2699" Type="http://schemas.openxmlformats.org/officeDocument/2006/relationships/hyperlink" Target="https://twitter.com/rumm_hamm" TargetMode="External" /><Relationship Id="rId2700" Type="http://schemas.openxmlformats.org/officeDocument/2006/relationships/hyperlink" Target="https://twitter.com/colleen2301" TargetMode="External" /><Relationship Id="rId2701" Type="http://schemas.openxmlformats.org/officeDocument/2006/relationships/hyperlink" Target="https://twitter.com/_liiddy" TargetMode="External" /><Relationship Id="rId2702" Type="http://schemas.openxmlformats.org/officeDocument/2006/relationships/hyperlink" Target="https://twitter.com/ew" TargetMode="External" /><Relationship Id="rId2703" Type="http://schemas.openxmlformats.org/officeDocument/2006/relationships/hyperlink" Target="https://twitter.com/blairlodge" TargetMode="External" /><Relationship Id="rId2704" Type="http://schemas.openxmlformats.org/officeDocument/2006/relationships/hyperlink" Target="https://twitter.com/freidadcaldwell" TargetMode="External" /><Relationship Id="rId2705" Type="http://schemas.openxmlformats.org/officeDocument/2006/relationships/hyperlink" Target="https://twitter.com/not_taryn" TargetMode="External" /><Relationship Id="rId2706" Type="http://schemas.openxmlformats.org/officeDocument/2006/relationships/hyperlink" Target="https://twitter.com/__aniko" TargetMode="External" /><Relationship Id="rId2707" Type="http://schemas.openxmlformats.org/officeDocument/2006/relationships/hyperlink" Target="https://twitter.com/claresiobhan" TargetMode="External" /><Relationship Id="rId2708" Type="http://schemas.openxmlformats.org/officeDocument/2006/relationships/hyperlink" Target="https://twitter.com/omgitsalia" TargetMode="External" /><Relationship Id="rId2709" Type="http://schemas.openxmlformats.org/officeDocument/2006/relationships/hyperlink" Target="https://twitter.com/ochavity1" TargetMode="External" /><Relationship Id="rId2710" Type="http://schemas.openxmlformats.org/officeDocument/2006/relationships/hyperlink" Target="https://twitter.com/galescheelar" TargetMode="External" /><Relationship Id="rId2711" Type="http://schemas.openxmlformats.org/officeDocument/2006/relationships/hyperlink" Target="https://twitter.com/maximebernier" TargetMode="External" /><Relationship Id="rId2712" Type="http://schemas.openxmlformats.org/officeDocument/2006/relationships/hyperlink" Target="https://twitter.com/drbrownoff" TargetMode="External" /><Relationship Id="rId2713" Type="http://schemas.openxmlformats.org/officeDocument/2006/relationships/hyperlink" Target="https://twitter.com/barkingmadeworc" TargetMode="External" /><Relationship Id="rId2714" Type="http://schemas.openxmlformats.org/officeDocument/2006/relationships/hyperlink" Target="https://twitter.com/pwincessdiana" TargetMode="External" /><Relationship Id="rId2715" Type="http://schemas.openxmlformats.org/officeDocument/2006/relationships/hyperlink" Target="https://twitter.com/maritrindadezz" TargetMode="External" /><Relationship Id="rId2716" Type="http://schemas.openxmlformats.org/officeDocument/2006/relationships/hyperlink" Target="https://twitter.com/cluelesserica" TargetMode="External" /><Relationship Id="rId2717" Type="http://schemas.openxmlformats.org/officeDocument/2006/relationships/hyperlink" Target="https://twitter.com/nicolefaknule" TargetMode="External" /><Relationship Id="rId2718" Type="http://schemas.openxmlformats.org/officeDocument/2006/relationships/hyperlink" Target="https://twitter.com/cbsbigbrother" TargetMode="External" /><Relationship Id="rId2719" Type="http://schemas.openxmlformats.org/officeDocument/2006/relationships/hyperlink" Target="https://twitter.com/realfriscokid" TargetMode="External" /><Relationship Id="rId2720" Type="http://schemas.openxmlformats.org/officeDocument/2006/relationships/hyperlink" Target="https://twitter.com/bigsexhaver69" TargetMode="External" /><Relationship Id="rId2721" Type="http://schemas.openxmlformats.org/officeDocument/2006/relationships/hyperlink" Target="https://twitter.com/aureliinfini" TargetMode="External" /><Relationship Id="rId2722" Type="http://schemas.openxmlformats.org/officeDocument/2006/relationships/hyperlink" Target="https://twitter.com/ron92211" TargetMode="External" /><Relationship Id="rId2723" Type="http://schemas.openxmlformats.org/officeDocument/2006/relationships/hyperlink" Target="https://twitter.com/edroso" TargetMode="External" /><Relationship Id="rId2724" Type="http://schemas.openxmlformats.org/officeDocument/2006/relationships/hyperlink" Target="https://twitter.com/shoeflyin" TargetMode="External" /><Relationship Id="rId2725" Type="http://schemas.openxmlformats.org/officeDocument/2006/relationships/hyperlink" Target="https://twitter.com/jkertis18" TargetMode="External" /><Relationship Id="rId2726" Type="http://schemas.openxmlformats.org/officeDocument/2006/relationships/hyperlink" Target="https://twitter.com/kyle_kelly22" TargetMode="External" /><Relationship Id="rId2727" Type="http://schemas.openxmlformats.org/officeDocument/2006/relationships/hyperlink" Target="https://twitter.com/nick_vasquez99" TargetMode="External" /><Relationship Id="rId2728" Type="http://schemas.openxmlformats.org/officeDocument/2006/relationships/hyperlink" Target="https://twitter.com/chelssadrienne" TargetMode="External" /><Relationship Id="rId2729" Type="http://schemas.openxmlformats.org/officeDocument/2006/relationships/hyperlink" Target="https://twitter.com/konachu_dog" TargetMode="External" /><Relationship Id="rId2730" Type="http://schemas.openxmlformats.org/officeDocument/2006/relationships/hyperlink" Target="https://twitter.com/wyffnews4" TargetMode="External" /><Relationship Id="rId2731" Type="http://schemas.openxmlformats.org/officeDocument/2006/relationships/hyperlink" Target="https://twitter.com/_elizabeth_k" TargetMode="External" /><Relationship Id="rId2732" Type="http://schemas.openxmlformats.org/officeDocument/2006/relationships/hyperlink" Target="https://twitter.com/themouseking" TargetMode="External" /><Relationship Id="rId2733" Type="http://schemas.openxmlformats.org/officeDocument/2006/relationships/hyperlink" Target="https://twitter.com/notgappy" TargetMode="External" /><Relationship Id="rId2734" Type="http://schemas.openxmlformats.org/officeDocument/2006/relationships/hyperlink" Target="https://twitter.com/indyahg" TargetMode="External" /><Relationship Id="rId2735" Type="http://schemas.openxmlformats.org/officeDocument/2006/relationships/hyperlink" Target="https://twitter.com/buzzfeed" TargetMode="External" /><Relationship Id="rId2736" Type="http://schemas.openxmlformats.org/officeDocument/2006/relationships/hyperlink" Target="https://twitter.com/riverdaughta" TargetMode="External" /><Relationship Id="rId2737" Type="http://schemas.openxmlformats.org/officeDocument/2006/relationships/hyperlink" Target="https://twitter.com/tom_orsborn" TargetMode="External" /><Relationship Id="rId2738" Type="http://schemas.openxmlformats.org/officeDocument/2006/relationships/hyperlink" Target="https://twitter.com/jackfrank_jjf" TargetMode="External" /><Relationship Id="rId2739" Type="http://schemas.openxmlformats.org/officeDocument/2006/relationships/hyperlink" Target="https://twitter.com/_kingpear" TargetMode="External" /><Relationship Id="rId2740" Type="http://schemas.openxmlformats.org/officeDocument/2006/relationships/hyperlink" Target="https://twitter.com/jamberee13" TargetMode="External" /><Relationship Id="rId2741" Type="http://schemas.openxmlformats.org/officeDocument/2006/relationships/hyperlink" Target="https://twitter.com/khari___" TargetMode="External" /><Relationship Id="rId2742" Type="http://schemas.openxmlformats.org/officeDocument/2006/relationships/hyperlink" Target="https://twitter.com/bangtanjem" TargetMode="External" /><Relationship Id="rId2743" Type="http://schemas.openxmlformats.org/officeDocument/2006/relationships/hyperlink" Target="https://twitter.com/misterchipcgb" TargetMode="External" /><Relationship Id="rId2744" Type="http://schemas.openxmlformats.org/officeDocument/2006/relationships/hyperlink" Target="https://twitter.com/zzthipaapaazz" TargetMode="External" /><Relationship Id="rId2745" Type="http://schemas.openxmlformats.org/officeDocument/2006/relationships/hyperlink" Target="https://twitter.com/bradheath" TargetMode="External" /><Relationship Id="rId2746" Type="http://schemas.openxmlformats.org/officeDocument/2006/relationships/hyperlink" Target="https://twitter.com/jefffrings" TargetMode="External" /><Relationship Id="rId2747" Type="http://schemas.openxmlformats.org/officeDocument/2006/relationships/hyperlink" Target="https://twitter.com/the_cameraman_" TargetMode="External" /><Relationship Id="rId2748" Type="http://schemas.openxmlformats.org/officeDocument/2006/relationships/hyperlink" Target="https://twitter.com/amyjuris" TargetMode="External" /><Relationship Id="rId2749" Type="http://schemas.openxmlformats.org/officeDocument/2006/relationships/hyperlink" Target="https://twitter.com/nike" TargetMode="External" /><Relationship Id="rId2750" Type="http://schemas.openxmlformats.org/officeDocument/2006/relationships/hyperlink" Target="https://twitter.com/wimbledon" TargetMode="External" /><Relationship Id="rId2751" Type="http://schemas.openxmlformats.org/officeDocument/2006/relationships/hyperlink" Target="https://twitter.com/alexcapranor" TargetMode="External" /><Relationship Id="rId2752" Type="http://schemas.openxmlformats.org/officeDocument/2006/relationships/hyperlink" Target="https://twitter.com/inspire_edit" TargetMode="External" /><Relationship Id="rId2753" Type="http://schemas.openxmlformats.org/officeDocument/2006/relationships/hyperlink" Target="https://twitter.com/jojoko" TargetMode="External" /><Relationship Id="rId2754" Type="http://schemas.openxmlformats.org/officeDocument/2006/relationships/hyperlink" Target="https://twitter.com/angelkingggg" TargetMode="External" /><Relationship Id="rId2755" Type="http://schemas.openxmlformats.org/officeDocument/2006/relationships/hyperlink" Target="https://twitter.com/chelsealford4" TargetMode="External" /><Relationship Id="rId2756" Type="http://schemas.openxmlformats.org/officeDocument/2006/relationships/hyperlink" Target="https://twitter.com/craigcalcaterra" TargetMode="External" /><Relationship Id="rId2757" Type="http://schemas.openxmlformats.org/officeDocument/2006/relationships/hyperlink" Target="https://twitter.com/pete4ducks" TargetMode="External" /><Relationship Id="rId2758" Type="http://schemas.openxmlformats.org/officeDocument/2006/relationships/hyperlink" Target="https://twitter.com/wayfaringhind" TargetMode="External" /><Relationship Id="rId2759" Type="http://schemas.openxmlformats.org/officeDocument/2006/relationships/hyperlink" Target="https://twitter.com/malcolmnsgw" TargetMode="External" /><Relationship Id="rId2760" Type="http://schemas.openxmlformats.org/officeDocument/2006/relationships/hyperlink" Target="https://twitter.com/jeffmacke" TargetMode="External" /><Relationship Id="rId2761" Type="http://schemas.openxmlformats.org/officeDocument/2006/relationships/hyperlink" Target="https://twitter.com/kingcharlestra1" TargetMode="External" /><Relationship Id="rId2762" Type="http://schemas.openxmlformats.org/officeDocument/2006/relationships/hyperlink" Target="https://twitter.com/maigo_pet_dog" TargetMode="External" /><Relationship Id="rId2763" Type="http://schemas.openxmlformats.org/officeDocument/2006/relationships/hyperlink" Target="https://twitter.com/animalsosaki" TargetMode="External" /><Relationship Id="rId2764" Type="http://schemas.openxmlformats.org/officeDocument/2006/relationships/hyperlink" Target="https://twitter.com/tiutin" TargetMode="External" /><Relationship Id="rId2765" Type="http://schemas.openxmlformats.org/officeDocument/2006/relationships/hyperlink" Target="https://twitter.com/liambradley9" TargetMode="External" /><Relationship Id="rId2766" Type="http://schemas.openxmlformats.org/officeDocument/2006/relationships/hyperlink" Target="https://twitter.com/disposable__fix" TargetMode="External" /><Relationship Id="rId2767" Type="http://schemas.openxmlformats.org/officeDocument/2006/relationships/hyperlink" Target="https://twitter.com/shhh_ey" TargetMode="External" /><Relationship Id="rId2768" Type="http://schemas.openxmlformats.org/officeDocument/2006/relationships/hyperlink" Target="https://twitter.com/56_diddy" TargetMode="External" /><Relationship Id="rId2769" Type="http://schemas.openxmlformats.org/officeDocument/2006/relationships/hyperlink" Target="https://twitter.com/itsrated_r" TargetMode="External" /><Relationship Id="rId2770" Type="http://schemas.openxmlformats.org/officeDocument/2006/relationships/hyperlink" Target="https://twitter.com/whnt" TargetMode="External" /><Relationship Id="rId2771" Type="http://schemas.openxmlformats.org/officeDocument/2006/relationships/hyperlink" Target="https://twitter.com/shakespearefor" TargetMode="External" /><Relationship Id="rId2772" Type="http://schemas.openxmlformats.org/officeDocument/2006/relationships/hyperlink" Target="https://twitter.com/change" TargetMode="External" /><Relationship Id="rId2773" Type="http://schemas.openxmlformats.org/officeDocument/2006/relationships/hyperlink" Target="https://twitter.com/sammonphilly" TargetMode="External" /><Relationship Id="rId2774" Type="http://schemas.openxmlformats.org/officeDocument/2006/relationships/hyperlink" Target="https://twitter.com/mrsbarfiej" TargetMode="External" /><Relationship Id="rId2775" Type="http://schemas.openxmlformats.org/officeDocument/2006/relationships/hyperlink" Target="https://twitter.com/nevinellie" TargetMode="External" /><Relationship Id="rId2776" Type="http://schemas.openxmlformats.org/officeDocument/2006/relationships/hyperlink" Target="https://twitter.com/tm416" TargetMode="External" /><Relationship Id="rId2777" Type="http://schemas.openxmlformats.org/officeDocument/2006/relationships/hyperlink" Target="https://twitter.com/go4behrendt" TargetMode="External" /><Relationship Id="rId2778" Type="http://schemas.openxmlformats.org/officeDocument/2006/relationships/hyperlink" Target="https://twitter.com/karamkell" TargetMode="External" /><Relationship Id="rId2779" Type="http://schemas.openxmlformats.org/officeDocument/2006/relationships/hyperlink" Target="https://twitter.com/engrkebin" TargetMode="External" /><Relationship Id="rId2780" Type="http://schemas.openxmlformats.org/officeDocument/2006/relationships/hyperlink" Target="https://twitter.com/amymaryrodgers" TargetMode="External" /><Relationship Id="rId2781" Type="http://schemas.openxmlformats.org/officeDocument/2006/relationships/hyperlink" Target="https://twitter.com/fallenabyss92" TargetMode="External" /><Relationship Id="rId2782" Type="http://schemas.openxmlformats.org/officeDocument/2006/relationships/hyperlink" Target="https://twitter.com/sherria_renaeee" TargetMode="External" /><Relationship Id="rId2783" Type="http://schemas.openxmlformats.org/officeDocument/2006/relationships/hyperlink" Target="https://twitter.com/carlykaykayy" TargetMode="External" /><Relationship Id="rId2784" Type="http://schemas.openxmlformats.org/officeDocument/2006/relationships/hyperlink" Target="https://twitter.com/thisismkt" TargetMode="External" /><Relationship Id="rId2785" Type="http://schemas.openxmlformats.org/officeDocument/2006/relationships/hyperlink" Target="https://twitter.com/awkwardlyjessie" TargetMode="External" /><Relationship Id="rId2786" Type="http://schemas.openxmlformats.org/officeDocument/2006/relationships/hyperlink" Target="https://twitter.com/ylandreneau" TargetMode="External" /><Relationship Id="rId2787" Type="http://schemas.openxmlformats.org/officeDocument/2006/relationships/hyperlink" Target="https://twitter.com/etaylorl_" TargetMode="External" /><Relationship Id="rId2788" Type="http://schemas.openxmlformats.org/officeDocument/2006/relationships/hyperlink" Target="https://twitter.com/lovelyboxerlilz" TargetMode="External" /><Relationship Id="rId2789" Type="http://schemas.openxmlformats.org/officeDocument/2006/relationships/hyperlink" Target="https://twitter.com/whiteboxerlayla" TargetMode="External" /><Relationship Id="rId2790" Type="http://schemas.openxmlformats.org/officeDocument/2006/relationships/hyperlink" Target="https://twitter.com/darth__lilium" TargetMode="External" /><Relationship Id="rId2791" Type="http://schemas.openxmlformats.org/officeDocument/2006/relationships/hyperlink" Target="https://twitter.com/mrspigg09318173" TargetMode="External" /><Relationship Id="rId2792" Type="http://schemas.openxmlformats.org/officeDocument/2006/relationships/hyperlink" Target="https://twitter.com/naomilorenzini" TargetMode="External" /><Relationship Id="rId2793" Type="http://schemas.openxmlformats.org/officeDocument/2006/relationships/hyperlink" Target="https://twitter.com/nickashworth4" TargetMode="External" /><Relationship Id="rId2794" Type="http://schemas.openxmlformats.org/officeDocument/2006/relationships/hyperlink" Target="https://twitter.com/sophb1d" TargetMode="External" /><Relationship Id="rId2795" Type="http://schemas.openxmlformats.org/officeDocument/2006/relationships/hyperlink" Target="https://twitter.com/xxmkjxx" TargetMode="External" /><Relationship Id="rId2796" Type="http://schemas.openxmlformats.org/officeDocument/2006/relationships/hyperlink" Target="https://twitter.com/zubichild" TargetMode="External" /><Relationship Id="rId2797" Type="http://schemas.openxmlformats.org/officeDocument/2006/relationships/hyperlink" Target="https://twitter.com/connorlipke" TargetMode="External" /><Relationship Id="rId2798" Type="http://schemas.openxmlformats.org/officeDocument/2006/relationships/hyperlink" Target="https://twitter.com/trevor14smith" TargetMode="External" /><Relationship Id="rId2799" Type="http://schemas.openxmlformats.org/officeDocument/2006/relationships/hyperlink" Target="https://twitter.com/unrulybrewing" TargetMode="External" /><Relationship Id="rId2800" Type="http://schemas.openxmlformats.org/officeDocument/2006/relationships/hyperlink" Target="https://twitter.com/pigeonhillbrew" TargetMode="External" /><Relationship Id="rId2801" Type="http://schemas.openxmlformats.org/officeDocument/2006/relationships/hyperlink" Target="https://twitter.com/visitmuskegon" TargetMode="External" /><Relationship Id="rId2802" Type="http://schemas.openxmlformats.org/officeDocument/2006/relationships/hyperlink" Target="https://twitter.com/caiobasc" TargetMode="External" /><Relationship Id="rId2803" Type="http://schemas.openxmlformats.org/officeDocument/2006/relationships/hyperlink" Target="https://twitter.com/propersneakers" TargetMode="External" /><Relationship Id="rId2804" Type="http://schemas.openxmlformats.org/officeDocument/2006/relationships/hyperlink" Target="https://twitter.com/wangenra" TargetMode="External" /><Relationship Id="rId2805" Type="http://schemas.openxmlformats.org/officeDocument/2006/relationships/hyperlink" Target="https://twitter.com/grandmasterdiva" TargetMode="External" /><Relationship Id="rId2806" Type="http://schemas.openxmlformats.org/officeDocument/2006/relationships/hyperlink" Target="https://twitter.com/trish_kendrick" TargetMode="External" /><Relationship Id="rId2807" Type="http://schemas.openxmlformats.org/officeDocument/2006/relationships/hyperlink" Target="https://twitter.com/listia" TargetMode="External" /><Relationship Id="rId2808" Type="http://schemas.openxmlformats.org/officeDocument/2006/relationships/hyperlink" Target="https://twitter.com/truxtt" TargetMode="External" /><Relationship Id="rId2809" Type="http://schemas.openxmlformats.org/officeDocument/2006/relationships/hyperlink" Target="https://twitter.com/schauwecker79" TargetMode="External" /><Relationship Id="rId2810" Type="http://schemas.openxmlformats.org/officeDocument/2006/relationships/hyperlink" Target="https://twitter.com/marblespictures" TargetMode="External" /><Relationship Id="rId2811" Type="http://schemas.openxmlformats.org/officeDocument/2006/relationships/hyperlink" Target="https://twitter.com/zazzle" TargetMode="External" /><Relationship Id="rId2812" Type="http://schemas.openxmlformats.org/officeDocument/2006/relationships/hyperlink" Target="https://twitter.com/itstinega" TargetMode="External" /><Relationship Id="rId2813" Type="http://schemas.openxmlformats.org/officeDocument/2006/relationships/comments" Target="../comments2.xml" /><Relationship Id="rId2814" Type="http://schemas.openxmlformats.org/officeDocument/2006/relationships/vmlDrawing" Target="../drawings/vmlDrawing2.vml" /><Relationship Id="rId2815" Type="http://schemas.openxmlformats.org/officeDocument/2006/relationships/table" Target="../tables/table2.xml" /><Relationship Id="rId28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82"/>
  <sheetViews>
    <sheetView workbookViewId="0" topLeftCell="A1">
      <pane xSplit="2" ySplit="2" topLeftCell="O645" activePane="bottomRight" state="frozen"/>
      <selection pane="topRight" activeCell="C1" sqref="C1"/>
      <selection pane="bottomLeft" activeCell="A3" sqref="A3"/>
      <selection pane="bottomRight" activeCell="A652" sqref="A652:BD653 A645:BD645 A392:BD39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0.7109375" style="0" bestFit="1" customWidth="1"/>
  </cols>
  <sheetData>
    <row r="1" spans="3:14" ht="15">
      <c r="C1" s="16" t="s">
        <v>39</v>
      </c>
      <c r="D1" s="17"/>
      <c r="E1" s="17"/>
      <c r="F1" s="17"/>
      <c r="G1" s="16"/>
      <c r="H1" s="14" t="s">
        <v>43</v>
      </c>
      <c r="I1" s="51"/>
      <c r="J1" s="51"/>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8467</v>
      </c>
      <c r="BD2" s="13" t="s">
        <v>8468</v>
      </c>
    </row>
    <row r="3" spans="1:56" ht="15" customHeight="1">
      <c r="A3" s="65" t="s">
        <v>8267</v>
      </c>
      <c r="B3" s="65" t="s">
        <v>216</v>
      </c>
      <c r="C3" s="66"/>
      <c r="D3" s="67"/>
      <c r="E3" s="68"/>
      <c r="F3" s="69"/>
      <c r="G3" s="66"/>
      <c r="H3" s="70"/>
      <c r="I3" s="71"/>
      <c r="J3" s="71"/>
      <c r="K3" s="34"/>
      <c r="L3" s="72">
        <v>3</v>
      </c>
      <c r="M3" s="72"/>
      <c r="N3" s="73"/>
      <c r="O3" s="79" t="s">
        <v>178</v>
      </c>
      <c r="P3" s="81">
        <v>43655.73767361111</v>
      </c>
      <c r="Q3" s="79" t="s">
        <v>911</v>
      </c>
      <c r="R3" s="84" t="s">
        <v>1273</v>
      </c>
      <c r="S3" s="79" t="s">
        <v>1384</v>
      </c>
      <c r="T3" s="79" t="s">
        <v>1438</v>
      </c>
      <c r="U3" s="84" t="s">
        <v>1495</v>
      </c>
      <c r="V3" s="84" t="s">
        <v>1495</v>
      </c>
      <c r="W3" s="81">
        <v>43655.73767361111</v>
      </c>
      <c r="X3" s="85">
        <v>43655</v>
      </c>
      <c r="Y3" s="87" t="s">
        <v>2014</v>
      </c>
      <c r="Z3" s="84" t="s">
        <v>2487</v>
      </c>
      <c r="AA3" s="79"/>
      <c r="AB3" s="79"/>
      <c r="AC3" s="87" t="s">
        <v>3110</v>
      </c>
      <c r="AD3" s="79"/>
      <c r="AE3" s="79" t="b">
        <v>0</v>
      </c>
      <c r="AF3" s="79">
        <v>5</v>
      </c>
      <c r="AG3" s="87" t="s">
        <v>3797</v>
      </c>
      <c r="AH3" s="79" t="b">
        <v>0</v>
      </c>
      <c r="AI3" s="79" t="s">
        <v>3865</v>
      </c>
      <c r="AJ3" s="79"/>
      <c r="AK3" s="87" t="s">
        <v>3797</v>
      </c>
      <c r="AL3" s="79" t="b">
        <v>0</v>
      </c>
      <c r="AM3" s="79">
        <v>16</v>
      </c>
      <c r="AN3" s="87" t="s">
        <v>3797</v>
      </c>
      <c r="AO3" s="79" t="s">
        <v>3897</v>
      </c>
      <c r="AP3" s="79" t="b">
        <v>0</v>
      </c>
      <c r="AQ3" s="87" t="s">
        <v>3110</v>
      </c>
      <c r="AR3" s="79" t="s">
        <v>908</v>
      </c>
      <c r="AS3" s="79">
        <v>0</v>
      </c>
      <c r="AT3" s="79">
        <v>0</v>
      </c>
      <c r="AU3" s="79"/>
      <c r="AV3" s="79"/>
      <c r="AW3" s="79"/>
      <c r="AX3" s="79"/>
      <c r="AY3" s="79"/>
      <c r="AZ3" s="79"/>
      <c r="BA3" s="79"/>
      <c r="BB3" s="79"/>
      <c r="BC3" s="79" t="str">
        <f>REPLACE(INDEX(GroupVertices[Group],MATCH(Edges[[#This Row],[Vertex 1]],GroupVertices[Vertex],0)),1,1,"")</f>
        <v>57</v>
      </c>
      <c r="BD3" s="79" t="str">
        <f>REPLACE(INDEX(GroupVertices[Group],MATCH(Edges[[#This Row],[Vertex 2]],GroupVertices[Vertex],0)),1,1,"")</f>
        <v>57</v>
      </c>
    </row>
    <row r="4" spans="1:56" ht="15" customHeight="1">
      <c r="A4" s="65" t="s">
        <v>217</v>
      </c>
      <c r="B4" s="65" t="s">
        <v>216</v>
      </c>
      <c r="C4" s="66"/>
      <c r="D4" s="67"/>
      <c r="E4" s="68"/>
      <c r="F4" s="69"/>
      <c r="G4" s="66"/>
      <c r="H4" s="70"/>
      <c r="I4" s="71"/>
      <c r="J4" s="71"/>
      <c r="K4" s="34"/>
      <c r="L4" s="78">
        <v>4</v>
      </c>
      <c r="M4" s="78"/>
      <c r="N4" s="73"/>
      <c r="O4" s="80" t="s">
        <v>908</v>
      </c>
      <c r="P4" s="82">
        <v>43657.78346064815</v>
      </c>
      <c r="Q4" s="80" t="s">
        <v>911</v>
      </c>
      <c r="R4" s="80"/>
      <c r="S4" s="80"/>
      <c r="T4" s="80" t="s">
        <v>1439</v>
      </c>
      <c r="U4" s="80"/>
      <c r="V4" s="83" t="s">
        <v>1572</v>
      </c>
      <c r="W4" s="82">
        <v>43657.78346064815</v>
      </c>
      <c r="X4" s="86">
        <v>43657</v>
      </c>
      <c r="Y4" s="88" t="s">
        <v>2015</v>
      </c>
      <c r="Z4" s="83" t="s">
        <v>2488</v>
      </c>
      <c r="AA4" s="80"/>
      <c r="AB4" s="80"/>
      <c r="AC4" s="88" t="s">
        <v>3111</v>
      </c>
      <c r="AD4" s="80"/>
      <c r="AE4" s="80" t="b">
        <v>0</v>
      </c>
      <c r="AF4" s="80">
        <v>0</v>
      </c>
      <c r="AG4" s="88" t="s">
        <v>3797</v>
      </c>
      <c r="AH4" s="80" t="b">
        <v>0</v>
      </c>
      <c r="AI4" s="80" t="s">
        <v>3865</v>
      </c>
      <c r="AJ4" s="80"/>
      <c r="AK4" s="88" t="s">
        <v>3797</v>
      </c>
      <c r="AL4" s="80" t="b">
        <v>0</v>
      </c>
      <c r="AM4" s="80">
        <v>16</v>
      </c>
      <c r="AN4" s="88" t="s">
        <v>3110</v>
      </c>
      <c r="AO4" s="80" t="s">
        <v>3898</v>
      </c>
      <c r="AP4" s="80" t="b">
        <v>0</v>
      </c>
      <c r="AQ4" s="88" t="s">
        <v>3110</v>
      </c>
      <c r="AR4" s="80" t="s">
        <v>178</v>
      </c>
      <c r="AS4" s="80">
        <v>0</v>
      </c>
      <c r="AT4" s="80">
        <v>0</v>
      </c>
      <c r="AU4" s="80"/>
      <c r="AV4" s="80"/>
      <c r="AW4" s="80"/>
      <c r="AX4" s="80"/>
      <c r="AY4" s="80"/>
      <c r="AZ4" s="80"/>
      <c r="BA4" s="80"/>
      <c r="BB4" s="80"/>
      <c r="BC4" s="79" t="str">
        <f>REPLACE(INDEX(GroupVertices[Group],MATCH(Edges[[#This Row],[Vertex 1]],GroupVertices[Vertex],0)),1,1,"")</f>
        <v>57</v>
      </c>
      <c r="BD4" s="79" t="str">
        <f>REPLACE(INDEX(GroupVertices[Group],MATCH(Edges[[#This Row],[Vertex 2]],GroupVertices[Vertex],0)),1,1,"")</f>
        <v>57</v>
      </c>
    </row>
    <row r="5" spans="1:56" ht="15">
      <c r="A5" s="65" t="s">
        <v>218</v>
      </c>
      <c r="B5" s="65" t="s">
        <v>809</v>
      </c>
      <c r="C5" s="66"/>
      <c r="D5" s="67"/>
      <c r="E5" s="68"/>
      <c r="F5" s="69"/>
      <c r="G5" s="66"/>
      <c r="H5" s="70"/>
      <c r="I5" s="71"/>
      <c r="J5" s="71"/>
      <c r="K5" s="34"/>
      <c r="L5" s="78">
        <v>5</v>
      </c>
      <c r="M5" s="78"/>
      <c r="N5" s="73"/>
      <c r="O5" s="80" t="s">
        <v>909</v>
      </c>
      <c r="P5" s="82">
        <v>43657.783472222225</v>
      </c>
      <c r="Q5" s="80" t="s">
        <v>912</v>
      </c>
      <c r="R5" s="80"/>
      <c r="S5" s="80"/>
      <c r="T5" s="80"/>
      <c r="U5" s="80"/>
      <c r="V5" s="83" t="s">
        <v>1573</v>
      </c>
      <c r="W5" s="82">
        <v>43657.783472222225</v>
      </c>
      <c r="X5" s="86">
        <v>43657</v>
      </c>
      <c r="Y5" s="88" t="s">
        <v>2016</v>
      </c>
      <c r="Z5" s="83" t="s">
        <v>2489</v>
      </c>
      <c r="AA5" s="80"/>
      <c r="AB5" s="80"/>
      <c r="AC5" s="88" t="s">
        <v>3112</v>
      </c>
      <c r="AD5" s="88" t="s">
        <v>3735</v>
      </c>
      <c r="AE5" s="80" t="b">
        <v>0</v>
      </c>
      <c r="AF5" s="80">
        <v>1</v>
      </c>
      <c r="AG5" s="88" t="s">
        <v>3798</v>
      </c>
      <c r="AH5" s="80" t="b">
        <v>0</v>
      </c>
      <c r="AI5" s="80" t="s">
        <v>3865</v>
      </c>
      <c r="AJ5" s="80"/>
      <c r="AK5" s="88" t="s">
        <v>3797</v>
      </c>
      <c r="AL5" s="80" t="b">
        <v>0</v>
      </c>
      <c r="AM5" s="80">
        <v>0</v>
      </c>
      <c r="AN5" s="88" t="s">
        <v>3797</v>
      </c>
      <c r="AO5" s="80" t="s">
        <v>3899</v>
      </c>
      <c r="AP5" s="80" t="b">
        <v>0</v>
      </c>
      <c r="AQ5" s="88" t="s">
        <v>3735</v>
      </c>
      <c r="AR5" s="80" t="s">
        <v>178</v>
      </c>
      <c r="AS5" s="80">
        <v>0</v>
      </c>
      <c r="AT5" s="80">
        <v>0</v>
      </c>
      <c r="AU5" s="80"/>
      <c r="AV5" s="80"/>
      <c r="AW5" s="80"/>
      <c r="AX5" s="80"/>
      <c r="AY5" s="80"/>
      <c r="AZ5" s="80"/>
      <c r="BA5" s="80"/>
      <c r="BB5" s="80"/>
      <c r="BC5" s="79" t="str">
        <f>REPLACE(INDEX(GroupVertices[Group],MATCH(Edges[[#This Row],[Vertex 1]],GroupVertices[Vertex],0)),1,1,"")</f>
        <v>169</v>
      </c>
      <c r="BD5" s="79" t="str">
        <f>REPLACE(INDEX(GroupVertices[Group],MATCH(Edges[[#This Row],[Vertex 2]],GroupVertices[Vertex],0)),1,1,"")</f>
        <v>169</v>
      </c>
    </row>
    <row r="6" spans="1:56" ht="15">
      <c r="A6" s="65" t="s">
        <v>219</v>
      </c>
      <c r="B6" s="65" t="s">
        <v>219</v>
      </c>
      <c r="C6" s="66"/>
      <c r="D6" s="67"/>
      <c r="E6" s="68"/>
      <c r="F6" s="69"/>
      <c r="G6" s="66"/>
      <c r="H6" s="70"/>
      <c r="I6" s="71"/>
      <c r="J6" s="71"/>
      <c r="K6" s="34"/>
      <c r="L6" s="78">
        <v>6</v>
      </c>
      <c r="M6" s="78"/>
      <c r="N6" s="73"/>
      <c r="O6" s="80" t="s">
        <v>178</v>
      </c>
      <c r="P6" s="82">
        <v>43657.736134259256</v>
      </c>
      <c r="Q6" s="80" t="s">
        <v>913</v>
      </c>
      <c r="R6" s="80"/>
      <c r="S6" s="80"/>
      <c r="T6" s="80"/>
      <c r="U6" s="80"/>
      <c r="V6" s="83" t="s">
        <v>1574</v>
      </c>
      <c r="W6" s="82">
        <v>43657.736134259256</v>
      </c>
      <c r="X6" s="86">
        <v>43657</v>
      </c>
      <c r="Y6" s="88" t="s">
        <v>2017</v>
      </c>
      <c r="Z6" s="83" t="s">
        <v>2490</v>
      </c>
      <c r="AA6" s="80"/>
      <c r="AB6" s="80"/>
      <c r="AC6" s="88" t="s">
        <v>3113</v>
      </c>
      <c r="AD6" s="80"/>
      <c r="AE6" s="80" t="b">
        <v>0</v>
      </c>
      <c r="AF6" s="80">
        <v>3</v>
      </c>
      <c r="AG6" s="88" t="s">
        <v>3797</v>
      </c>
      <c r="AH6" s="80" t="b">
        <v>0</v>
      </c>
      <c r="AI6" s="80" t="s">
        <v>3865</v>
      </c>
      <c r="AJ6" s="80"/>
      <c r="AK6" s="88" t="s">
        <v>3797</v>
      </c>
      <c r="AL6" s="80" t="b">
        <v>0</v>
      </c>
      <c r="AM6" s="80">
        <v>4</v>
      </c>
      <c r="AN6" s="88" t="s">
        <v>3797</v>
      </c>
      <c r="AO6" s="80" t="s">
        <v>3899</v>
      </c>
      <c r="AP6" s="80" t="b">
        <v>0</v>
      </c>
      <c r="AQ6" s="88" t="s">
        <v>3113</v>
      </c>
      <c r="AR6" s="80" t="s">
        <v>908</v>
      </c>
      <c r="AS6" s="80">
        <v>0</v>
      </c>
      <c r="AT6" s="80">
        <v>0</v>
      </c>
      <c r="AU6" s="80"/>
      <c r="AV6" s="80"/>
      <c r="AW6" s="80"/>
      <c r="AX6" s="80"/>
      <c r="AY6" s="80"/>
      <c r="AZ6" s="80"/>
      <c r="BA6" s="80"/>
      <c r="BB6" s="80"/>
      <c r="BC6" s="79" t="str">
        <f>REPLACE(INDEX(GroupVertices[Group],MATCH(Edges[[#This Row],[Vertex 1]],GroupVertices[Vertex],0)),1,1,"")</f>
        <v>168</v>
      </c>
      <c r="BD6" s="79" t="str">
        <f>REPLACE(INDEX(GroupVertices[Group],MATCH(Edges[[#This Row],[Vertex 2]],GroupVertices[Vertex],0)),1,1,"")</f>
        <v>168</v>
      </c>
    </row>
    <row r="7" spans="1:56" ht="15">
      <c r="A7" s="65" t="s">
        <v>220</v>
      </c>
      <c r="B7" s="65" t="s">
        <v>219</v>
      </c>
      <c r="C7" s="66"/>
      <c r="D7" s="67"/>
      <c r="E7" s="68"/>
      <c r="F7" s="69"/>
      <c r="G7" s="66"/>
      <c r="H7" s="70"/>
      <c r="I7" s="71"/>
      <c r="J7" s="71"/>
      <c r="K7" s="34"/>
      <c r="L7" s="78">
        <v>7</v>
      </c>
      <c r="M7" s="78"/>
      <c r="N7" s="73"/>
      <c r="O7" s="80" t="s">
        <v>908</v>
      </c>
      <c r="P7" s="82">
        <v>43657.783472222225</v>
      </c>
      <c r="Q7" s="80" t="s">
        <v>913</v>
      </c>
      <c r="R7" s="80"/>
      <c r="S7" s="80"/>
      <c r="T7" s="80"/>
      <c r="U7" s="80"/>
      <c r="V7" s="83" t="s">
        <v>1575</v>
      </c>
      <c r="W7" s="82">
        <v>43657.783472222225</v>
      </c>
      <c r="X7" s="86">
        <v>43657</v>
      </c>
      <c r="Y7" s="88" t="s">
        <v>2016</v>
      </c>
      <c r="Z7" s="83" t="s">
        <v>2491</v>
      </c>
      <c r="AA7" s="80"/>
      <c r="AB7" s="80"/>
      <c r="AC7" s="88" t="s">
        <v>3114</v>
      </c>
      <c r="AD7" s="80"/>
      <c r="AE7" s="80" t="b">
        <v>0</v>
      </c>
      <c r="AF7" s="80">
        <v>0</v>
      </c>
      <c r="AG7" s="88" t="s">
        <v>3797</v>
      </c>
      <c r="AH7" s="80" t="b">
        <v>0</v>
      </c>
      <c r="AI7" s="80" t="s">
        <v>3865</v>
      </c>
      <c r="AJ7" s="80"/>
      <c r="AK7" s="88" t="s">
        <v>3797</v>
      </c>
      <c r="AL7" s="80" t="b">
        <v>0</v>
      </c>
      <c r="AM7" s="80">
        <v>4</v>
      </c>
      <c r="AN7" s="88" t="s">
        <v>3113</v>
      </c>
      <c r="AO7" s="80" t="s">
        <v>3899</v>
      </c>
      <c r="AP7" s="80" t="b">
        <v>0</v>
      </c>
      <c r="AQ7" s="88" t="s">
        <v>3113</v>
      </c>
      <c r="AR7" s="80" t="s">
        <v>178</v>
      </c>
      <c r="AS7" s="80">
        <v>0</v>
      </c>
      <c r="AT7" s="80">
        <v>0</v>
      </c>
      <c r="AU7" s="80"/>
      <c r="AV7" s="80"/>
      <c r="AW7" s="80"/>
      <c r="AX7" s="80"/>
      <c r="AY7" s="80"/>
      <c r="AZ7" s="80"/>
      <c r="BA7" s="80"/>
      <c r="BB7" s="80"/>
      <c r="BC7" s="79" t="str">
        <f>REPLACE(INDEX(GroupVertices[Group],MATCH(Edges[[#This Row],[Vertex 1]],GroupVertices[Vertex],0)),1,1,"")</f>
        <v>168</v>
      </c>
      <c r="BD7" s="79" t="str">
        <f>REPLACE(INDEX(GroupVertices[Group],MATCH(Edges[[#This Row],[Vertex 2]],GroupVertices[Vertex],0)),1,1,"")</f>
        <v>168</v>
      </c>
    </row>
    <row r="8" spans="1:56" ht="15">
      <c r="A8" s="65" t="s">
        <v>221</v>
      </c>
      <c r="B8" s="65" t="s">
        <v>221</v>
      </c>
      <c r="C8" s="66"/>
      <c r="D8" s="67"/>
      <c r="E8" s="68"/>
      <c r="F8" s="69"/>
      <c r="G8" s="66"/>
      <c r="H8" s="70"/>
      <c r="I8" s="71"/>
      <c r="J8" s="71"/>
      <c r="K8" s="34"/>
      <c r="L8" s="78">
        <v>8</v>
      </c>
      <c r="M8" s="78"/>
      <c r="N8" s="73"/>
      <c r="O8" s="80" t="s">
        <v>178</v>
      </c>
      <c r="P8" s="82">
        <v>43656.708344907405</v>
      </c>
      <c r="Q8" s="80" t="s">
        <v>914</v>
      </c>
      <c r="R8" s="83" t="s">
        <v>1274</v>
      </c>
      <c r="S8" s="80" t="s">
        <v>1385</v>
      </c>
      <c r="T8" s="80"/>
      <c r="U8" s="83" t="s">
        <v>1496</v>
      </c>
      <c r="V8" s="83" t="s">
        <v>1496</v>
      </c>
      <c r="W8" s="82">
        <v>43656.708344907405</v>
      </c>
      <c r="X8" s="86">
        <v>43656</v>
      </c>
      <c r="Y8" s="88" t="s">
        <v>2018</v>
      </c>
      <c r="Z8" s="83" t="s">
        <v>2492</v>
      </c>
      <c r="AA8" s="80"/>
      <c r="AB8" s="80"/>
      <c r="AC8" s="88" t="s">
        <v>3115</v>
      </c>
      <c r="AD8" s="80"/>
      <c r="AE8" s="80" t="b">
        <v>0</v>
      </c>
      <c r="AF8" s="80">
        <v>221</v>
      </c>
      <c r="AG8" s="88" t="s">
        <v>3797</v>
      </c>
      <c r="AH8" s="80" t="b">
        <v>0</v>
      </c>
      <c r="AI8" s="80" t="s">
        <v>3865</v>
      </c>
      <c r="AJ8" s="80"/>
      <c r="AK8" s="88" t="s">
        <v>3797</v>
      </c>
      <c r="AL8" s="80" t="b">
        <v>0</v>
      </c>
      <c r="AM8" s="80">
        <v>84</v>
      </c>
      <c r="AN8" s="88" t="s">
        <v>3797</v>
      </c>
      <c r="AO8" s="80" t="s">
        <v>3900</v>
      </c>
      <c r="AP8" s="80" t="b">
        <v>0</v>
      </c>
      <c r="AQ8" s="88" t="s">
        <v>3115</v>
      </c>
      <c r="AR8" s="80" t="s">
        <v>908</v>
      </c>
      <c r="AS8" s="80">
        <v>0</v>
      </c>
      <c r="AT8" s="80">
        <v>0</v>
      </c>
      <c r="AU8" s="80"/>
      <c r="AV8" s="80"/>
      <c r="AW8" s="80"/>
      <c r="AX8" s="80"/>
      <c r="AY8" s="80"/>
      <c r="AZ8" s="80"/>
      <c r="BA8" s="80"/>
      <c r="BB8" s="80"/>
      <c r="BC8" s="79" t="str">
        <f>REPLACE(INDEX(GroupVertices[Group],MATCH(Edges[[#This Row],[Vertex 1]],GroupVertices[Vertex],0)),1,1,"")</f>
        <v>167</v>
      </c>
      <c r="BD8" s="79" t="str">
        <f>REPLACE(INDEX(GroupVertices[Group],MATCH(Edges[[#This Row],[Vertex 2]],GroupVertices[Vertex],0)),1,1,"")</f>
        <v>167</v>
      </c>
    </row>
    <row r="9" spans="1:56" ht="15">
      <c r="A9" s="65" t="s">
        <v>222</v>
      </c>
      <c r="B9" s="65" t="s">
        <v>221</v>
      </c>
      <c r="C9" s="66"/>
      <c r="D9" s="67"/>
      <c r="E9" s="68"/>
      <c r="F9" s="69"/>
      <c r="G9" s="66"/>
      <c r="H9" s="70"/>
      <c r="I9" s="71"/>
      <c r="J9" s="71"/>
      <c r="K9" s="34"/>
      <c r="L9" s="78">
        <v>9</v>
      </c>
      <c r="M9" s="78"/>
      <c r="N9" s="73"/>
      <c r="O9" s="80" t="s">
        <v>908</v>
      </c>
      <c r="P9" s="82">
        <v>43657.783472222225</v>
      </c>
      <c r="Q9" s="80" t="s">
        <v>914</v>
      </c>
      <c r="R9" s="80"/>
      <c r="S9" s="80"/>
      <c r="T9" s="80"/>
      <c r="U9" s="80"/>
      <c r="V9" s="83" t="s">
        <v>1576</v>
      </c>
      <c r="W9" s="82">
        <v>43657.783472222225</v>
      </c>
      <c r="X9" s="86">
        <v>43657</v>
      </c>
      <c r="Y9" s="88" t="s">
        <v>2016</v>
      </c>
      <c r="Z9" s="83" t="s">
        <v>2493</v>
      </c>
      <c r="AA9" s="80"/>
      <c r="AB9" s="80"/>
      <c r="AC9" s="88" t="s">
        <v>3116</v>
      </c>
      <c r="AD9" s="80"/>
      <c r="AE9" s="80" t="b">
        <v>0</v>
      </c>
      <c r="AF9" s="80">
        <v>0</v>
      </c>
      <c r="AG9" s="88" t="s">
        <v>3797</v>
      </c>
      <c r="AH9" s="80" t="b">
        <v>0</v>
      </c>
      <c r="AI9" s="80" t="s">
        <v>3865</v>
      </c>
      <c r="AJ9" s="80"/>
      <c r="AK9" s="88" t="s">
        <v>3797</v>
      </c>
      <c r="AL9" s="80" t="b">
        <v>0</v>
      </c>
      <c r="AM9" s="80">
        <v>84</v>
      </c>
      <c r="AN9" s="88" t="s">
        <v>3115</v>
      </c>
      <c r="AO9" s="80" t="s">
        <v>3899</v>
      </c>
      <c r="AP9" s="80" t="b">
        <v>0</v>
      </c>
      <c r="AQ9" s="88" t="s">
        <v>3115</v>
      </c>
      <c r="AR9" s="80" t="s">
        <v>178</v>
      </c>
      <c r="AS9" s="80">
        <v>0</v>
      </c>
      <c r="AT9" s="80">
        <v>0</v>
      </c>
      <c r="AU9" s="80"/>
      <c r="AV9" s="80"/>
      <c r="AW9" s="80"/>
      <c r="AX9" s="80"/>
      <c r="AY9" s="80"/>
      <c r="AZ9" s="80"/>
      <c r="BA9" s="80"/>
      <c r="BB9" s="80"/>
      <c r="BC9" s="79" t="str">
        <f>REPLACE(INDEX(GroupVertices[Group],MATCH(Edges[[#This Row],[Vertex 1]],GroupVertices[Vertex],0)),1,1,"")</f>
        <v>167</v>
      </c>
      <c r="BD9" s="79" t="str">
        <f>REPLACE(INDEX(GroupVertices[Group],MATCH(Edges[[#This Row],[Vertex 2]],GroupVertices[Vertex],0)),1,1,"")</f>
        <v>167</v>
      </c>
    </row>
    <row r="10" spans="1:56" ht="15">
      <c r="A10" s="65" t="s">
        <v>223</v>
      </c>
      <c r="B10" s="65" t="s">
        <v>795</v>
      </c>
      <c r="C10" s="66"/>
      <c r="D10" s="67"/>
      <c r="E10" s="68"/>
      <c r="F10" s="69"/>
      <c r="G10" s="66"/>
      <c r="H10" s="70"/>
      <c r="I10" s="71"/>
      <c r="J10" s="71"/>
      <c r="K10" s="34"/>
      <c r="L10" s="78">
        <v>10</v>
      </c>
      <c r="M10" s="78"/>
      <c r="N10" s="73"/>
      <c r="O10" s="80" t="s">
        <v>908</v>
      </c>
      <c r="P10" s="82">
        <v>43657.783483796295</v>
      </c>
      <c r="Q10" s="80" t="s">
        <v>915</v>
      </c>
      <c r="R10" s="80"/>
      <c r="S10" s="80"/>
      <c r="T10" s="80"/>
      <c r="U10" s="80"/>
      <c r="V10" s="83" t="s">
        <v>1577</v>
      </c>
      <c r="W10" s="82">
        <v>43657.783483796295</v>
      </c>
      <c r="X10" s="86">
        <v>43657</v>
      </c>
      <c r="Y10" s="88" t="s">
        <v>2019</v>
      </c>
      <c r="Z10" s="83" t="s">
        <v>2494</v>
      </c>
      <c r="AA10" s="80"/>
      <c r="AB10" s="80"/>
      <c r="AC10" s="88" t="s">
        <v>3117</v>
      </c>
      <c r="AD10" s="80"/>
      <c r="AE10" s="80" t="b">
        <v>0</v>
      </c>
      <c r="AF10" s="80">
        <v>0</v>
      </c>
      <c r="AG10" s="88" t="s">
        <v>3797</v>
      </c>
      <c r="AH10" s="80" t="b">
        <v>0</v>
      </c>
      <c r="AI10" s="80" t="s">
        <v>3865</v>
      </c>
      <c r="AJ10" s="80"/>
      <c r="AK10" s="88" t="s">
        <v>3797</v>
      </c>
      <c r="AL10" s="80" t="b">
        <v>0</v>
      </c>
      <c r="AM10" s="80">
        <v>8029</v>
      </c>
      <c r="AN10" s="88" t="s">
        <v>3720</v>
      </c>
      <c r="AO10" s="80" t="s">
        <v>3899</v>
      </c>
      <c r="AP10" s="80" t="b">
        <v>0</v>
      </c>
      <c r="AQ10" s="88" t="s">
        <v>3720</v>
      </c>
      <c r="AR10" s="80" t="s">
        <v>178</v>
      </c>
      <c r="AS10" s="80">
        <v>0</v>
      </c>
      <c r="AT10" s="80">
        <v>0</v>
      </c>
      <c r="AU10" s="80"/>
      <c r="AV10" s="80"/>
      <c r="AW10" s="80"/>
      <c r="AX10" s="80"/>
      <c r="AY10" s="80"/>
      <c r="AZ10" s="80"/>
      <c r="BA10" s="80"/>
      <c r="BB10" s="80"/>
      <c r="BC10" s="79" t="str">
        <f>REPLACE(INDEX(GroupVertices[Group],MATCH(Edges[[#This Row],[Vertex 1]],GroupVertices[Vertex],0)),1,1,"")</f>
        <v>5</v>
      </c>
      <c r="BD10" s="79" t="str">
        <f>REPLACE(INDEX(GroupVertices[Group],MATCH(Edges[[#This Row],[Vertex 2]],GroupVertices[Vertex],0)),1,1,"")</f>
        <v>5</v>
      </c>
    </row>
    <row r="11" spans="1:56" ht="15">
      <c r="A11" s="65" t="s">
        <v>224</v>
      </c>
      <c r="B11" s="65" t="s">
        <v>495</v>
      </c>
      <c r="C11" s="66"/>
      <c r="D11" s="67"/>
      <c r="E11" s="68"/>
      <c r="F11" s="69"/>
      <c r="G11" s="66"/>
      <c r="H11" s="70"/>
      <c r="I11" s="71"/>
      <c r="J11" s="71"/>
      <c r="K11" s="34"/>
      <c r="L11" s="78">
        <v>11</v>
      </c>
      <c r="M11" s="78"/>
      <c r="N11" s="73"/>
      <c r="O11" s="80" t="s">
        <v>908</v>
      </c>
      <c r="P11" s="82">
        <v>43657.783483796295</v>
      </c>
      <c r="Q11" s="80" t="s">
        <v>916</v>
      </c>
      <c r="R11" s="80"/>
      <c r="S11" s="80"/>
      <c r="T11" s="80"/>
      <c r="U11" s="80"/>
      <c r="V11" s="83" t="s">
        <v>1578</v>
      </c>
      <c r="W11" s="82">
        <v>43657.783483796295</v>
      </c>
      <c r="X11" s="86">
        <v>43657</v>
      </c>
      <c r="Y11" s="88" t="s">
        <v>2019</v>
      </c>
      <c r="Z11" s="83" t="s">
        <v>2495</v>
      </c>
      <c r="AA11" s="80"/>
      <c r="AB11" s="80"/>
      <c r="AC11" s="88" t="s">
        <v>3118</v>
      </c>
      <c r="AD11" s="80"/>
      <c r="AE11" s="80" t="b">
        <v>0</v>
      </c>
      <c r="AF11" s="80">
        <v>0</v>
      </c>
      <c r="AG11" s="88" t="s">
        <v>3797</v>
      </c>
      <c r="AH11" s="80" t="b">
        <v>0</v>
      </c>
      <c r="AI11" s="80" t="s">
        <v>3865</v>
      </c>
      <c r="AJ11" s="80"/>
      <c r="AK11" s="88" t="s">
        <v>3797</v>
      </c>
      <c r="AL11" s="80" t="b">
        <v>0</v>
      </c>
      <c r="AM11" s="80">
        <v>664</v>
      </c>
      <c r="AN11" s="88" t="s">
        <v>3399</v>
      </c>
      <c r="AO11" s="80" t="s">
        <v>3899</v>
      </c>
      <c r="AP11" s="80" t="b">
        <v>0</v>
      </c>
      <c r="AQ11" s="88" t="s">
        <v>3399</v>
      </c>
      <c r="AR11" s="80" t="s">
        <v>178</v>
      </c>
      <c r="AS11" s="80">
        <v>0</v>
      </c>
      <c r="AT11" s="80">
        <v>0</v>
      </c>
      <c r="AU11" s="80"/>
      <c r="AV11" s="80"/>
      <c r="AW11" s="80"/>
      <c r="AX11" s="80"/>
      <c r="AY11" s="80"/>
      <c r="AZ11" s="80"/>
      <c r="BA11" s="80"/>
      <c r="BB11" s="80"/>
      <c r="BC11" s="79" t="str">
        <f>REPLACE(INDEX(GroupVertices[Group],MATCH(Edges[[#This Row],[Vertex 1]],GroupVertices[Vertex],0)),1,1,"")</f>
        <v>17</v>
      </c>
      <c r="BD11" s="79" t="str">
        <f>REPLACE(INDEX(GroupVertices[Group],MATCH(Edges[[#This Row],[Vertex 2]],GroupVertices[Vertex],0)),1,1,"")</f>
        <v>17</v>
      </c>
    </row>
    <row r="12" spans="1:56" ht="15">
      <c r="A12" s="65" t="s">
        <v>225</v>
      </c>
      <c r="B12" s="65" t="s">
        <v>810</v>
      </c>
      <c r="C12" s="66"/>
      <c r="D12" s="67"/>
      <c r="E12" s="68"/>
      <c r="F12" s="69"/>
      <c r="G12" s="66"/>
      <c r="H12" s="70"/>
      <c r="I12" s="71"/>
      <c r="J12" s="71"/>
      <c r="K12" s="34"/>
      <c r="L12" s="78">
        <v>12</v>
      </c>
      <c r="M12" s="78"/>
      <c r="N12" s="73"/>
      <c r="O12" s="80" t="s">
        <v>910</v>
      </c>
      <c r="P12" s="82">
        <v>43657.78349537037</v>
      </c>
      <c r="Q12" s="80" t="s">
        <v>917</v>
      </c>
      <c r="R12" s="80"/>
      <c r="S12" s="80"/>
      <c r="T12" s="80"/>
      <c r="U12" s="80"/>
      <c r="V12" s="83" t="s">
        <v>1579</v>
      </c>
      <c r="W12" s="82">
        <v>43657.78349537037</v>
      </c>
      <c r="X12" s="86">
        <v>43657</v>
      </c>
      <c r="Y12" s="88" t="s">
        <v>2020</v>
      </c>
      <c r="Z12" s="83" t="s">
        <v>2496</v>
      </c>
      <c r="AA12" s="80"/>
      <c r="AB12" s="80"/>
      <c r="AC12" s="88" t="s">
        <v>3119</v>
      </c>
      <c r="AD12" s="88" t="s">
        <v>3736</v>
      </c>
      <c r="AE12" s="80" t="b">
        <v>0</v>
      </c>
      <c r="AF12" s="80">
        <v>0</v>
      </c>
      <c r="AG12" s="88" t="s">
        <v>3799</v>
      </c>
      <c r="AH12" s="80" t="b">
        <v>0</v>
      </c>
      <c r="AI12" s="80" t="s">
        <v>3865</v>
      </c>
      <c r="AJ12" s="80"/>
      <c r="AK12" s="88" t="s">
        <v>3797</v>
      </c>
      <c r="AL12" s="80" t="b">
        <v>0</v>
      </c>
      <c r="AM12" s="80">
        <v>0</v>
      </c>
      <c r="AN12" s="88" t="s">
        <v>3797</v>
      </c>
      <c r="AO12" s="80" t="s">
        <v>3899</v>
      </c>
      <c r="AP12" s="80" t="b">
        <v>0</v>
      </c>
      <c r="AQ12" s="88" t="s">
        <v>3736</v>
      </c>
      <c r="AR12" s="80" t="s">
        <v>178</v>
      </c>
      <c r="AS12" s="80">
        <v>0</v>
      </c>
      <c r="AT12" s="80">
        <v>0</v>
      </c>
      <c r="AU12" s="80" t="s">
        <v>3935</v>
      </c>
      <c r="AV12" s="80" t="s">
        <v>3952</v>
      </c>
      <c r="AW12" s="80" t="s">
        <v>3957</v>
      </c>
      <c r="AX12" s="80" t="s">
        <v>3962</v>
      </c>
      <c r="AY12" s="80" t="s">
        <v>3979</v>
      </c>
      <c r="AZ12" s="80" t="s">
        <v>3996</v>
      </c>
      <c r="BA12" s="80" t="s">
        <v>4013</v>
      </c>
      <c r="BB12" s="83" t="s">
        <v>4015</v>
      </c>
      <c r="BC12" s="79" t="str">
        <f>REPLACE(INDEX(GroupVertices[Group],MATCH(Edges[[#This Row],[Vertex 1]],GroupVertices[Vertex],0)),1,1,"")</f>
        <v>27</v>
      </c>
      <c r="BD12" s="79" t="str">
        <f>REPLACE(INDEX(GroupVertices[Group],MATCH(Edges[[#This Row],[Vertex 2]],GroupVertices[Vertex],0)),1,1,"")</f>
        <v>27</v>
      </c>
    </row>
    <row r="13" spans="1:56" ht="15">
      <c r="A13" s="65" t="s">
        <v>225</v>
      </c>
      <c r="B13" s="65" t="s">
        <v>811</v>
      </c>
      <c r="C13" s="66"/>
      <c r="D13" s="67"/>
      <c r="E13" s="68"/>
      <c r="F13" s="69"/>
      <c r="G13" s="66"/>
      <c r="H13" s="70"/>
      <c r="I13" s="71"/>
      <c r="J13" s="71"/>
      <c r="K13" s="34"/>
      <c r="L13" s="78">
        <v>13</v>
      </c>
      <c r="M13" s="78"/>
      <c r="N13" s="73"/>
      <c r="O13" s="80" t="s">
        <v>910</v>
      </c>
      <c r="P13" s="82">
        <v>43657.78349537037</v>
      </c>
      <c r="Q13" s="80" t="s">
        <v>917</v>
      </c>
      <c r="R13" s="80"/>
      <c r="S13" s="80"/>
      <c r="T13" s="80"/>
      <c r="U13" s="80"/>
      <c r="V13" s="83" t="s">
        <v>1579</v>
      </c>
      <c r="W13" s="82">
        <v>43657.78349537037</v>
      </c>
      <c r="X13" s="86">
        <v>43657</v>
      </c>
      <c r="Y13" s="88" t="s">
        <v>2020</v>
      </c>
      <c r="Z13" s="83" t="s">
        <v>2496</v>
      </c>
      <c r="AA13" s="80"/>
      <c r="AB13" s="80"/>
      <c r="AC13" s="88" t="s">
        <v>3119</v>
      </c>
      <c r="AD13" s="88" t="s">
        <v>3736</v>
      </c>
      <c r="AE13" s="80" t="b">
        <v>0</v>
      </c>
      <c r="AF13" s="80">
        <v>0</v>
      </c>
      <c r="AG13" s="88" t="s">
        <v>3799</v>
      </c>
      <c r="AH13" s="80" t="b">
        <v>0</v>
      </c>
      <c r="AI13" s="80" t="s">
        <v>3865</v>
      </c>
      <c r="AJ13" s="80"/>
      <c r="AK13" s="88" t="s">
        <v>3797</v>
      </c>
      <c r="AL13" s="80" t="b">
        <v>0</v>
      </c>
      <c r="AM13" s="80">
        <v>0</v>
      </c>
      <c r="AN13" s="88" t="s">
        <v>3797</v>
      </c>
      <c r="AO13" s="80" t="s">
        <v>3899</v>
      </c>
      <c r="AP13" s="80" t="b">
        <v>0</v>
      </c>
      <c r="AQ13" s="88" t="s">
        <v>3736</v>
      </c>
      <c r="AR13" s="80" t="s">
        <v>178</v>
      </c>
      <c r="AS13" s="80">
        <v>0</v>
      </c>
      <c r="AT13" s="80">
        <v>0</v>
      </c>
      <c r="AU13" s="80" t="s">
        <v>3935</v>
      </c>
      <c r="AV13" s="80" t="s">
        <v>3952</v>
      </c>
      <c r="AW13" s="80" t="s">
        <v>3957</v>
      </c>
      <c r="AX13" s="80" t="s">
        <v>3962</v>
      </c>
      <c r="AY13" s="80" t="s">
        <v>3979</v>
      </c>
      <c r="AZ13" s="80" t="s">
        <v>3996</v>
      </c>
      <c r="BA13" s="80" t="s">
        <v>4013</v>
      </c>
      <c r="BB13" s="83" t="s">
        <v>4015</v>
      </c>
      <c r="BC13" s="79" t="str">
        <f>REPLACE(INDEX(GroupVertices[Group],MATCH(Edges[[#This Row],[Vertex 1]],GroupVertices[Vertex],0)),1,1,"")</f>
        <v>27</v>
      </c>
      <c r="BD13" s="79" t="str">
        <f>REPLACE(INDEX(GroupVertices[Group],MATCH(Edges[[#This Row],[Vertex 2]],GroupVertices[Vertex],0)),1,1,"")</f>
        <v>27</v>
      </c>
    </row>
    <row r="14" spans="1:56" ht="15">
      <c r="A14" s="65" t="s">
        <v>225</v>
      </c>
      <c r="B14" s="65" t="s">
        <v>812</v>
      </c>
      <c r="C14" s="66"/>
      <c r="D14" s="67"/>
      <c r="E14" s="68"/>
      <c r="F14" s="69"/>
      <c r="G14" s="66"/>
      <c r="H14" s="70"/>
      <c r="I14" s="71"/>
      <c r="J14" s="71"/>
      <c r="K14" s="34"/>
      <c r="L14" s="78">
        <v>14</v>
      </c>
      <c r="M14" s="78"/>
      <c r="N14" s="73"/>
      <c r="O14" s="80" t="s">
        <v>909</v>
      </c>
      <c r="P14" s="82">
        <v>43657.78349537037</v>
      </c>
      <c r="Q14" s="80" t="s">
        <v>917</v>
      </c>
      <c r="R14" s="80"/>
      <c r="S14" s="80"/>
      <c r="T14" s="80"/>
      <c r="U14" s="80"/>
      <c r="V14" s="83" t="s">
        <v>1579</v>
      </c>
      <c r="W14" s="82">
        <v>43657.78349537037</v>
      </c>
      <c r="X14" s="86">
        <v>43657</v>
      </c>
      <c r="Y14" s="88" t="s">
        <v>2020</v>
      </c>
      <c r="Z14" s="83" t="s">
        <v>2496</v>
      </c>
      <c r="AA14" s="80"/>
      <c r="AB14" s="80"/>
      <c r="AC14" s="88" t="s">
        <v>3119</v>
      </c>
      <c r="AD14" s="88" t="s">
        <v>3736</v>
      </c>
      <c r="AE14" s="80" t="b">
        <v>0</v>
      </c>
      <c r="AF14" s="80">
        <v>0</v>
      </c>
      <c r="AG14" s="88" t="s">
        <v>3799</v>
      </c>
      <c r="AH14" s="80" t="b">
        <v>0</v>
      </c>
      <c r="AI14" s="80" t="s">
        <v>3865</v>
      </c>
      <c r="AJ14" s="80"/>
      <c r="AK14" s="88" t="s">
        <v>3797</v>
      </c>
      <c r="AL14" s="80" t="b">
        <v>0</v>
      </c>
      <c r="AM14" s="80">
        <v>0</v>
      </c>
      <c r="AN14" s="88" t="s">
        <v>3797</v>
      </c>
      <c r="AO14" s="80" t="s">
        <v>3899</v>
      </c>
      <c r="AP14" s="80" t="b">
        <v>0</v>
      </c>
      <c r="AQ14" s="88" t="s">
        <v>3736</v>
      </c>
      <c r="AR14" s="80" t="s">
        <v>178</v>
      </c>
      <c r="AS14" s="80">
        <v>0</v>
      </c>
      <c r="AT14" s="80">
        <v>0</v>
      </c>
      <c r="AU14" s="80" t="s">
        <v>3935</v>
      </c>
      <c r="AV14" s="80" t="s">
        <v>3952</v>
      </c>
      <c r="AW14" s="80" t="s">
        <v>3957</v>
      </c>
      <c r="AX14" s="80" t="s">
        <v>3962</v>
      </c>
      <c r="AY14" s="80" t="s">
        <v>3979</v>
      </c>
      <c r="AZ14" s="80" t="s">
        <v>3996</v>
      </c>
      <c r="BA14" s="80" t="s">
        <v>4013</v>
      </c>
      <c r="BB14" s="83" t="s">
        <v>4015</v>
      </c>
      <c r="BC14" s="79" t="str">
        <f>REPLACE(INDEX(GroupVertices[Group],MATCH(Edges[[#This Row],[Vertex 1]],GroupVertices[Vertex],0)),1,1,"")</f>
        <v>27</v>
      </c>
      <c r="BD14" s="79" t="str">
        <f>REPLACE(INDEX(GroupVertices[Group],MATCH(Edges[[#This Row],[Vertex 2]],GroupVertices[Vertex],0)),1,1,"")</f>
        <v>27</v>
      </c>
    </row>
    <row r="15" spans="1:56" ht="15">
      <c r="A15" s="65" t="s">
        <v>226</v>
      </c>
      <c r="B15" s="65" t="s">
        <v>226</v>
      </c>
      <c r="C15" s="66"/>
      <c r="D15" s="67"/>
      <c r="E15" s="68"/>
      <c r="F15" s="69"/>
      <c r="G15" s="66"/>
      <c r="H15" s="70"/>
      <c r="I15" s="71"/>
      <c r="J15" s="71"/>
      <c r="K15" s="34"/>
      <c r="L15" s="78">
        <v>15</v>
      </c>
      <c r="M15" s="78"/>
      <c r="N15" s="73"/>
      <c r="O15" s="80" t="s">
        <v>178</v>
      </c>
      <c r="P15" s="82">
        <v>43657.78350694444</v>
      </c>
      <c r="Q15" s="80" t="s">
        <v>918</v>
      </c>
      <c r="R15" s="80" t="s">
        <v>1275</v>
      </c>
      <c r="S15" s="80" t="s">
        <v>1386</v>
      </c>
      <c r="T15" s="80" t="s">
        <v>1440</v>
      </c>
      <c r="U15" s="83" t="s">
        <v>1497</v>
      </c>
      <c r="V15" s="83" t="s">
        <v>1497</v>
      </c>
      <c r="W15" s="82">
        <v>43657.78350694444</v>
      </c>
      <c r="X15" s="86">
        <v>43657</v>
      </c>
      <c r="Y15" s="88" t="s">
        <v>2021</v>
      </c>
      <c r="Z15" s="83" t="s">
        <v>2497</v>
      </c>
      <c r="AA15" s="80"/>
      <c r="AB15" s="80"/>
      <c r="AC15" s="88" t="s">
        <v>3120</v>
      </c>
      <c r="AD15" s="80"/>
      <c r="AE15" s="80" t="b">
        <v>0</v>
      </c>
      <c r="AF15" s="80">
        <v>0</v>
      </c>
      <c r="AG15" s="88" t="s">
        <v>3797</v>
      </c>
      <c r="AH15" s="80" t="b">
        <v>0</v>
      </c>
      <c r="AI15" s="80" t="s">
        <v>3865</v>
      </c>
      <c r="AJ15" s="80"/>
      <c r="AK15" s="88" t="s">
        <v>3797</v>
      </c>
      <c r="AL15" s="80" t="b">
        <v>0</v>
      </c>
      <c r="AM15" s="80">
        <v>0</v>
      </c>
      <c r="AN15" s="88" t="s">
        <v>3797</v>
      </c>
      <c r="AO15" s="80" t="s">
        <v>3901</v>
      </c>
      <c r="AP15" s="80" t="b">
        <v>0</v>
      </c>
      <c r="AQ15" s="88" t="s">
        <v>3120</v>
      </c>
      <c r="AR15" s="80" t="s">
        <v>178</v>
      </c>
      <c r="AS15" s="80">
        <v>0</v>
      </c>
      <c r="AT15" s="80">
        <v>0</v>
      </c>
      <c r="AU15" s="80"/>
      <c r="AV15" s="80"/>
      <c r="AW15" s="80"/>
      <c r="AX15" s="80"/>
      <c r="AY15" s="80"/>
      <c r="AZ15" s="80"/>
      <c r="BA15" s="80"/>
      <c r="BB15" s="80"/>
      <c r="BC15" s="79" t="str">
        <f>REPLACE(INDEX(GroupVertices[Group],MATCH(Edges[[#This Row],[Vertex 1]],GroupVertices[Vertex],0)),1,1,"")</f>
        <v>1</v>
      </c>
      <c r="BD15" s="79" t="str">
        <f>REPLACE(INDEX(GroupVertices[Group],MATCH(Edges[[#This Row],[Vertex 2]],GroupVertices[Vertex],0)),1,1,"")</f>
        <v>1</v>
      </c>
    </row>
    <row r="16" spans="1:56" ht="15">
      <c r="A16" s="65" t="s">
        <v>227</v>
      </c>
      <c r="B16" s="65" t="s">
        <v>227</v>
      </c>
      <c r="C16" s="66"/>
      <c r="D16" s="67"/>
      <c r="E16" s="68"/>
      <c r="F16" s="69"/>
      <c r="G16" s="66"/>
      <c r="H16" s="70"/>
      <c r="I16" s="71"/>
      <c r="J16" s="71"/>
      <c r="K16" s="34"/>
      <c r="L16" s="78">
        <v>16</v>
      </c>
      <c r="M16" s="78"/>
      <c r="N16" s="73"/>
      <c r="O16" s="80" t="s">
        <v>178</v>
      </c>
      <c r="P16" s="82">
        <v>43657.78350694444</v>
      </c>
      <c r="Q16" s="80" t="s">
        <v>919</v>
      </c>
      <c r="R16" s="83" t="s">
        <v>1276</v>
      </c>
      <c r="S16" s="80" t="s">
        <v>1387</v>
      </c>
      <c r="T16" s="80" t="s">
        <v>1441</v>
      </c>
      <c r="U16" s="80"/>
      <c r="V16" s="83" t="s">
        <v>1580</v>
      </c>
      <c r="W16" s="82">
        <v>43657.78350694444</v>
      </c>
      <c r="X16" s="86">
        <v>43657</v>
      </c>
      <c r="Y16" s="88" t="s">
        <v>2021</v>
      </c>
      <c r="Z16" s="83" t="s">
        <v>2498</v>
      </c>
      <c r="AA16" s="80"/>
      <c r="AB16" s="80"/>
      <c r="AC16" s="88" t="s">
        <v>3121</v>
      </c>
      <c r="AD16" s="80"/>
      <c r="AE16" s="80" t="b">
        <v>0</v>
      </c>
      <c r="AF16" s="80">
        <v>0</v>
      </c>
      <c r="AG16" s="88" t="s">
        <v>3797</v>
      </c>
      <c r="AH16" s="80" t="b">
        <v>0</v>
      </c>
      <c r="AI16" s="80" t="s">
        <v>3865</v>
      </c>
      <c r="AJ16" s="80"/>
      <c r="AK16" s="88" t="s">
        <v>3797</v>
      </c>
      <c r="AL16" s="80" t="b">
        <v>0</v>
      </c>
      <c r="AM16" s="80">
        <v>0</v>
      </c>
      <c r="AN16" s="88" t="s">
        <v>3797</v>
      </c>
      <c r="AO16" s="80" t="s">
        <v>3902</v>
      </c>
      <c r="AP16" s="80" t="b">
        <v>0</v>
      </c>
      <c r="AQ16" s="88" t="s">
        <v>3121</v>
      </c>
      <c r="AR16" s="80" t="s">
        <v>178</v>
      </c>
      <c r="AS16" s="80">
        <v>0</v>
      </c>
      <c r="AT16" s="80">
        <v>0</v>
      </c>
      <c r="AU16" s="80"/>
      <c r="AV16" s="80"/>
      <c r="AW16" s="80"/>
      <c r="AX16" s="80"/>
      <c r="AY16" s="80"/>
      <c r="AZ16" s="80"/>
      <c r="BA16" s="80"/>
      <c r="BB16" s="80"/>
      <c r="BC16" s="79" t="str">
        <f>REPLACE(INDEX(GroupVertices[Group],MATCH(Edges[[#This Row],[Vertex 1]],GroupVertices[Vertex],0)),1,1,"")</f>
        <v>1</v>
      </c>
      <c r="BD16" s="79" t="str">
        <f>REPLACE(INDEX(GroupVertices[Group],MATCH(Edges[[#This Row],[Vertex 2]],GroupVertices[Vertex],0)),1,1,"")</f>
        <v>1</v>
      </c>
    </row>
    <row r="17" spans="1:56" ht="15">
      <c r="A17" s="65" t="s">
        <v>228</v>
      </c>
      <c r="B17" s="65" t="s">
        <v>228</v>
      </c>
      <c r="C17" s="66"/>
      <c r="D17" s="67"/>
      <c r="E17" s="68"/>
      <c r="F17" s="69"/>
      <c r="G17" s="66"/>
      <c r="H17" s="70"/>
      <c r="I17" s="71"/>
      <c r="J17" s="71"/>
      <c r="K17" s="34"/>
      <c r="L17" s="78">
        <v>17</v>
      </c>
      <c r="M17" s="78"/>
      <c r="N17" s="73"/>
      <c r="O17" s="80" t="s">
        <v>178</v>
      </c>
      <c r="P17" s="82">
        <v>43657.78350694444</v>
      </c>
      <c r="Q17" s="80" t="s">
        <v>920</v>
      </c>
      <c r="R17" s="80"/>
      <c r="S17" s="80"/>
      <c r="T17" s="80"/>
      <c r="U17" s="80"/>
      <c r="V17" s="83" t="s">
        <v>1581</v>
      </c>
      <c r="W17" s="82">
        <v>43657.78350694444</v>
      </c>
      <c r="X17" s="86">
        <v>43657</v>
      </c>
      <c r="Y17" s="88" t="s">
        <v>2021</v>
      </c>
      <c r="Z17" s="83" t="s">
        <v>2499</v>
      </c>
      <c r="AA17" s="80"/>
      <c r="AB17" s="80"/>
      <c r="AC17" s="88" t="s">
        <v>3122</v>
      </c>
      <c r="AD17" s="80"/>
      <c r="AE17" s="80" t="b">
        <v>0</v>
      </c>
      <c r="AF17" s="80">
        <v>0</v>
      </c>
      <c r="AG17" s="88" t="s">
        <v>3797</v>
      </c>
      <c r="AH17" s="80" t="b">
        <v>0</v>
      </c>
      <c r="AI17" s="80" t="s">
        <v>3865</v>
      </c>
      <c r="AJ17" s="80"/>
      <c r="AK17" s="88" t="s">
        <v>3797</v>
      </c>
      <c r="AL17" s="80" t="b">
        <v>0</v>
      </c>
      <c r="AM17" s="80">
        <v>0</v>
      </c>
      <c r="AN17" s="88" t="s">
        <v>3797</v>
      </c>
      <c r="AO17" s="80" t="s">
        <v>3899</v>
      </c>
      <c r="AP17" s="80" t="b">
        <v>0</v>
      </c>
      <c r="AQ17" s="88" t="s">
        <v>3122</v>
      </c>
      <c r="AR17" s="80" t="s">
        <v>178</v>
      </c>
      <c r="AS17" s="80">
        <v>0</v>
      </c>
      <c r="AT17" s="80">
        <v>0</v>
      </c>
      <c r="AU17" s="80"/>
      <c r="AV17" s="80"/>
      <c r="AW17" s="80"/>
      <c r="AX17" s="80"/>
      <c r="AY17" s="80"/>
      <c r="AZ17" s="80"/>
      <c r="BA17" s="80"/>
      <c r="BB17" s="80"/>
      <c r="BC17" s="79" t="str">
        <f>REPLACE(INDEX(GroupVertices[Group],MATCH(Edges[[#This Row],[Vertex 1]],GroupVertices[Vertex],0)),1,1,"")</f>
        <v>1</v>
      </c>
      <c r="BD17" s="79" t="str">
        <f>REPLACE(INDEX(GroupVertices[Group],MATCH(Edges[[#This Row],[Vertex 2]],GroupVertices[Vertex],0)),1,1,"")</f>
        <v>1</v>
      </c>
    </row>
    <row r="18" spans="1:56" ht="15">
      <c r="A18" s="65" t="s">
        <v>229</v>
      </c>
      <c r="B18" s="65" t="s">
        <v>795</v>
      </c>
      <c r="C18" s="66"/>
      <c r="D18" s="67"/>
      <c r="E18" s="68"/>
      <c r="F18" s="69"/>
      <c r="G18" s="66"/>
      <c r="H18" s="70"/>
      <c r="I18" s="71"/>
      <c r="J18" s="71"/>
      <c r="K18" s="34"/>
      <c r="L18" s="78">
        <v>18</v>
      </c>
      <c r="M18" s="78"/>
      <c r="N18" s="73"/>
      <c r="O18" s="80" t="s">
        <v>908</v>
      </c>
      <c r="P18" s="82">
        <v>43657.78351851852</v>
      </c>
      <c r="Q18" s="80" t="s">
        <v>915</v>
      </c>
      <c r="R18" s="80"/>
      <c r="S18" s="80"/>
      <c r="T18" s="80"/>
      <c r="U18" s="80"/>
      <c r="V18" s="83" t="s">
        <v>1582</v>
      </c>
      <c r="W18" s="82">
        <v>43657.78351851852</v>
      </c>
      <c r="X18" s="86">
        <v>43657</v>
      </c>
      <c r="Y18" s="88" t="s">
        <v>2022</v>
      </c>
      <c r="Z18" s="83" t="s">
        <v>2500</v>
      </c>
      <c r="AA18" s="80"/>
      <c r="AB18" s="80"/>
      <c r="AC18" s="88" t="s">
        <v>3123</v>
      </c>
      <c r="AD18" s="80"/>
      <c r="AE18" s="80" t="b">
        <v>0</v>
      </c>
      <c r="AF18" s="80">
        <v>0</v>
      </c>
      <c r="AG18" s="88" t="s">
        <v>3797</v>
      </c>
      <c r="AH18" s="80" t="b">
        <v>0</v>
      </c>
      <c r="AI18" s="80" t="s">
        <v>3865</v>
      </c>
      <c r="AJ18" s="80"/>
      <c r="AK18" s="88" t="s">
        <v>3797</v>
      </c>
      <c r="AL18" s="80" t="b">
        <v>0</v>
      </c>
      <c r="AM18" s="80">
        <v>8029</v>
      </c>
      <c r="AN18" s="88" t="s">
        <v>3720</v>
      </c>
      <c r="AO18" s="80" t="s">
        <v>3898</v>
      </c>
      <c r="AP18" s="80" t="b">
        <v>0</v>
      </c>
      <c r="AQ18" s="88" t="s">
        <v>3720</v>
      </c>
      <c r="AR18" s="80" t="s">
        <v>178</v>
      </c>
      <c r="AS18" s="80">
        <v>0</v>
      </c>
      <c r="AT18" s="80">
        <v>0</v>
      </c>
      <c r="AU18" s="80"/>
      <c r="AV18" s="80"/>
      <c r="AW18" s="80"/>
      <c r="AX18" s="80"/>
      <c r="AY18" s="80"/>
      <c r="AZ18" s="80"/>
      <c r="BA18" s="80"/>
      <c r="BB18" s="80"/>
      <c r="BC18" s="79" t="str">
        <f>REPLACE(INDEX(GroupVertices[Group],MATCH(Edges[[#This Row],[Vertex 1]],GroupVertices[Vertex],0)),1,1,"")</f>
        <v>5</v>
      </c>
      <c r="BD18" s="79" t="str">
        <f>REPLACE(INDEX(GroupVertices[Group],MATCH(Edges[[#This Row],[Vertex 2]],GroupVertices[Vertex],0)),1,1,"")</f>
        <v>5</v>
      </c>
    </row>
    <row r="19" spans="1:56" ht="15">
      <c r="A19" s="65" t="s">
        <v>230</v>
      </c>
      <c r="B19" s="65" t="s">
        <v>813</v>
      </c>
      <c r="C19" s="66"/>
      <c r="D19" s="67"/>
      <c r="E19" s="68"/>
      <c r="F19" s="69"/>
      <c r="G19" s="66"/>
      <c r="H19" s="70"/>
      <c r="I19" s="71"/>
      <c r="J19" s="71"/>
      <c r="K19" s="34"/>
      <c r="L19" s="78">
        <v>19</v>
      </c>
      <c r="M19" s="78"/>
      <c r="N19" s="73"/>
      <c r="O19" s="80" t="s">
        <v>909</v>
      </c>
      <c r="P19" s="82">
        <v>43657.78351851852</v>
      </c>
      <c r="Q19" s="80" t="s">
        <v>921</v>
      </c>
      <c r="R19" s="80"/>
      <c r="S19" s="80"/>
      <c r="T19" s="80"/>
      <c r="U19" s="80"/>
      <c r="V19" s="83" t="s">
        <v>1583</v>
      </c>
      <c r="W19" s="82">
        <v>43657.78351851852</v>
      </c>
      <c r="X19" s="86">
        <v>43657</v>
      </c>
      <c r="Y19" s="88" t="s">
        <v>2022</v>
      </c>
      <c r="Z19" s="83" t="s">
        <v>2501</v>
      </c>
      <c r="AA19" s="80"/>
      <c r="AB19" s="80"/>
      <c r="AC19" s="88" t="s">
        <v>3124</v>
      </c>
      <c r="AD19" s="88" t="s">
        <v>3737</v>
      </c>
      <c r="AE19" s="80" t="b">
        <v>0</v>
      </c>
      <c r="AF19" s="80">
        <v>0</v>
      </c>
      <c r="AG19" s="88" t="s">
        <v>3800</v>
      </c>
      <c r="AH19" s="80" t="b">
        <v>0</v>
      </c>
      <c r="AI19" s="80" t="s">
        <v>3865</v>
      </c>
      <c r="AJ19" s="80"/>
      <c r="AK19" s="88" t="s">
        <v>3797</v>
      </c>
      <c r="AL19" s="80" t="b">
        <v>0</v>
      </c>
      <c r="AM19" s="80">
        <v>0</v>
      </c>
      <c r="AN19" s="88" t="s">
        <v>3797</v>
      </c>
      <c r="AO19" s="80" t="s">
        <v>3903</v>
      </c>
      <c r="AP19" s="80" t="b">
        <v>0</v>
      </c>
      <c r="AQ19" s="88" t="s">
        <v>3737</v>
      </c>
      <c r="AR19" s="80" t="s">
        <v>178</v>
      </c>
      <c r="AS19" s="80">
        <v>0</v>
      </c>
      <c r="AT19" s="80">
        <v>0</v>
      </c>
      <c r="AU19" s="80"/>
      <c r="AV19" s="80"/>
      <c r="AW19" s="80"/>
      <c r="AX19" s="80"/>
      <c r="AY19" s="80"/>
      <c r="AZ19" s="80"/>
      <c r="BA19" s="80"/>
      <c r="BB19" s="80"/>
      <c r="BC19" s="79" t="str">
        <f>REPLACE(INDEX(GroupVertices[Group],MATCH(Edges[[#This Row],[Vertex 1]],GroupVertices[Vertex],0)),1,1,"")</f>
        <v>166</v>
      </c>
      <c r="BD19" s="79" t="str">
        <f>REPLACE(INDEX(GroupVertices[Group],MATCH(Edges[[#This Row],[Vertex 2]],GroupVertices[Vertex],0)),1,1,"")</f>
        <v>166</v>
      </c>
    </row>
    <row r="20" spans="1:56" ht="15">
      <c r="A20" s="65" t="s">
        <v>231</v>
      </c>
      <c r="B20" s="65" t="s">
        <v>231</v>
      </c>
      <c r="C20" s="66"/>
      <c r="D20" s="67"/>
      <c r="E20" s="68"/>
      <c r="F20" s="69"/>
      <c r="G20" s="66"/>
      <c r="H20" s="70"/>
      <c r="I20" s="71"/>
      <c r="J20" s="71"/>
      <c r="K20" s="34"/>
      <c r="L20" s="78">
        <v>20</v>
      </c>
      <c r="M20" s="78"/>
      <c r="N20" s="73"/>
      <c r="O20" s="80" t="s">
        <v>178</v>
      </c>
      <c r="P20" s="82">
        <v>43657.783530092594</v>
      </c>
      <c r="Q20" s="80" t="s">
        <v>922</v>
      </c>
      <c r="R20" s="80"/>
      <c r="S20" s="80"/>
      <c r="T20" s="80"/>
      <c r="U20" s="80"/>
      <c r="V20" s="83" t="s">
        <v>1584</v>
      </c>
      <c r="W20" s="82">
        <v>43657.783530092594</v>
      </c>
      <c r="X20" s="86">
        <v>43657</v>
      </c>
      <c r="Y20" s="88" t="s">
        <v>2023</v>
      </c>
      <c r="Z20" s="83" t="s">
        <v>2502</v>
      </c>
      <c r="AA20" s="80"/>
      <c r="AB20" s="80"/>
      <c r="AC20" s="88" t="s">
        <v>3125</v>
      </c>
      <c r="AD20" s="80"/>
      <c r="AE20" s="80" t="b">
        <v>0</v>
      </c>
      <c r="AF20" s="80">
        <v>1</v>
      </c>
      <c r="AG20" s="88" t="s">
        <v>3797</v>
      </c>
      <c r="AH20" s="80" t="b">
        <v>0</v>
      </c>
      <c r="AI20" s="80" t="s">
        <v>3865</v>
      </c>
      <c r="AJ20" s="80"/>
      <c r="AK20" s="88" t="s">
        <v>3797</v>
      </c>
      <c r="AL20" s="80" t="b">
        <v>0</v>
      </c>
      <c r="AM20" s="80">
        <v>0</v>
      </c>
      <c r="AN20" s="88" t="s">
        <v>3797</v>
      </c>
      <c r="AO20" s="80" t="s">
        <v>3899</v>
      </c>
      <c r="AP20" s="80" t="b">
        <v>0</v>
      </c>
      <c r="AQ20" s="88" t="s">
        <v>3125</v>
      </c>
      <c r="AR20" s="80" t="s">
        <v>178</v>
      </c>
      <c r="AS20" s="80">
        <v>0</v>
      </c>
      <c r="AT20" s="80">
        <v>0</v>
      </c>
      <c r="AU20" s="80"/>
      <c r="AV20" s="80"/>
      <c r="AW20" s="80"/>
      <c r="AX20" s="80"/>
      <c r="AY20" s="80"/>
      <c r="AZ20" s="80"/>
      <c r="BA20" s="80"/>
      <c r="BB20" s="80"/>
      <c r="BC20" s="79" t="str">
        <f>REPLACE(INDEX(GroupVertices[Group],MATCH(Edges[[#This Row],[Vertex 1]],GroupVertices[Vertex],0)),1,1,"")</f>
        <v>1</v>
      </c>
      <c r="BD20" s="79" t="str">
        <f>REPLACE(INDEX(GroupVertices[Group],MATCH(Edges[[#This Row],[Vertex 2]],GroupVertices[Vertex],0)),1,1,"")</f>
        <v>1</v>
      </c>
    </row>
    <row r="21" spans="1:56" ht="15">
      <c r="A21" s="65" t="s">
        <v>232</v>
      </c>
      <c r="B21" s="65" t="s">
        <v>232</v>
      </c>
      <c r="C21" s="66"/>
      <c r="D21" s="67"/>
      <c r="E21" s="68"/>
      <c r="F21" s="69"/>
      <c r="G21" s="66"/>
      <c r="H21" s="70"/>
      <c r="I21" s="71"/>
      <c r="J21" s="71"/>
      <c r="K21" s="34"/>
      <c r="L21" s="78">
        <v>21</v>
      </c>
      <c r="M21" s="78"/>
      <c r="N21" s="73"/>
      <c r="O21" s="80" t="s">
        <v>178</v>
      </c>
      <c r="P21" s="82">
        <v>43657.78355324074</v>
      </c>
      <c r="Q21" s="80" t="s">
        <v>923</v>
      </c>
      <c r="R21" s="83" t="s">
        <v>1277</v>
      </c>
      <c r="S21" s="80" t="s">
        <v>1388</v>
      </c>
      <c r="T21" s="80" t="s">
        <v>1442</v>
      </c>
      <c r="U21" s="80"/>
      <c r="V21" s="83" t="s">
        <v>1585</v>
      </c>
      <c r="W21" s="82">
        <v>43657.78355324074</v>
      </c>
      <c r="X21" s="86">
        <v>43657</v>
      </c>
      <c r="Y21" s="88" t="s">
        <v>2024</v>
      </c>
      <c r="Z21" s="83" t="s">
        <v>2503</v>
      </c>
      <c r="AA21" s="80"/>
      <c r="AB21" s="80"/>
      <c r="AC21" s="88" t="s">
        <v>3126</v>
      </c>
      <c r="AD21" s="80"/>
      <c r="AE21" s="80" t="b">
        <v>0</v>
      </c>
      <c r="AF21" s="80">
        <v>0</v>
      </c>
      <c r="AG21" s="88" t="s">
        <v>3797</v>
      </c>
      <c r="AH21" s="80" t="b">
        <v>0</v>
      </c>
      <c r="AI21" s="80" t="s">
        <v>3866</v>
      </c>
      <c r="AJ21" s="80"/>
      <c r="AK21" s="88" t="s">
        <v>3797</v>
      </c>
      <c r="AL21" s="80" t="b">
        <v>0</v>
      </c>
      <c r="AM21" s="80">
        <v>0</v>
      </c>
      <c r="AN21" s="88" t="s">
        <v>3797</v>
      </c>
      <c r="AO21" s="80" t="s">
        <v>3904</v>
      </c>
      <c r="AP21" s="80" t="b">
        <v>0</v>
      </c>
      <c r="AQ21" s="88" t="s">
        <v>3126</v>
      </c>
      <c r="AR21" s="80" t="s">
        <v>178</v>
      </c>
      <c r="AS21" s="80">
        <v>0</v>
      </c>
      <c r="AT21" s="80">
        <v>0</v>
      </c>
      <c r="AU21" s="80"/>
      <c r="AV21" s="80"/>
      <c r="AW21" s="80"/>
      <c r="AX21" s="80"/>
      <c r="AY21" s="80"/>
      <c r="AZ21" s="80"/>
      <c r="BA21" s="80"/>
      <c r="BB21" s="80"/>
      <c r="BC21" s="79" t="str">
        <f>REPLACE(INDEX(GroupVertices[Group],MATCH(Edges[[#This Row],[Vertex 1]],GroupVertices[Vertex],0)),1,1,"")</f>
        <v>1</v>
      </c>
      <c r="BD21" s="79" t="str">
        <f>REPLACE(INDEX(GroupVertices[Group],MATCH(Edges[[#This Row],[Vertex 2]],GroupVertices[Vertex],0)),1,1,"")</f>
        <v>1</v>
      </c>
    </row>
    <row r="22" spans="1:56" ht="15">
      <c r="A22" s="65" t="s">
        <v>233</v>
      </c>
      <c r="B22" s="65" t="s">
        <v>233</v>
      </c>
      <c r="C22" s="66"/>
      <c r="D22" s="67"/>
      <c r="E22" s="68"/>
      <c r="F22" s="69"/>
      <c r="G22" s="66"/>
      <c r="H22" s="70"/>
      <c r="I22" s="71"/>
      <c r="J22" s="71"/>
      <c r="K22" s="34"/>
      <c r="L22" s="78">
        <v>22</v>
      </c>
      <c r="M22" s="78"/>
      <c r="N22" s="73"/>
      <c r="O22" s="80" t="s">
        <v>178</v>
      </c>
      <c r="P22" s="82">
        <v>43655.984085648146</v>
      </c>
      <c r="Q22" s="80" t="s">
        <v>924</v>
      </c>
      <c r="R22" s="80"/>
      <c r="S22" s="80"/>
      <c r="T22" s="80"/>
      <c r="U22" s="80"/>
      <c r="V22" s="83" t="s">
        <v>1586</v>
      </c>
      <c r="W22" s="82">
        <v>43655.984085648146</v>
      </c>
      <c r="X22" s="86">
        <v>43655</v>
      </c>
      <c r="Y22" s="88" t="s">
        <v>2025</v>
      </c>
      <c r="Z22" s="83" t="s">
        <v>2504</v>
      </c>
      <c r="AA22" s="80"/>
      <c r="AB22" s="80"/>
      <c r="AC22" s="88" t="s">
        <v>3127</v>
      </c>
      <c r="AD22" s="80"/>
      <c r="AE22" s="80" t="b">
        <v>0</v>
      </c>
      <c r="AF22" s="80">
        <v>465</v>
      </c>
      <c r="AG22" s="88" t="s">
        <v>3797</v>
      </c>
      <c r="AH22" s="80" t="b">
        <v>0</v>
      </c>
      <c r="AI22" s="80" t="s">
        <v>3865</v>
      </c>
      <c r="AJ22" s="80"/>
      <c r="AK22" s="88" t="s">
        <v>3797</v>
      </c>
      <c r="AL22" s="80" t="b">
        <v>0</v>
      </c>
      <c r="AM22" s="80">
        <v>60</v>
      </c>
      <c r="AN22" s="88" t="s">
        <v>3797</v>
      </c>
      <c r="AO22" s="80" t="s">
        <v>3897</v>
      </c>
      <c r="AP22" s="80" t="b">
        <v>0</v>
      </c>
      <c r="AQ22" s="88" t="s">
        <v>3127</v>
      </c>
      <c r="AR22" s="80" t="s">
        <v>908</v>
      </c>
      <c r="AS22" s="80">
        <v>0</v>
      </c>
      <c r="AT22" s="80">
        <v>0</v>
      </c>
      <c r="AU22" s="80"/>
      <c r="AV22" s="80"/>
      <c r="AW22" s="80"/>
      <c r="AX22" s="80"/>
      <c r="AY22" s="80"/>
      <c r="AZ22" s="80"/>
      <c r="BA22" s="80"/>
      <c r="BB22" s="80"/>
      <c r="BC22" s="79" t="str">
        <f>REPLACE(INDEX(GroupVertices[Group],MATCH(Edges[[#This Row],[Vertex 1]],GroupVertices[Vertex],0)),1,1,"")</f>
        <v>165</v>
      </c>
      <c r="BD22" s="79" t="str">
        <f>REPLACE(INDEX(GroupVertices[Group],MATCH(Edges[[#This Row],[Vertex 2]],GroupVertices[Vertex],0)),1,1,"")</f>
        <v>165</v>
      </c>
    </row>
    <row r="23" spans="1:56" ht="15">
      <c r="A23" s="65" t="s">
        <v>234</v>
      </c>
      <c r="B23" s="65" t="s">
        <v>233</v>
      </c>
      <c r="C23" s="66"/>
      <c r="D23" s="67"/>
      <c r="E23" s="68"/>
      <c r="F23" s="69"/>
      <c r="G23" s="66"/>
      <c r="H23" s="70"/>
      <c r="I23" s="71"/>
      <c r="J23" s="71"/>
      <c r="K23" s="34"/>
      <c r="L23" s="78">
        <v>23</v>
      </c>
      <c r="M23" s="78"/>
      <c r="N23" s="73"/>
      <c r="O23" s="80" t="s">
        <v>908</v>
      </c>
      <c r="P23" s="82">
        <v>43657.78355324074</v>
      </c>
      <c r="Q23" s="80" t="s">
        <v>924</v>
      </c>
      <c r="R23" s="80"/>
      <c r="S23" s="80"/>
      <c r="T23" s="80"/>
      <c r="U23" s="80"/>
      <c r="V23" s="83" t="s">
        <v>1587</v>
      </c>
      <c r="W23" s="82">
        <v>43657.78355324074</v>
      </c>
      <c r="X23" s="86">
        <v>43657</v>
      </c>
      <c r="Y23" s="88" t="s">
        <v>2024</v>
      </c>
      <c r="Z23" s="83" t="s">
        <v>2505</v>
      </c>
      <c r="AA23" s="80"/>
      <c r="AB23" s="80"/>
      <c r="AC23" s="88" t="s">
        <v>3128</v>
      </c>
      <c r="AD23" s="80"/>
      <c r="AE23" s="80" t="b">
        <v>0</v>
      </c>
      <c r="AF23" s="80">
        <v>0</v>
      </c>
      <c r="AG23" s="88" t="s">
        <v>3797</v>
      </c>
      <c r="AH23" s="80" t="b">
        <v>0</v>
      </c>
      <c r="AI23" s="80" t="s">
        <v>3865</v>
      </c>
      <c r="AJ23" s="80"/>
      <c r="AK23" s="88" t="s">
        <v>3797</v>
      </c>
      <c r="AL23" s="80" t="b">
        <v>0</v>
      </c>
      <c r="AM23" s="80">
        <v>60</v>
      </c>
      <c r="AN23" s="88" t="s">
        <v>3127</v>
      </c>
      <c r="AO23" s="80" t="s">
        <v>3898</v>
      </c>
      <c r="AP23" s="80" t="b">
        <v>0</v>
      </c>
      <c r="AQ23" s="88" t="s">
        <v>3127</v>
      </c>
      <c r="AR23" s="80" t="s">
        <v>178</v>
      </c>
      <c r="AS23" s="80">
        <v>0</v>
      </c>
      <c r="AT23" s="80">
        <v>0</v>
      </c>
      <c r="AU23" s="80"/>
      <c r="AV23" s="80"/>
      <c r="AW23" s="80"/>
      <c r="AX23" s="80"/>
      <c r="AY23" s="80"/>
      <c r="AZ23" s="80"/>
      <c r="BA23" s="80"/>
      <c r="BB23" s="80"/>
      <c r="BC23" s="79" t="str">
        <f>REPLACE(INDEX(GroupVertices[Group],MATCH(Edges[[#This Row],[Vertex 1]],GroupVertices[Vertex],0)),1,1,"")</f>
        <v>165</v>
      </c>
      <c r="BD23" s="79" t="str">
        <f>REPLACE(INDEX(GroupVertices[Group],MATCH(Edges[[#This Row],[Vertex 2]],GroupVertices[Vertex],0)),1,1,"")</f>
        <v>165</v>
      </c>
    </row>
    <row r="24" spans="1:56" ht="15">
      <c r="A24" s="65" t="s">
        <v>235</v>
      </c>
      <c r="B24" s="65" t="s">
        <v>235</v>
      </c>
      <c r="C24" s="66"/>
      <c r="D24" s="67"/>
      <c r="E24" s="68"/>
      <c r="F24" s="69"/>
      <c r="G24" s="66"/>
      <c r="H24" s="70"/>
      <c r="I24" s="71"/>
      <c r="J24" s="71"/>
      <c r="K24" s="34"/>
      <c r="L24" s="78">
        <v>24</v>
      </c>
      <c r="M24" s="78"/>
      <c r="N24" s="73"/>
      <c r="O24" s="80" t="s">
        <v>178</v>
      </c>
      <c r="P24" s="82">
        <v>43657.78355324074</v>
      </c>
      <c r="Q24" s="80" t="s">
        <v>925</v>
      </c>
      <c r="R24" s="83" t="s">
        <v>1278</v>
      </c>
      <c r="S24" s="80" t="s">
        <v>1384</v>
      </c>
      <c r="T24" s="80"/>
      <c r="U24" s="80"/>
      <c r="V24" s="83" t="s">
        <v>1588</v>
      </c>
      <c r="W24" s="82">
        <v>43657.78355324074</v>
      </c>
      <c r="X24" s="86">
        <v>43657</v>
      </c>
      <c r="Y24" s="88" t="s">
        <v>2024</v>
      </c>
      <c r="Z24" s="83" t="s">
        <v>2506</v>
      </c>
      <c r="AA24" s="80"/>
      <c r="AB24" s="80"/>
      <c r="AC24" s="88" t="s">
        <v>3129</v>
      </c>
      <c r="AD24" s="80"/>
      <c r="AE24" s="80" t="b">
        <v>0</v>
      </c>
      <c r="AF24" s="80">
        <v>0</v>
      </c>
      <c r="AG24" s="88" t="s">
        <v>3797</v>
      </c>
      <c r="AH24" s="80" t="b">
        <v>0</v>
      </c>
      <c r="AI24" s="80" t="s">
        <v>3865</v>
      </c>
      <c r="AJ24" s="80"/>
      <c r="AK24" s="88" t="s">
        <v>3797</v>
      </c>
      <c r="AL24" s="80" t="b">
        <v>0</v>
      </c>
      <c r="AM24" s="80">
        <v>0</v>
      </c>
      <c r="AN24" s="88" t="s">
        <v>3797</v>
      </c>
      <c r="AO24" s="80" t="s">
        <v>3905</v>
      </c>
      <c r="AP24" s="80" t="b">
        <v>0</v>
      </c>
      <c r="AQ24" s="88" t="s">
        <v>3129</v>
      </c>
      <c r="AR24" s="80" t="s">
        <v>178</v>
      </c>
      <c r="AS24" s="80">
        <v>0</v>
      </c>
      <c r="AT24" s="80">
        <v>0</v>
      </c>
      <c r="AU24" s="80"/>
      <c r="AV24" s="80"/>
      <c r="AW24" s="80"/>
      <c r="AX24" s="80"/>
      <c r="AY24" s="80"/>
      <c r="AZ24" s="80"/>
      <c r="BA24" s="80"/>
      <c r="BB24" s="80"/>
      <c r="BC24" s="79" t="str">
        <f>REPLACE(INDEX(GroupVertices[Group],MATCH(Edges[[#This Row],[Vertex 1]],GroupVertices[Vertex],0)),1,1,"")</f>
        <v>1</v>
      </c>
      <c r="BD24" s="79" t="str">
        <f>REPLACE(INDEX(GroupVertices[Group],MATCH(Edges[[#This Row],[Vertex 2]],GroupVertices[Vertex],0)),1,1,"")</f>
        <v>1</v>
      </c>
    </row>
    <row r="25" spans="1:56" ht="15">
      <c r="A25" s="65" t="s">
        <v>236</v>
      </c>
      <c r="B25" s="65" t="s">
        <v>814</v>
      </c>
      <c r="C25" s="66"/>
      <c r="D25" s="67"/>
      <c r="E25" s="68"/>
      <c r="F25" s="69"/>
      <c r="G25" s="66"/>
      <c r="H25" s="70"/>
      <c r="I25" s="71"/>
      <c r="J25" s="71"/>
      <c r="K25" s="34"/>
      <c r="L25" s="78">
        <v>25</v>
      </c>
      <c r="M25" s="78"/>
      <c r="N25" s="73"/>
      <c r="O25" s="80" t="s">
        <v>909</v>
      </c>
      <c r="P25" s="82">
        <v>43657.7406712963</v>
      </c>
      <c r="Q25" s="80" t="s">
        <v>926</v>
      </c>
      <c r="R25" s="80"/>
      <c r="S25" s="80"/>
      <c r="T25" s="80"/>
      <c r="U25" s="80"/>
      <c r="V25" s="83" t="s">
        <v>1589</v>
      </c>
      <c r="W25" s="82">
        <v>43657.7406712963</v>
      </c>
      <c r="X25" s="86">
        <v>43657</v>
      </c>
      <c r="Y25" s="88" t="s">
        <v>2026</v>
      </c>
      <c r="Z25" s="83" t="s">
        <v>2507</v>
      </c>
      <c r="AA25" s="80"/>
      <c r="AB25" s="80"/>
      <c r="AC25" s="88" t="s">
        <v>3130</v>
      </c>
      <c r="AD25" s="88" t="s">
        <v>3738</v>
      </c>
      <c r="AE25" s="80" t="b">
        <v>0</v>
      </c>
      <c r="AF25" s="80">
        <v>58</v>
      </c>
      <c r="AG25" s="88" t="s">
        <v>3801</v>
      </c>
      <c r="AH25" s="80" t="b">
        <v>0</v>
      </c>
      <c r="AI25" s="80" t="s">
        <v>3865</v>
      </c>
      <c r="AJ25" s="80"/>
      <c r="AK25" s="88" t="s">
        <v>3797</v>
      </c>
      <c r="AL25" s="80" t="b">
        <v>0</v>
      </c>
      <c r="AM25" s="80">
        <v>41</v>
      </c>
      <c r="AN25" s="88" t="s">
        <v>3797</v>
      </c>
      <c r="AO25" s="80" t="s">
        <v>3898</v>
      </c>
      <c r="AP25" s="80" t="b">
        <v>0</v>
      </c>
      <c r="AQ25" s="88" t="s">
        <v>3738</v>
      </c>
      <c r="AR25" s="80" t="s">
        <v>908</v>
      </c>
      <c r="AS25" s="80">
        <v>0</v>
      </c>
      <c r="AT25" s="80">
        <v>0</v>
      </c>
      <c r="AU25" s="80"/>
      <c r="AV25" s="80"/>
      <c r="AW25" s="80"/>
      <c r="AX25" s="80"/>
      <c r="AY25" s="80"/>
      <c r="AZ25" s="80"/>
      <c r="BA25" s="80"/>
      <c r="BB25" s="80"/>
      <c r="BC25" s="79" t="str">
        <f>REPLACE(INDEX(GroupVertices[Group],MATCH(Edges[[#This Row],[Vertex 1]],GroupVertices[Vertex],0)),1,1,"")</f>
        <v>56</v>
      </c>
      <c r="BD25" s="79" t="str">
        <f>REPLACE(INDEX(GroupVertices[Group],MATCH(Edges[[#This Row],[Vertex 2]],GroupVertices[Vertex],0)),1,1,"")</f>
        <v>56</v>
      </c>
    </row>
    <row r="26" spans="1:56" ht="15">
      <c r="A26" s="65" t="s">
        <v>237</v>
      </c>
      <c r="B26" s="65" t="s">
        <v>236</v>
      </c>
      <c r="C26" s="66"/>
      <c r="D26" s="67"/>
      <c r="E26" s="68"/>
      <c r="F26" s="69"/>
      <c r="G26" s="66"/>
      <c r="H26" s="70"/>
      <c r="I26" s="71"/>
      <c r="J26" s="71"/>
      <c r="K26" s="34"/>
      <c r="L26" s="78">
        <v>26</v>
      </c>
      <c r="M26" s="78"/>
      <c r="N26" s="73"/>
      <c r="O26" s="80" t="s">
        <v>908</v>
      </c>
      <c r="P26" s="82">
        <v>43657.78355324074</v>
      </c>
      <c r="Q26" s="80" t="s">
        <v>926</v>
      </c>
      <c r="R26" s="80"/>
      <c r="S26" s="80"/>
      <c r="T26" s="80"/>
      <c r="U26" s="80"/>
      <c r="V26" s="83" t="s">
        <v>1590</v>
      </c>
      <c r="W26" s="82">
        <v>43657.78355324074</v>
      </c>
      <c r="X26" s="86">
        <v>43657</v>
      </c>
      <c r="Y26" s="88" t="s">
        <v>2024</v>
      </c>
      <c r="Z26" s="83" t="s">
        <v>2508</v>
      </c>
      <c r="AA26" s="80"/>
      <c r="AB26" s="80"/>
      <c r="AC26" s="88" t="s">
        <v>3131</v>
      </c>
      <c r="AD26" s="80"/>
      <c r="AE26" s="80" t="b">
        <v>0</v>
      </c>
      <c r="AF26" s="80">
        <v>0</v>
      </c>
      <c r="AG26" s="88" t="s">
        <v>3797</v>
      </c>
      <c r="AH26" s="80" t="b">
        <v>0</v>
      </c>
      <c r="AI26" s="80" t="s">
        <v>3865</v>
      </c>
      <c r="AJ26" s="80"/>
      <c r="AK26" s="88" t="s">
        <v>3797</v>
      </c>
      <c r="AL26" s="80" t="b">
        <v>0</v>
      </c>
      <c r="AM26" s="80">
        <v>41</v>
      </c>
      <c r="AN26" s="88" t="s">
        <v>3130</v>
      </c>
      <c r="AO26" s="80" t="s">
        <v>3906</v>
      </c>
      <c r="AP26" s="80" t="b">
        <v>0</v>
      </c>
      <c r="AQ26" s="88" t="s">
        <v>3130</v>
      </c>
      <c r="AR26" s="80" t="s">
        <v>178</v>
      </c>
      <c r="AS26" s="80">
        <v>0</v>
      </c>
      <c r="AT26" s="80">
        <v>0</v>
      </c>
      <c r="AU26" s="80"/>
      <c r="AV26" s="80"/>
      <c r="AW26" s="80"/>
      <c r="AX26" s="80"/>
      <c r="AY26" s="80"/>
      <c r="AZ26" s="80"/>
      <c r="BA26" s="80"/>
      <c r="BB26" s="80"/>
      <c r="BC26" s="79" t="str">
        <f>REPLACE(INDEX(GroupVertices[Group],MATCH(Edges[[#This Row],[Vertex 1]],GroupVertices[Vertex],0)),1,1,"")</f>
        <v>56</v>
      </c>
      <c r="BD26" s="79" t="str">
        <f>REPLACE(INDEX(GroupVertices[Group],MATCH(Edges[[#This Row],[Vertex 2]],GroupVertices[Vertex],0)),1,1,"")</f>
        <v>56</v>
      </c>
    </row>
    <row r="27" spans="1:56" ht="15">
      <c r="A27" s="65" t="s">
        <v>237</v>
      </c>
      <c r="B27" s="65" t="s">
        <v>814</v>
      </c>
      <c r="C27" s="66"/>
      <c r="D27" s="67"/>
      <c r="E27" s="68"/>
      <c r="F27" s="69"/>
      <c r="G27" s="66"/>
      <c r="H27" s="70"/>
      <c r="I27" s="71"/>
      <c r="J27" s="71"/>
      <c r="K27" s="34"/>
      <c r="L27" s="78">
        <v>27</v>
      </c>
      <c r="M27" s="78"/>
      <c r="N27" s="73"/>
      <c r="O27" s="80" t="s">
        <v>909</v>
      </c>
      <c r="P27" s="82">
        <v>43657.78355324074</v>
      </c>
      <c r="Q27" s="80" t="s">
        <v>926</v>
      </c>
      <c r="R27" s="80"/>
      <c r="S27" s="80"/>
      <c r="T27" s="80"/>
      <c r="U27" s="80"/>
      <c r="V27" s="83" t="s">
        <v>1590</v>
      </c>
      <c r="W27" s="82">
        <v>43657.78355324074</v>
      </c>
      <c r="X27" s="86">
        <v>43657</v>
      </c>
      <c r="Y27" s="88" t="s">
        <v>2024</v>
      </c>
      <c r="Z27" s="83" t="s">
        <v>2508</v>
      </c>
      <c r="AA27" s="80"/>
      <c r="AB27" s="80"/>
      <c r="AC27" s="88" t="s">
        <v>3131</v>
      </c>
      <c r="AD27" s="80"/>
      <c r="AE27" s="80" t="b">
        <v>0</v>
      </c>
      <c r="AF27" s="80">
        <v>0</v>
      </c>
      <c r="AG27" s="88" t="s">
        <v>3797</v>
      </c>
      <c r="AH27" s="80" t="b">
        <v>0</v>
      </c>
      <c r="AI27" s="80" t="s">
        <v>3865</v>
      </c>
      <c r="AJ27" s="80"/>
      <c r="AK27" s="88" t="s">
        <v>3797</v>
      </c>
      <c r="AL27" s="80" t="b">
        <v>0</v>
      </c>
      <c r="AM27" s="80">
        <v>41</v>
      </c>
      <c r="AN27" s="88" t="s">
        <v>3130</v>
      </c>
      <c r="AO27" s="80" t="s">
        <v>3906</v>
      </c>
      <c r="AP27" s="80" t="b">
        <v>0</v>
      </c>
      <c r="AQ27" s="88" t="s">
        <v>3130</v>
      </c>
      <c r="AR27" s="80" t="s">
        <v>178</v>
      </c>
      <c r="AS27" s="80">
        <v>0</v>
      </c>
      <c r="AT27" s="80">
        <v>0</v>
      </c>
      <c r="AU27" s="80"/>
      <c r="AV27" s="80"/>
      <c r="AW27" s="80"/>
      <c r="AX27" s="80"/>
      <c r="AY27" s="80"/>
      <c r="AZ27" s="80"/>
      <c r="BA27" s="80"/>
      <c r="BB27" s="80"/>
      <c r="BC27" s="79" t="str">
        <f>REPLACE(INDEX(GroupVertices[Group],MATCH(Edges[[#This Row],[Vertex 1]],GroupVertices[Vertex],0)),1,1,"")</f>
        <v>56</v>
      </c>
      <c r="BD27" s="79" t="str">
        <f>REPLACE(INDEX(GroupVertices[Group],MATCH(Edges[[#This Row],[Vertex 2]],GroupVertices[Vertex],0)),1,1,"")</f>
        <v>56</v>
      </c>
    </row>
    <row r="28" spans="1:56" ht="15">
      <c r="A28" s="65" t="s">
        <v>238</v>
      </c>
      <c r="B28" s="65" t="s">
        <v>583</v>
      </c>
      <c r="C28" s="66"/>
      <c r="D28" s="67"/>
      <c r="E28" s="68"/>
      <c r="F28" s="69"/>
      <c r="G28" s="66"/>
      <c r="H28" s="70"/>
      <c r="I28" s="71"/>
      <c r="J28" s="71"/>
      <c r="K28" s="34"/>
      <c r="L28" s="78">
        <v>28</v>
      </c>
      <c r="M28" s="78"/>
      <c r="N28" s="73"/>
      <c r="O28" s="80" t="s">
        <v>908</v>
      </c>
      <c r="P28" s="82">
        <v>43657.78355324074</v>
      </c>
      <c r="Q28" s="80" t="s">
        <v>927</v>
      </c>
      <c r="R28" s="80"/>
      <c r="S28" s="80"/>
      <c r="T28" s="80"/>
      <c r="U28" s="80"/>
      <c r="V28" s="83" t="s">
        <v>1591</v>
      </c>
      <c r="W28" s="82">
        <v>43657.78355324074</v>
      </c>
      <c r="X28" s="86">
        <v>43657</v>
      </c>
      <c r="Y28" s="88" t="s">
        <v>2024</v>
      </c>
      <c r="Z28" s="83" t="s">
        <v>2509</v>
      </c>
      <c r="AA28" s="80"/>
      <c r="AB28" s="80"/>
      <c r="AC28" s="88" t="s">
        <v>3132</v>
      </c>
      <c r="AD28" s="80"/>
      <c r="AE28" s="80" t="b">
        <v>0</v>
      </c>
      <c r="AF28" s="80">
        <v>0</v>
      </c>
      <c r="AG28" s="88" t="s">
        <v>3797</v>
      </c>
      <c r="AH28" s="80" t="b">
        <v>0</v>
      </c>
      <c r="AI28" s="80" t="s">
        <v>3865</v>
      </c>
      <c r="AJ28" s="80"/>
      <c r="AK28" s="88" t="s">
        <v>3797</v>
      </c>
      <c r="AL28" s="80" t="b">
        <v>0</v>
      </c>
      <c r="AM28" s="80">
        <v>166</v>
      </c>
      <c r="AN28" s="88" t="s">
        <v>3492</v>
      </c>
      <c r="AO28" s="80" t="s">
        <v>3898</v>
      </c>
      <c r="AP28" s="80" t="b">
        <v>0</v>
      </c>
      <c r="AQ28" s="88" t="s">
        <v>3492</v>
      </c>
      <c r="AR28" s="80" t="s">
        <v>178</v>
      </c>
      <c r="AS28" s="80">
        <v>0</v>
      </c>
      <c r="AT28" s="80">
        <v>0</v>
      </c>
      <c r="AU28" s="80"/>
      <c r="AV28" s="80"/>
      <c r="AW28" s="80"/>
      <c r="AX28" s="80"/>
      <c r="AY28" s="80"/>
      <c r="AZ28" s="80"/>
      <c r="BA28" s="80"/>
      <c r="BB28" s="80"/>
      <c r="BC28" s="79" t="str">
        <f>REPLACE(INDEX(GroupVertices[Group],MATCH(Edges[[#This Row],[Vertex 1]],GroupVertices[Vertex],0)),1,1,"")</f>
        <v>15</v>
      </c>
      <c r="BD28" s="79" t="str">
        <f>REPLACE(INDEX(GroupVertices[Group],MATCH(Edges[[#This Row],[Vertex 2]],GroupVertices[Vertex],0)),1,1,"")</f>
        <v>15</v>
      </c>
    </row>
    <row r="29" spans="1:56" ht="15">
      <c r="A29" s="65" t="s">
        <v>239</v>
      </c>
      <c r="B29" s="65" t="s">
        <v>789</v>
      </c>
      <c r="C29" s="66"/>
      <c r="D29" s="67"/>
      <c r="E29" s="68"/>
      <c r="F29" s="69"/>
      <c r="G29" s="66"/>
      <c r="H29" s="70"/>
      <c r="I29" s="71"/>
      <c r="J29" s="71"/>
      <c r="K29" s="34"/>
      <c r="L29" s="78">
        <v>29</v>
      </c>
      <c r="M29" s="78"/>
      <c r="N29" s="73"/>
      <c r="O29" s="80" t="s">
        <v>908</v>
      </c>
      <c r="P29" s="82">
        <v>43657.78355324074</v>
      </c>
      <c r="Q29" s="80" t="s">
        <v>928</v>
      </c>
      <c r="R29" s="80"/>
      <c r="S29" s="80"/>
      <c r="T29" s="80" t="s">
        <v>1443</v>
      </c>
      <c r="U29" s="80"/>
      <c r="V29" s="83" t="s">
        <v>1592</v>
      </c>
      <c r="W29" s="82">
        <v>43657.78355324074</v>
      </c>
      <c r="X29" s="86">
        <v>43657</v>
      </c>
      <c r="Y29" s="88" t="s">
        <v>2024</v>
      </c>
      <c r="Z29" s="83" t="s">
        <v>2510</v>
      </c>
      <c r="AA29" s="80"/>
      <c r="AB29" s="80"/>
      <c r="AC29" s="88" t="s">
        <v>3133</v>
      </c>
      <c r="AD29" s="80"/>
      <c r="AE29" s="80" t="b">
        <v>0</v>
      </c>
      <c r="AF29" s="80">
        <v>0</v>
      </c>
      <c r="AG29" s="88" t="s">
        <v>3797</v>
      </c>
      <c r="AH29" s="80" t="b">
        <v>1</v>
      </c>
      <c r="AI29" s="80" t="s">
        <v>3865</v>
      </c>
      <c r="AJ29" s="80"/>
      <c r="AK29" s="88" t="s">
        <v>3874</v>
      </c>
      <c r="AL29" s="80" t="b">
        <v>0</v>
      </c>
      <c r="AM29" s="80">
        <v>11</v>
      </c>
      <c r="AN29" s="88" t="s">
        <v>3713</v>
      </c>
      <c r="AO29" s="80" t="s">
        <v>3899</v>
      </c>
      <c r="AP29" s="80" t="b">
        <v>0</v>
      </c>
      <c r="AQ29" s="88" t="s">
        <v>3713</v>
      </c>
      <c r="AR29" s="80" t="s">
        <v>178</v>
      </c>
      <c r="AS29" s="80">
        <v>0</v>
      </c>
      <c r="AT29" s="80">
        <v>0</v>
      </c>
      <c r="AU29" s="80"/>
      <c r="AV29" s="80"/>
      <c r="AW29" s="80"/>
      <c r="AX29" s="80"/>
      <c r="AY29" s="80"/>
      <c r="AZ29" s="80"/>
      <c r="BA29" s="80"/>
      <c r="BB29" s="80"/>
      <c r="BC29" s="79" t="str">
        <f>REPLACE(INDEX(GroupVertices[Group],MATCH(Edges[[#This Row],[Vertex 1]],GroupVertices[Vertex],0)),1,1,"")</f>
        <v>29</v>
      </c>
      <c r="BD29" s="79" t="str">
        <f>REPLACE(INDEX(GroupVertices[Group],MATCH(Edges[[#This Row],[Vertex 2]],GroupVertices[Vertex],0)),1,1,"")</f>
        <v>29</v>
      </c>
    </row>
    <row r="30" spans="1:56" ht="15">
      <c r="A30" s="65" t="s">
        <v>240</v>
      </c>
      <c r="B30" s="65" t="s">
        <v>240</v>
      </c>
      <c r="C30" s="66"/>
      <c r="D30" s="67"/>
      <c r="E30" s="68"/>
      <c r="F30" s="69"/>
      <c r="G30" s="66"/>
      <c r="H30" s="70"/>
      <c r="I30" s="71"/>
      <c r="J30" s="71"/>
      <c r="K30" s="34"/>
      <c r="L30" s="78">
        <v>30</v>
      </c>
      <c r="M30" s="78"/>
      <c r="N30" s="73"/>
      <c r="O30" s="80" t="s">
        <v>178</v>
      </c>
      <c r="P30" s="82">
        <v>43657.78356481482</v>
      </c>
      <c r="Q30" s="80" t="s">
        <v>929</v>
      </c>
      <c r="R30" s="80"/>
      <c r="S30" s="80"/>
      <c r="T30" s="80"/>
      <c r="U30" s="80"/>
      <c r="V30" s="83" t="s">
        <v>1593</v>
      </c>
      <c r="W30" s="82">
        <v>43657.78356481482</v>
      </c>
      <c r="X30" s="86">
        <v>43657</v>
      </c>
      <c r="Y30" s="88" t="s">
        <v>2027</v>
      </c>
      <c r="Z30" s="83" t="s">
        <v>2511</v>
      </c>
      <c r="AA30" s="80"/>
      <c r="AB30" s="80"/>
      <c r="AC30" s="88" t="s">
        <v>3134</v>
      </c>
      <c r="AD30" s="80"/>
      <c r="AE30" s="80" t="b">
        <v>0</v>
      </c>
      <c r="AF30" s="80">
        <v>0</v>
      </c>
      <c r="AG30" s="88" t="s">
        <v>3797</v>
      </c>
      <c r="AH30" s="80" t="b">
        <v>0</v>
      </c>
      <c r="AI30" s="80" t="s">
        <v>3866</v>
      </c>
      <c r="AJ30" s="80"/>
      <c r="AK30" s="88" t="s">
        <v>3797</v>
      </c>
      <c r="AL30" s="80" t="b">
        <v>0</v>
      </c>
      <c r="AM30" s="80">
        <v>0</v>
      </c>
      <c r="AN30" s="88" t="s">
        <v>3797</v>
      </c>
      <c r="AO30" s="80" t="s">
        <v>3907</v>
      </c>
      <c r="AP30" s="80" t="b">
        <v>0</v>
      </c>
      <c r="AQ30" s="88" t="s">
        <v>3134</v>
      </c>
      <c r="AR30" s="80" t="s">
        <v>178</v>
      </c>
      <c r="AS30" s="80">
        <v>0</v>
      </c>
      <c r="AT30" s="80">
        <v>0</v>
      </c>
      <c r="AU30" s="80"/>
      <c r="AV30" s="80"/>
      <c r="AW30" s="80"/>
      <c r="AX30" s="80"/>
      <c r="AY30" s="80"/>
      <c r="AZ30" s="80"/>
      <c r="BA30" s="80"/>
      <c r="BB30" s="80"/>
      <c r="BC30" s="79" t="str">
        <f>REPLACE(INDEX(GroupVertices[Group],MATCH(Edges[[#This Row],[Vertex 1]],GroupVertices[Vertex],0)),1,1,"")</f>
        <v>1</v>
      </c>
      <c r="BD30" s="79" t="str">
        <f>REPLACE(INDEX(GroupVertices[Group],MATCH(Edges[[#This Row],[Vertex 2]],GroupVertices[Vertex],0)),1,1,"")</f>
        <v>1</v>
      </c>
    </row>
    <row r="31" spans="1:56" ht="15">
      <c r="A31" s="65" t="s">
        <v>241</v>
      </c>
      <c r="B31" s="65" t="s">
        <v>241</v>
      </c>
      <c r="C31" s="66"/>
      <c r="D31" s="67"/>
      <c r="E31" s="68"/>
      <c r="F31" s="69"/>
      <c r="G31" s="66"/>
      <c r="H31" s="70"/>
      <c r="I31" s="71"/>
      <c r="J31" s="71"/>
      <c r="K31" s="34"/>
      <c r="L31" s="78">
        <v>31</v>
      </c>
      <c r="M31" s="78"/>
      <c r="N31" s="73"/>
      <c r="O31" s="80" t="s">
        <v>178</v>
      </c>
      <c r="P31" s="82">
        <v>43657.78357638889</v>
      </c>
      <c r="Q31" s="80" t="s">
        <v>930</v>
      </c>
      <c r="R31" s="80"/>
      <c r="S31" s="80"/>
      <c r="T31" s="80"/>
      <c r="U31" s="80"/>
      <c r="V31" s="83" t="s">
        <v>1594</v>
      </c>
      <c r="W31" s="82">
        <v>43657.78357638889</v>
      </c>
      <c r="X31" s="86">
        <v>43657</v>
      </c>
      <c r="Y31" s="88" t="s">
        <v>2028</v>
      </c>
      <c r="Z31" s="83" t="s">
        <v>2512</v>
      </c>
      <c r="AA31" s="80"/>
      <c r="AB31" s="80"/>
      <c r="AC31" s="88" t="s">
        <v>3135</v>
      </c>
      <c r="AD31" s="80"/>
      <c r="AE31" s="80" t="b">
        <v>0</v>
      </c>
      <c r="AF31" s="80">
        <v>0</v>
      </c>
      <c r="AG31" s="88" t="s">
        <v>3797</v>
      </c>
      <c r="AH31" s="80" t="b">
        <v>0</v>
      </c>
      <c r="AI31" s="80" t="s">
        <v>3865</v>
      </c>
      <c r="AJ31" s="80"/>
      <c r="AK31" s="88" t="s">
        <v>3797</v>
      </c>
      <c r="AL31" s="80" t="b">
        <v>0</v>
      </c>
      <c r="AM31" s="80">
        <v>0</v>
      </c>
      <c r="AN31" s="88" t="s">
        <v>3797</v>
      </c>
      <c r="AO31" s="80" t="s">
        <v>3899</v>
      </c>
      <c r="AP31" s="80" t="b">
        <v>0</v>
      </c>
      <c r="AQ31" s="88" t="s">
        <v>3135</v>
      </c>
      <c r="AR31" s="80" t="s">
        <v>178</v>
      </c>
      <c r="AS31" s="80">
        <v>0</v>
      </c>
      <c r="AT31" s="80">
        <v>0</v>
      </c>
      <c r="AU31" s="80"/>
      <c r="AV31" s="80"/>
      <c r="AW31" s="80"/>
      <c r="AX31" s="80"/>
      <c r="AY31" s="80"/>
      <c r="AZ31" s="80"/>
      <c r="BA31" s="80"/>
      <c r="BB31" s="80"/>
      <c r="BC31" s="79" t="str">
        <f>REPLACE(INDEX(GroupVertices[Group],MATCH(Edges[[#This Row],[Vertex 1]],GroupVertices[Vertex],0)),1,1,"")</f>
        <v>1</v>
      </c>
      <c r="BD31" s="79" t="str">
        <f>REPLACE(INDEX(GroupVertices[Group],MATCH(Edges[[#This Row],[Vertex 2]],GroupVertices[Vertex],0)),1,1,"")</f>
        <v>1</v>
      </c>
    </row>
    <row r="32" spans="1:56" ht="15">
      <c r="A32" s="65" t="s">
        <v>242</v>
      </c>
      <c r="B32" s="65" t="s">
        <v>630</v>
      </c>
      <c r="C32" s="66"/>
      <c r="D32" s="67"/>
      <c r="E32" s="68"/>
      <c r="F32" s="69"/>
      <c r="G32" s="66"/>
      <c r="H32" s="70"/>
      <c r="I32" s="71"/>
      <c r="J32" s="71"/>
      <c r="K32" s="34"/>
      <c r="L32" s="78">
        <v>32</v>
      </c>
      <c r="M32" s="78"/>
      <c r="N32" s="73"/>
      <c r="O32" s="80" t="s">
        <v>908</v>
      </c>
      <c r="P32" s="82">
        <v>43657.78357638889</v>
      </c>
      <c r="Q32" s="80" t="s">
        <v>931</v>
      </c>
      <c r="R32" s="80"/>
      <c r="S32" s="80"/>
      <c r="T32" s="80"/>
      <c r="U32" s="80"/>
      <c r="V32" s="83" t="s">
        <v>1595</v>
      </c>
      <c r="W32" s="82">
        <v>43657.78357638889</v>
      </c>
      <c r="X32" s="86">
        <v>43657</v>
      </c>
      <c r="Y32" s="88" t="s">
        <v>2028</v>
      </c>
      <c r="Z32" s="83" t="s">
        <v>2513</v>
      </c>
      <c r="AA32" s="80"/>
      <c r="AB32" s="80"/>
      <c r="AC32" s="88" t="s">
        <v>3136</v>
      </c>
      <c r="AD32" s="80"/>
      <c r="AE32" s="80" t="b">
        <v>0</v>
      </c>
      <c r="AF32" s="80">
        <v>0</v>
      </c>
      <c r="AG32" s="88" t="s">
        <v>3797</v>
      </c>
      <c r="AH32" s="80" t="b">
        <v>0</v>
      </c>
      <c r="AI32" s="80" t="s">
        <v>3865</v>
      </c>
      <c r="AJ32" s="80"/>
      <c r="AK32" s="88" t="s">
        <v>3797</v>
      </c>
      <c r="AL32" s="80" t="b">
        <v>0</v>
      </c>
      <c r="AM32" s="80">
        <v>10263</v>
      </c>
      <c r="AN32" s="88" t="s">
        <v>3544</v>
      </c>
      <c r="AO32" s="80" t="s">
        <v>3898</v>
      </c>
      <c r="AP32" s="80" t="b">
        <v>0</v>
      </c>
      <c r="AQ32" s="88" t="s">
        <v>3544</v>
      </c>
      <c r="AR32" s="80" t="s">
        <v>178</v>
      </c>
      <c r="AS32" s="80">
        <v>0</v>
      </c>
      <c r="AT32" s="80">
        <v>0</v>
      </c>
      <c r="AU32" s="80"/>
      <c r="AV32" s="80"/>
      <c r="AW32" s="80"/>
      <c r="AX32" s="80"/>
      <c r="AY32" s="80"/>
      <c r="AZ32" s="80"/>
      <c r="BA32" s="80"/>
      <c r="BB32" s="80"/>
      <c r="BC32" s="79" t="str">
        <f>REPLACE(INDEX(GroupVertices[Group],MATCH(Edges[[#This Row],[Vertex 1]],GroupVertices[Vertex],0)),1,1,"")</f>
        <v>10</v>
      </c>
      <c r="BD32" s="79" t="str">
        <f>REPLACE(INDEX(GroupVertices[Group],MATCH(Edges[[#This Row],[Vertex 2]],GroupVertices[Vertex],0)),1,1,"")</f>
        <v>10</v>
      </c>
    </row>
    <row r="33" spans="1:56" ht="15">
      <c r="A33" s="65" t="s">
        <v>243</v>
      </c>
      <c r="B33" s="65" t="s">
        <v>815</v>
      </c>
      <c r="C33" s="66"/>
      <c r="D33" s="67"/>
      <c r="E33" s="68"/>
      <c r="F33" s="69"/>
      <c r="G33" s="66"/>
      <c r="H33" s="70"/>
      <c r="I33" s="71"/>
      <c r="J33" s="71"/>
      <c r="K33" s="34"/>
      <c r="L33" s="78">
        <v>33</v>
      </c>
      <c r="M33" s="78"/>
      <c r="N33" s="73"/>
      <c r="O33" s="80" t="s">
        <v>909</v>
      </c>
      <c r="P33" s="82">
        <v>43657.783483796295</v>
      </c>
      <c r="Q33" s="80" t="s">
        <v>932</v>
      </c>
      <c r="R33" s="80"/>
      <c r="S33" s="80"/>
      <c r="T33" s="80"/>
      <c r="U33" s="80"/>
      <c r="V33" s="83" t="s">
        <v>1596</v>
      </c>
      <c r="W33" s="82">
        <v>43657.783483796295</v>
      </c>
      <c r="X33" s="86">
        <v>43657</v>
      </c>
      <c r="Y33" s="88" t="s">
        <v>2019</v>
      </c>
      <c r="Z33" s="83" t="s">
        <v>2514</v>
      </c>
      <c r="AA33" s="80"/>
      <c r="AB33" s="80"/>
      <c r="AC33" s="88" t="s">
        <v>3137</v>
      </c>
      <c r="AD33" s="88" t="s">
        <v>3739</v>
      </c>
      <c r="AE33" s="80" t="b">
        <v>0</v>
      </c>
      <c r="AF33" s="80">
        <v>0</v>
      </c>
      <c r="AG33" s="88" t="s">
        <v>3802</v>
      </c>
      <c r="AH33" s="80" t="b">
        <v>0</v>
      </c>
      <c r="AI33" s="80" t="s">
        <v>3865</v>
      </c>
      <c r="AJ33" s="80"/>
      <c r="AK33" s="88" t="s">
        <v>3797</v>
      </c>
      <c r="AL33" s="80" t="b">
        <v>0</v>
      </c>
      <c r="AM33" s="80">
        <v>1</v>
      </c>
      <c r="AN33" s="88" t="s">
        <v>3797</v>
      </c>
      <c r="AO33" s="80" t="s">
        <v>3898</v>
      </c>
      <c r="AP33" s="80" t="b">
        <v>0</v>
      </c>
      <c r="AQ33" s="88" t="s">
        <v>3739</v>
      </c>
      <c r="AR33" s="80" t="s">
        <v>178</v>
      </c>
      <c r="AS33" s="80">
        <v>0</v>
      </c>
      <c r="AT33" s="80">
        <v>0</v>
      </c>
      <c r="AU33" s="80"/>
      <c r="AV33" s="80"/>
      <c r="AW33" s="80"/>
      <c r="AX33" s="80"/>
      <c r="AY33" s="80"/>
      <c r="AZ33" s="80"/>
      <c r="BA33" s="80"/>
      <c r="BB33" s="80"/>
      <c r="BC33" s="79" t="str">
        <f>REPLACE(INDEX(GroupVertices[Group],MATCH(Edges[[#This Row],[Vertex 1]],GroupVertices[Vertex],0)),1,1,"")</f>
        <v>164</v>
      </c>
      <c r="BD33" s="79" t="str">
        <f>REPLACE(INDEX(GroupVertices[Group],MATCH(Edges[[#This Row],[Vertex 2]],GroupVertices[Vertex],0)),1,1,"")</f>
        <v>164</v>
      </c>
    </row>
    <row r="34" spans="1:56" ht="15">
      <c r="A34" s="65" t="s">
        <v>243</v>
      </c>
      <c r="B34" s="65" t="s">
        <v>815</v>
      </c>
      <c r="C34" s="66"/>
      <c r="D34" s="67"/>
      <c r="E34" s="68"/>
      <c r="F34" s="69"/>
      <c r="G34" s="66"/>
      <c r="H34" s="70"/>
      <c r="I34" s="71"/>
      <c r="J34" s="71"/>
      <c r="K34" s="34"/>
      <c r="L34" s="78">
        <v>34</v>
      </c>
      <c r="M34" s="78"/>
      <c r="N34" s="73"/>
      <c r="O34" s="80" t="s">
        <v>909</v>
      </c>
      <c r="P34" s="82">
        <v>43657.78357638889</v>
      </c>
      <c r="Q34" s="80" t="s">
        <v>932</v>
      </c>
      <c r="R34" s="80"/>
      <c r="S34" s="80"/>
      <c r="T34" s="80"/>
      <c r="U34" s="80"/>
      <c r="V34" s="83" t="s">
        <v>1596</v>
      </c>
      <c r="W34" s="82">
        <v>43657.78357638889</v>
      </c>
      <c r="X34" s="86">
        <v>43657</v>
      </c>
      <c r="Y34" s="88" t="s">
        <v>2028</v>
      </c>
      <c r="Z34" s="83" t="s">
        <v>2515</v>
      </c>
      <c r="AA34" s="80"/>
      <c r="AB34" s="80"/>
      <c r="AC34" s="88" t="s">
        <v>3138</v>
      </c>
      <c r="AD34" s="80"/>
      <c r="AE34" s="80" t="b">
        <v>0</v>
      </c>
      <c r="AF34" s="80">
        <v>0</v>
      </c>
      <c r="AG34" s="88" t="s">
        <v>3797</v>
      </c>
      <c r="AH34" s="80" t="b">
        <v>0</v>
      </c>
      <c r="AI34" s="80" t="s">
        <v>3865</v>
      </c>
      <c r="AJ34" s="80"/>
      <c r="AK34" s="88" t="s">
        <v>3797</v>
      </c>
      <c r="AL34" s="80" t="b">
        <v>0</v>
      </c>
      <c r="AM34" s="80">
        <v>1</v>
      </c>
      <c r="AN34" s="88" t="s">
        <v>3137</v>
      </c>
      <c r="AO34" s="80" t="s">
        <v>3898</v>
      </c>
      <c r="AP34" s="80" t="b">
        <v>0</v>
      </c>
      <c r="AQ34" s="88" t="s">
        <v>3137</v>
      </c>
      <c r="AR34" s="80" t="s">
        <v>178</v>
      </c>
      <c r="AS34" s="80">
        <v>0</v>
      </c>
      <c r="AT34" s="80">
        <v>0</v>
      </c>
      <c r="AU34" s="80"/>
      <c r="AV34" s="80"/>
      <c r="AW34" s="80"/>
      <c r="AX34" s="80"/>
      <c r="AY34" s="80"/>
      <c r="AZ34" s="80"/>
      <c r="BA34" s="80"/>
      <c r="BB34" s="80"/>
      <c r="BC34" s="79" t="str">
        <f>REPLACE(INDEX(GroupVertices[Group],MATCH(Edges[[#This Row],[Vertex 1]],GroupVertices[Vertex],0)),1,1,"")</f>
        <v>164</v>
      </c>
      <c r="BD34" s="79" t="str">
        <f>REPLACE(INDEX(GroupVertices[Group],MATCH(Edges[[#This Row],[Vertex 2]],GroupVertices[Vertex],0)),1,1,"")</f>
        <v>164</v>
      </c>
    </row>
    <row r="35" spans="1:56" ht="15">
      <c r="A35" s="65" t="s">
        <v>243</v>
      </c>
      <c r="B35" s="65" t="s">
        <v>243</v>
      </c>
      <c r="C35" s="66"/>
      <c r="D35" s="67"/>
      <c r="E35" s="68"/>
      <c r="F35" s="69"/>
      <c r="G35" s="66"/>
      <c r="H35" s="70"/>
      <c r="I35" s="71"/>
      <c r="J35" s="71"/>
      <c r="K35" s="34"/>
      <c r="L35" s="78">
        <v>35</v>
      </c>
      <c r="M35" s="78"/>
      <c r="N35" s="73"/>
      <c r="O35" s="80" t="s">
        <v>908</v>
      </c>
      <c r="P35" s="82">
        <v>43657.78357638889</v>
      </c>
      <c r="Q35" s="80" t="s">
        <v>932</v>
      </c>
      <c r="R35" s="80"/>
      <c r="S35" s="80"/>
      <c r="T35" s="80"/>
      <c r="U35" s="80"/>
      <c r="V35" s="83" t="s">
        <v>1596</v>
      </c>
      <c r="W35" s="82">
        <v>43657.78357638889</v>
      </c>
      <c r="X35" s="86">
        <v>43657</v>
      </c>
      <c r="Y35" s="88" t="s">
        <v>2028</v>
      </c>
      <c r="Z35" s="83" t="s">
        <v>2515</v>
      </c>
      <c r="AA35" s="80"/>
      <c r="AB35" s="80"/>
      <c r="AC35" s="88" t="s">
        <v>3138</v>
      </c>
      <c r="AD35" s="80"/>
      <c r="AE35" s="80" t="b">
        <v>0</v>
      </c>
      <c r="AF35" s="80">
        <v>0</v>
      </c>
      <c r="AG35" s="88" t="s">
        <v>3797</v>
      </c>
      <c r="AH35" s="80" t="b">
        <v>0</v>
      </c>
      <c r="AI35" s="80" t="s">
        <v>3865</v>
      </c>
      <c r="AJ35" s="80"/>
      <c r="AK35" s="88" t="s">
        <v>3797</v>
      </c>
      <c r="AL35" s="80" t="b">
        <v>0</v>
      </c>
      <c r="AM35" s="80">
        <v>1</v>
      </c>
      <c r="AN35" s="88" t="s">
        <v>3137</v>
      </c>
      <c r="AO35" s="80" t="s">
        <v>3898</v>
      </c>
      <c r="AP35" s="80" t="b">
        <v>0</v>
      </c>
      <c r="AQ35" s="88" t="s">
        <v>3137</v>
      </c>
      <c r="AR35" s="80" t="s">
        <v>178</v>
      </c>
      <c r="AS35" s="80">
        <v>0</v>
      </c>
      <c r="AT35" s="80">
        <v>0</v>
      </c>
      <c r="AU35" s="80"/>
      <c r="AV35" s="80"/>
      <c r="AW35" s="80"/>
      <c r="AX35" s="80"/>
      <c r="AY35" s="80"/>
      <c r="AZ35" s="80"/>
      <c r="BA35" s="80"/>
      <c r="BB35" s="80"/>
      <c r="BC35" s="79" t="str">
        <f>REPLACE(INDEX(GroupVertices[Group],MATCH(Edges[[#This Row],[Vertex 1]],GroupVertices[Vertex],0)),1,1,"")</f>
        <v>164</v>
      </c>
      <c r="BD35" s="79" t="str">
        <f>REPLACE(INDEX(GroupVertices[Group],MATCH(Edges[[#This Row],[Vertex 2]],GroupVertices[Vertex],0)),1,1,"")</f>
        <v>164</v>
      </c>
    </row>
    <row r="36" spans="1:56" ht="15">
      <c r="A36" s="65" t="s">
        <v>244</v>
      </c>
      <c r="B36" s="65" t="s">
        <v>244</v>
      </c>
      <c r="C36" s="66"/>
      <c r="D36" s="67"/>
      <c r="E36" s="68"/>
      <c r="F36" s="69"/>
      <c r="G36" s="66"/>
      <c r="H36" s="70"/>
      <c r="I36" s="71"/>
      <c r="J36" s="71"/>
      <c r="K36" s="34"/>
      <c r="L36" s="78">
        <v>36</v>
      </c>
      <c r="M36" s="78"/>
      <c r="N36" s="73"/>
      <c r="O36" s="80" t="s">
        <v>178</v>
      </c>
      <c r="P36" s="82">
        <v>43657.78357638889</v>
      </c>
      <c r="Q36" s="80" t="s">
        <v>933</v>
      </c>
      <c r="R36" s="80"/>
      <c r="S36" s="80"/>
      <c r="T36" s="80"/>
      <c r="U36" s="80"/>
      <c r="V36" s="83" t="s">
        <v>1597</v>
      </c>
      <c r="W36" s="82">
        <v>43657.78357638889</v>
      </c>
      <c r="X36" s="86">
        <v>43657</v>
      </c>
      <c r="Y36" s="88" t="s">
        <v>2028</v>
      </c>
      <c r="Z36" s="83" t="s">
        <v>2516</v>
      </c>
      <c r="AA36" s="80"/>
      <c r="AB36" s="80"/>
      <c r="AC36" s="88" t="s">
        <v>3139</v>
      </c>
      <c r="AD36" s="80"/>
      <c r="AE36" s="80" t="b">
        <v>0</v>
      </c>
      <c r="AF36" s="80">
        <v>0</v>
      </c>
      <c r="AG36" s="88" t="s">
        <v>3797</v>
      </c>
      <c r="AH36" s="80" t="b">
        <v>0</v>
      </c>
      <c r="AI36" s="80" t="s">
        <v>3865</v>
      </c>
      <c r="AJ36" s="80"/>
      <c r="AK36" s="88" t="s">
        <v>3797</v>
      </c>
      <c r="AL36" s="80" t="b">
        <v>0</v>
      </c>
      <c r="AM36" s="80">
        <v>0</v>
      </c>
      <c r="AN36" s="88" t="s">
        <v>3797</v>
      </c>
      <c r="AO36" s="80" t="s">
        <v>3900</v>
      </c>
      <c r="AP36" s="80" t="b">
        <v>0</v>
      </c>
      <c r="AQ36" s="88" t="s">
        <v>3139</v>
      </c>
      <c r="AR36" s="80" t="s">
        <v>178</v>
      </c>
      <c r="AS36" s="80">
        <v>0</v>
      </c>
      <c r="AT36" s="80">
        <v>0</v>
      </c>
      <c r="AU36" s="80"/>
      <c r="AV36" s="80"/>
      <c r="AW36" s="80"/>
      <c r="AX36" s="80"/>
      <c r="AY36" s="80"/>
      <c r="AZ36" s="80"/>
      <c r="BA36" s="80"/>
      <c r="BB36" s="80"/>
      <c r="BC36" s="79" t="str">
        <f>REPLACE(INDEX(GroupVertices[Group],MATCH(Edges[[#This Row],[Vertex 1]],GroupVertices[Vertex],0)),1,1,"")</f>
        <v>1</v>
      </c>
      <c r="BD36" s="79" t="str">
        <f>REPLACE(INDEX(GroupVertices[Group],MATCH(Edges[[#This Row],[Vertex 2]],GroupVertices[Vertex],0)),1,1,"")</f>
        <v>1</v>
      </c>
    </row>
    <row r="37" spans="1:56" ht="15">
      <c r="A37" s="65" t="s">
        <v>245</v>
      </c>
      <c r="B37" s="65" t="s">
        <v>630</v>
      </c>
      <c r="C37" s="66"/>
      <c r="D37" s="67"/>
      <c r="E37" s="68"/>
      <c r="F37" s="69"/>
      <c r="G37" s="66"/>
      <c r="H37" s="70"/>
      <c r="I37" s="71"/>
      <c r="J37" s="71"/>
      <c r="K37" s="34"/>
      <c r="L37" s="78">
        <v>37</v>
      </c>
      <c r="M37" s="78"/>
      <c r="N37" s="73"/>
      <c r="O37" s="80" t="s">
        <v>908</v>
      </c>
      <c r="P37" s="82">
        <v>43657.783587962964</v>
      </c>
      <c r="Q37" s="80" t="s">
        <v>931</v>
      </c>
      <c r="R37" s="80"/>
      <c r="S37" s="80"/>
      <c r="T37" s="80"/>
      <c r="U37" s="80"/>
      <c r="V37" s="83" t="s">
        <v>1598</v>
      </c>
      <c r="W37" s="82">
        <v>43657.783587962964</v>
      </c>
      <c r="X37" s="86">
        <v>43657</v>
      </c>
      <c r="Y37" s="88" t="s">
        <v>2029</v>
      </c>
      <c r="Z37" s="83" t="s">
        <v>2517</v>
      </c>
      <c r="AA37" s="80"/>
      <c r="AB37" s="80"/>
      <c r="AC37" s="88" t="s">
        <v>3140</v>
      </c>
      <c r="AD37" s="80"/>
      <c r="AE37" s="80" t="b">
        <v>0</v>
      </c>
      <c r="AF37" s="80">
        <v>0</v>
      </c>
      <c r="AG37" s="88" t="s">
        <v>3797</v>
      </c>
      <c r="AH37" s="80" t="b">
        <v>0</v>
      </c>
      <c r="AI37" s="80" t="s">
        <v>3865</v>
      </c>
      <c r="AJ37" s="80"/>
      <c r="AK37" s="88" t="s">
        <v>3797</v>
      </c>
      <c r="AL37" s="80" t="b">
        <v>0</v>
      </c>
      <c r="AM37" s="80">
        <v>10263</v>
      </c>
      <c r="AN37" s="88" t="s">
        <v>3544</v>
      </c>
      <c r="AO37" s="80" t="s">
        <v>3899</v>
      </c>
      <c r="AP37" s="80" t="b">
        <v>0</v>
      </c>
      <c r="AQ37" s="88" t="s">
        <v>3544</v>
      </c>
      <c r="AR37" s="80" t="s">
        <v>178</v>
      </c>
      <c r="AS37" s="80">
        <v>0</v>
      </c>
      <c r="AT37" s="80">
        <v>0</v>
      </c>
      <c r="AU37" s="80"/>
      <c r="AV37" s="80"/>
      <c r="AW37" s="80"/>
      <c r="AX37" s="80"/>
      <c r="AY37" s="80"/>
      <c r="AZ37" s="80"/>
      <c r="BA37" s="80"/>
      <c r="BB37" s="80"/>
      <c r="BC37" s="79" t="str">
        <f>REPLACE(INDEX(GroupVertices[Group],MATCH(Edges[[#This Row],[Vertex 1]],GroupVertices[Vertex],0)),1,1,"")</f>
        <v>10</v>
      </c>
      <c r="BD37" s="79" t="str">
        <f>REPLACE(INDEX(GroupVertices[Group],MATCH(Edges[[#This Row],[Vertex 2]],GroupVertices[Vertex],0)),1,1,"")</f>
        <v>10</v>
      </c>
    </row>
    <row r="38" spans="1:56" ht="15">
      <c r="A38" s="65" t="s">
        <v>246</v>
      </c>
      <c r="B38" s="65" t="s">
        <v>246</v>
      </c>
      <c r="C38" s="66"/>
      <c r="D38" s="67"/>
      <c r="E38" s="68"/>
      <c r="F38" s="69"/>
      <c r="G38" s="66"/>
      <c r="H38" s="70"/>
      <c r="I38" s="71"/>
      <c r="J38" s="71"/>
      <c r="K38" s="34"/>
      <c r="L38" s="78">
        <v>38</v>
      </c>
      <c r="M38" s="78"/>
      <c r="N38" s="73"/>
      <c r="O38" s="80" t="s">
        <v>178</v>
      </c>
      <c r="P38" s="82">
        <v>43657.783587962964</v>
      </c>
      <c r="Q38" s="80" t="s">
        <v>934</v>
      </c>
      <c r="R38" s="80"/>
      <c r="S38" s="80"/>
      <c r="T38" s="80"/>
      <c r="U38" s="80"/>
      <c r="V38" s="83" t="s">
        <v>1599</v>
      </c>
      <c r="W38" s="82">
        <v>43657.783587962964</v>
      </c>
      <c r="X38" s="86">
        <v>43657</v>
      </c>
      <c r="Y38" s="88" t="s">
        <v>2029</v>
      </c>
      <c r="Z38" s="83" t="s">
        <v>2518</v>
      </c>
      <c r="AA38" s="80"/>
      <c r="AB38" s="80"/>
      <c r="AC38" s="88" t="s">
        <v>3141</v>
      </c>
      <c r="AD38" s="80"/>
      <c r="AE38" s="80" t="b">
        <v>0</v>
      </c>
      <c r="AF38" s="80">
        <v>0</v>
      </c>
      <c r="AG38" s="88" t="s">
        <v>3797</v>
      </c>
      <c r="AH38" s="80" t="b">
        <v>0</v>
      </c>
      <c r="AI38" s="80" t="s">
        <v>3865</v>
      </c>
      <c r="AJ38" s="80"/>
      <c r="AK38" s="88" t="s">
        <v>3797</v>
      </c>
      <c r="AL38" s="80" t="b">
        <v>0</v>
      </c>
      <c r="AM38" s="80">
        <v>0</v>
      </c>
      <c r="AN38" s="88" t="s">
        <v>3797</v>
      </c>
      <c r="AO38" s="80" t="s">
        <v>3899</v>
      </c>
      <c r="AP38" s="80" t="b">
        <v>0</v>
      </c>
      <c r="AQ38" s="88" t="s">
        <v>3141</v>
      </c>
      <c r="AR38" s="80" t="s">
        <v>178</v>
      </c>
      <c r="AS38" s="80">
        <v>0</v>
      </c>
      <c r="AT38" s="80">
        <v>0</v>
      </c>
      <c r="AU38" s="80"/>
      <c r="AV38" s="80"/>
      <c r="AW38" s="80"/>
      <c r="AX38" s="80"/>
      <c r="AY38" s="80"/>
      <c r="AZ38" s="80"/>
      <c r="BA38" s="80"/>
      <c r="BB38" s="80"/>
      <c r="BC38" s="79" t="str">
        <f>REPLACE(INDEX(GroupVertices[Group],MATCH(Edges[[#This Row],[Vertex 1]],GroupVertices[Vertex],0)),1,1,"")</f>
        <v>1</v>
      </c>
      <c r="BD38" s="79" t="str">
        <f>REPLACE(INDEX(GroupVertices[Group],MATCH(Edges[[#This Row],[Vertex 2]],GroupVertices[Vertex],0)),1,1,"")</f>
        <v>1</v>
      </c>
    </row>
    <row r="39" spans="1:56" ht="15">
      <c r="A39" s="65" t="s">
        <v>247</v>
      </c>
      <c r="B39" s="65" t="s">
        <v>773</v>
      </c>
      <c r="C39" s="66"/>
      <c r="D39" s="67"/>
      <c r="E39" s="68"/>
      <c r="F39" s="69"/>
      <c r="G39" s="66"/>
      <c r="H39" s="70"/>
      <c r="I39" s="71"/>
      <c r="J39" s="71"/>
      <c r="K39" s="34"/>
      <c r="L39" s="78">
        <v>39</v>
      </c>
      <c r="M39" s="78"/>
      <c r="N39" s="73"/>
      <c r="O39" s="80" t="s">
        <v>908</v>
      </c>
      <c r="P39" s="82">
        <v>43657.783587962964</v>
      </c>
      <c r="Q39" s="80" t="s">
        <v>935</v>
      </c>
      <c r="R39" s="80"/>
      <c r="S39" s="80"/>
      <c r="T39" s="80"/>
      <c r="U39" s="83" t="s">
        <v>1498</v>
      </c>
      <c r="V39" s="83" t="s">
        <v>1498</v>
      </c>
      <c r="W39" s="82">
        <v>43657.783587962964</v>
      </c>
      <c r="X39" s="86">
        <v>43657</v>
      </c>
      <c r="Y39" s="88" t="s">
        <v>2029</v>
      </c>
      <c r="Z39" s="83" t="s">
        <v>2519</v>
      </c>
      <c r="AA39" s="80"/>
      <c r="AB39" s="80"/>
      <c r="AC39" s="88" t="s">
        <v>3142</v>
      </c>
      <c r="AD39" s="80"/>
      <c r="AE39" s="80" t="b">
        <v>0</v>
      </c>
      <c r="AF39" s="80">
        <v>0</v>
      </c>
      <c r="AG39" s="88" t="s">
        <v>3797</v>
      </c>
      <c r="AH39" s="80" t="b">
        <v>0</v>
      </c>
      <c r="AI39" s="80" t="s">
        <v>3865</v>
      </c>
      <c r="AJ39" s="80"/>
      <c r="AK39" s="88" t="s">
        <v>3797</v>
      </c>
      <c r="AL39" s="80" t="b">
        <v>0</v>
      </c>
      <c r="AM39" s="80">
        <v>6664</v>
      </c>
      <c r="AN39" s="88" t="s">
        <v>3697</v>
      </c>
      <c r="AO39" s="80" t="s">
        <v>3899</v>
      </c>
      <c r="AP39" s="80" t="b">
        <v>0</v>
      </c>
      <c r="AQ39" s="88" t="s">
        <v>3697</v>
      </c>
      <c r="AR39" s="80" t="s">
        <v>178</v>
      </c>
      <c r="AS39" s="80">
        <v>0</v>
      </c>
      <c r="AT39" s="80">
        <v>0</v>
      </c>
      <c r="AU39" s="80"/>
      <c r="AV39" s="80"/>
      <c r="AW39" s="80"/>
      <c r="AX39" s="80"/>
      <c r="AY39" s="80"/>
      <c r="AZ39" s="80"/>
      <c r="BA39" s="80"/>
      <c r="BB39" s="80"/>
      <c r="BC39" s="79" t="str">
        <f>REPLACE(INDEX(GroupVertices[Group],MATCH(Edges[[#This Row],[Vertex 1]],GroupVertices[Vertex],0)),1,1,"")</f>
        <v>9</v>
      </c>
      <c r="BD39" s="79" t="str">
        <f>REPLACE(INDEX(GroupVertices[Group],MATCH(Edges[[#This Row],[Vertex 2]],GroupVertices[Vertex],0)),1,1,"")</f>
        <v>9</v>
      </c>
    </row>
    <row r="40" spans="1:56" ht="15">
      <c r="A40" s="65" t="s">
        <v>248</v>
      </c>
      <c r="B40" s="65" t="s">
        <v>248</v>
      </c>
      <c r="C40" s="66"/>
      <c r="D40" s="67"/>
      <c r="E40" s="68"/>
      <c r="F40" s="69"/>
      <c r="G40" s="66"/>
      <c r="H40" s="70"/>
      <c r="I40" s="71"/>
      <c r="J40" s="71"/>
      <c r="K40" s="34"/>
      <c r="L40" s="78">
        <v>40</v>
      </c>
      <c r="M40" s="78"/>
      <c r="N40" s="73"/>
      <c r="O40" s="80" t="s">
        <v>178</v>
      </c>
      <c r="P40" s="82">
        <v>43657.606307870374</v>
      </c>
      <c r="Q40" s="80" t="s">
        <v>936</v>
      </c>
      <c r="R40" s="80"/>
      <c r="S40" s="80"/>
      <c r="T40" s="80"/>
      <c r="U40" s="80"/>
      <c r="V40" s="83" t="s">
        <v>1600</v>
      </c>
      <c r="W40" s="82">
        <v>43657.606307870374</v>
      </c>
      <c r="X40" s="86">
        <v>43657</v>
      </c>
      <c r="Y40" s="88" t="s">
        <v>2030</v>
      </c>
      <c r="Z40" s="83" t="s">
        <v>2520</v>
      </c>
      <c r="AA40" s="80"/>
      <c r="AB40" s="80"/>
      <c r="AC40" s="88" t="s">
        <v>3143</v>
      </c>
      <c r="AD40" s="80"/>
      <c r="AE40" s="80" t="b">
        <v>0</v>
      </c>
      <c r="AF40" s="80">
        <v>43</v>
      </c>
      <c r="AG40" s="88" t="s">
        <v>3797</v>
      </c>
      <c r="AH40" s="80" t="b">
        <v>0</v>
      </c>
      <c r="AI40" s="80" t="s">
        <v>3865</v>
      </c>
      <c r="AJ40" s="80"/>
      <c r="AK40" s="88" t="s">
        <v>3797</v>
      </c>
      <c r="AL40" s="80" t="b">
        <v>0</v>
      </c>
      <c r="AM40" s="80">
        <v>4</v>
      </c>
      <c r="AN40" s="88" t="s">
        <v>3797</v>
      </c>
      <c r="AO40" s="80" t="s">
        <v>3903</v>
      </c>
      <c r="AP40" s="80" t="b">
        <v>0</v>
      </c>
      <c r="AQ40" s="88" t="s">
        <v>3143</v>
      </c>
      <c r="AR40" s="80" t="s">
        <v>908</v>
      </c>
      <c r="AS40" s="80">
        <v>0</v>
      </c>
      <c r="AT40" s="80">
        <v>0</v>
      </c>
      <c r="AU40" s="80"/>
      <c r="AV40" s="80"/>
      <c r="AW40" s="80"/>
      <c r="AX40" s="80"/>
      <c r="AY40" s="80"/>
      <c r="AZ40" s="80"/>
      <c r="BA40" s="80"/>
      <c r="BB40" s="80"/>
      <c r="BC40" s="79" t="str">
        <f>REPLACE(INDEX(GroupVertices[Group],MATCH(Edges[[#This Row],[Vertex 1]],GroupVertices[Vertex],0)),1,1,"")</f>
        <v>163</v>
      </c>
      <c r="BD40" s="79" t="str">
        <f>REPLACE(INDEX(GroupVertices[Group],MATCH(Edges[[#This Row],[Vertex 2]],GroupVertices[Vertex],0)),1,1,"")</f>
        <v>163</v>
      </c>
    </row>
    <row r="41" spans="1:56" ht="15">
      <c r="A41" s="65" t="s">
        <v>249</v>
      </c>
      <c r="B41" s="65" t="s">
        <v>248</v>
      </c>
      <c r="C41" s="66"/>
      <c r="D41" s="67"/>
      <c r="E41" s="68"/>
      <c r="F41" s="69"/>
      <c r="G41" s="66"/>
      <c r="H41" s="70"/>
      <c r="I41" s="71"/>
      <c r="J41" s="71"/>
      <c r="K41" s="34"/>
      <c r="L41" s="78">
        <v>41</v>
      </c>
      <c r="M41" s="78"/>
      <c r="N41" s="73"/>
      <c r="O41" s="80" t="s">
        <v>908</v>
      </c>
      <c r="P41" s="82">
        <v>43657.783587962964</v>
      </c>
      <c r="Q41" s="80" t="s">
        <v>936</v>
      </c>
      <c r="R41" s="80"/>
      <c r="S41" s="80"/>
      <c r="T41" s="80"/>
      <c r="U41" s="80"/>
      <c r="V41" s="83" t="s">
        <v>1601</v>
      </c>
      <c r="W41" s="82">
        <v>43657.783587962964</v>
      </c>
      <c r="X41" s="86">
        <v>43657</v>
      </c>
      <c r="Y41" s="88" t="s">
        <v>2029</v>
      </c>
      <c r="Z41" s="83" t="s">
        <v>2521</v>
      </c>
      <c r="AA41" s="80"/>
      <c r="AB41" s="80"/>
      <c r="AC41" s="88" t="s">
        <v>3144</v>
      </c>
      <c r="AD41" s="80"/>
      <c r="AE41" s="80" t="b">
        <v>0</v>
      </c>
      <c r="AF41" s="80">
        <v>0</v>
      </c>
      <c r="AG41" s="88" t="s">
        <v>3797</v>
      </c>
      <c r="AH41" s="80" t="b">
        <v>0</v>
      </c>
      <c r="AI41" s="80" t="s">
        <v>3865</v>
      </c>
      <c r="AJ41" s="80"/>
      <c r="AK41" s="88" t="s">
        <v>3797</v>
      </c>
      <c r="AL41" s="80" t="b">
        <v>0</v>
      </c>
      <c r="AM41" s="80">
        <v>4</v>
      </c>
      <c r="AN41" s="88" t="s">
        <v>3143</v>
      </c>
      <c r="AO41" s="80" t="s">
        <v>3898</v>
      </c>
      <c r="AP41" s="80" t="b">
        <v>0</v>
      </c>
      <c r="AQ41" s="88" t="s">
        <v>3143</v>
      </c>
      <c r="AR41" s="80" t="s">
        <v>178</v>
      </c>
      <c r="AS41" s="80">
        <v>0</v>
      </c>
      <c r="AT41" s="80">
        <v>0</v>
      </c>
      <c r="AU41" s="80"/>
      <c r="AV41" s="80"/>
      <c r="AW41" s="80"/>
      <c r="AX41" s="80"/>
      <c r="AY41" s="80"/>
      <c r="AZ41" s="80"/>
      <c r="BA41" s="80"/>
      <c r="BB41" s="80"/>
      <c r="BC41" s="79" t="str">
        <f>REPLACE(INDEX(GroupVertices[Group],MATCH(Edges[[#This Row],[Vertex 1]],GroupVertices[Vertex],0)),1,1,"")</f>
        <v>163</v>
      </c>
      <c r="BD41" s="79" t="str">
        <f>REPLACE(INDEX(GroupVertices[Group],MATCH(Edges[[#This Row],[Vertex 2]],GroupVertices[Vertex],0)),1,1,"")</f>
        <v>163</v>
      </c>
    </row>
    <row r="42" spans="1:56" ht="15">
      <c r="A42" s="65" t="s">
        <v>250</v>
      </c>
      <c r="B42" s="65" t="s">
        <v>664</v>
      </c>
      <c r="C42" s="66"/>
      <c r="D42" s="67"/>
      <c r="E42" s="68"/>
      <c r="F42" s="69"/>
      <c r="G42" s="66"/>
      <c r="H42" s="70"/>
      <c r="I42" s="71"/>
      <c r="J42" s="71"/>
      <c r="K42" s="34"/>
      <c r="L42" s="78">
        <v>42</v>
      </c>
      <c r="M42" s="78"/>
      <c r="N42" s="73"/>
      <c r="O42" s="80" t="s">
        <v>908</v>
      </c>
      <c r="P42" s="82">
        <v>43657.78361111111</v>
      </c>
      <c r="Q42" s="80" t="s">
        <v>937</v>
      </c>
      <c r="R42" s="80"/>
      <c r="S42" s="80"/>
      <c r="T42" s="80" t="s">
        <v>1444</v>
      </c>
      <c r="U42" s="80"/>
      <c r="V42" s="83" t="s">
        <v>1602</v>
      </c>
      <c r="W42" s="82">
        <v>43657.78361111111</v>
      </c>
      <c r="X42" s="86">
        <v>43657</v>
      </c>
      <c r="Y42" s="88" t="s">
        <v>2031</v>
      </c>
      <c r="Z42" s="83" t="s">
        <v>2522</v>
      </c>
      <c r="AA42" s="80"/>
      <c r="AB42" s="80"/>
      <c r="AC42" s="88" t="s">
        <v>3145</v>
      </c>
      <c r="AD42" s="80"/>
      <c r="AE42" s="80" t="b">
        <v>0</v>
      </c>
      <c r="AF42" s="80">
        <v>0</v>
      </c>
      <c r="AG42" s="88" t="s">
        <v>3797</v>
      </c>
      <c r="AH42" s="80" t="b">
        <v>0</v>
      </c>
      <c r="AI42" s="80" t="s">
        <v>3865</v>
      </c>
      <c r="AJ42" s="80"/>
      <c r="AK42" s="88" t="s">
        <v>3797</v>
      </c>
      <c r="AL42" s="80" t="b">
        <v>0</v>
      </c>
      <c r="AM42" s="80">
        <v>16</v>
      </c>
      <c r="AN42" s="88" t="s">
        <v>3584</v>
      </c>
      <c r="AO42" s="80" t="s">
        <v>3908</v>
      </c>
      <c r="AP42" s="80" t="b">
        <v>0</v>
      </c>
      <c r="AQ42" s="88" t="s">
        <v>3584</v>
      </c>
      <c r="AR42" s="80" t="s">
        <v>178</v>
      </c>
      <c r="AS42" s="80">
        <v>0</v>
      </c>
      <c r="AT42" s="80">
        <v>0</v>
      </c>
      <c r="AU42" s="80"/>
      <c r="AV42" s="80"/>
      <c r="AW42" s="80"/>
      <c r="AX42" s="80"/>
      <c r="AY42" s="80"/>
      <c r="AZ42" s="80"/>
      <c r="BA42" s="80"/>
      <c r="BB42" s="80"/>
      <c r="BC42" s="79" t="str">
        <f>REPLACE(INDEX(GroupVertices[Group],MATCH(Edges[[#This Row],[Vertex 1]],GroupVertices[Vertex],0)),1,1,"")</f>
        <v>37</v>
      </c>
      <c r="BD42" s="79" t="str">
        <f>REPLACE(INDEX(GroupVertices[Group],MATCH(Edges[[#This Row],[Vertex 2]],GroupVertices[Vertex],0)),1,1,"")</f>
        <v>37</v>
      </c>
    </row>
    <row r="43" spans="1:56" ht="15">
      <c r="A43" s="65" t="s">
        <v>251</v>
      </c>
      <c r="B43" s="65" t="s">
        <v>583</v>
      </c>
      <c r="C43" s="66"/>
      <c r="D43" s="67"/>
      <c r="E43" s="68"/>
      <c r="F43" s="69"/>
      <c r="G43" s="66"/>
      <c r="H43" s="70"/>
      <c r="I43" s="71"/>
      <c r="J43" s="71"/>
      <c r="K43" s="34"/>
      <c r="L43" s="78">
        <v>43</v>
      </c>
      <c r="M43" s="78"/>
      <c r="N43" s="73"/>
      <c r="O43" s="80" t="s">
        <v>908</v>
      </c>
      <c r="P43" s="82">
        <v>43657.78361111111</v>
      </c>
      <c r="Q43" s="80" t="s">
        <v>927</v>
      </c>
      <c r="R43" s="80"/>
      <c r="S43" s="80"/>
      <c r="T43" s="80"/>
      <c r="U43" s="80"/>
      <c r="V43" s="83" t="s">
        <v>1603</v>
      </c>
      <c r="W43" s="82">
        <v>43657.78361111111</v>
      </c>
      <c r="X43" s="86">
        <v>43657</v>
      </c>
      <c r="Y43" s="88" t="s">
        <v>2031</v>
      </c>
      <c r="Z43" s="83" t="s">
        <v>2523</v>
      </c>
      <c r="AA43" s="80"/>
      <c r="AB43" s="80"/>
      <c r="AC43" s="88" t="s">
        <v>3146</v>
      </c>
      <c r="AD43" s="80"/>
      <c r="AE43" s="80" t="b">
        <v>0</v>
      </c>
      <c r="AF43" s="80">
        <v>0</v>
      </c>
      <c r="AG43" s="88" t="s">
        <v>3797</v>
      </c>
      <c r="AH43" s="80" t="b">
        <v>0</v>
      </c>
      <c r="AI43" s="80" t="s">
        <v>3865</v>
      </c>
      <c r="AJ43" s="80"/>
      <c r="AK43" s="88" t="s">
        <v>3797</v>
      </c>
      <c r="AL43" s="80" t="b">
        <v>0</v>
      </c>
      <c r="AM43" s="80">
        <v>166</v>
      </c>
      <c r="AN43" s="88" t="s">
        <v>3492</v>
      </c>
      <c r="AO43" s="80" t="s">
        <v>3903</v>
      </c>
      <c r="AP43" s="80" t="b">
        <v>0</v>
      </c>
      <c r="AQ43" s="88" t="s">
        <v>3492</v>
      </c>
      <c r="AR43" s="80" t="s">
        <v>178</v>
      </c>
      <c r="AS43" s="80">
        <v>0</v>
      </c>
      <c r="AT43" s="80">
        <v>0</v>
      </c>
      <c r="AU43" s="80"/>
      <c r="AV43" s="80"/>
      <c r="AW43" s="80"/>
      <c r="AX43" s="80"/>
      <c r="AY43" s="80"/>
      <c r="AZ43" s="80"/>
      <c r="BA43" s="80"/>
      <c r="BB43" s="80"/>
      <c r="BC43" s="79" t="str">
        <f>REPLACE(INDEX(GroupVertices[Group],MATCH(Edges[[#This Row],[Vertex 1]],GroupVertices[Vertex],0)),1,1,"")</f>
        <v>15</v>
      </c>
      <c r="BD43" s="79" t="str">
        <f>REPLACE(INDEX(GroupVertices[Group],MATCH(Edges[[#This Row],[Vertex 2]],GroupVertices[Vertex],0)),1,1,"")</f>
        <v>15</v>
      </c>
    </row>
    <row r="44" spans="1:56" ht="15">
      <c r="A44" s="65" t="s">
        <v>252</v>
      </c>
      <c r="B44" s="65" t="s">
        <v>252</v>
      </c>
      <c r="C44" s="66"/>
      <c r="D44" s="67"/>
      <c r="E44" s="68"/>
      <c r="F44" s="69"/>
      <c r="G44" s="66"/>
      <c r="H44" s="70"/>
      <c r="I44" s="71"/>
      <c r="J44" s="71"/>
      <c r="K44" s="34"/>
      <c r="L44" s="78">
        <v>44</v>
      </c>
      <c r="M44" s="78"/>
      <c r="N44" s="73"/>
      <c r="O44" s="80" t="s">
        <v>178</v>
      </c>
      <c r="P44" s="82">
        <v>43657.63599537037</v>
      </c>
      <c r="Q44" s="80" t="s">
        <v>938</v>
      </c>
      <c r="R44" s="80"/>
      <c r="S44" s="80"/>
      <c r="T44" s="80"/>
      <c r="U44" s="83" t="s">
        <v>1499</v>
      </c>
      <c r="V44" s="83" t="s">
        <v>1499</v>
      </c>
      <c r="W44" s="82">
        <v>43657.63599537037</v>
      </c>
      <c r="X44" s="86">
        <v>43657</v>
      </c>
      <c r="Y44" s="88" t="s">
        <v>2032</v>
      </c>
      <c r="Z44" s="83" t="s">
        <v>2524</v>
      </c>
      <c r="AA44" s="80"/>
      <c r="AB44" s="80"/>
      <c r="AC44" s="88" t="s">
        <v>3147</v>
      </c>
      <c r="AD44" s="80"/>
      <c r="AE44" s="80" t="b">
        <v>0</v>
      </c>
      <c r="AF44" s="80">
        <v>264</v>
      </c>
      <c r="AG44" s="88" t="s">
        <v>3797</v>
      </c>
      <c r="AH44" s="80" t="b">
        <v>0</v>
      </c>
      <c r="AI44" s="80" t="s">
        <v>3867</v>
      </c>
      <c r="AJ44" s="80"/>
      <c r="AK44" s="88" t="s">
        <v>3797</v>
      </c>
      <c r="AL44" s="80" t="b">
        <v>0</v>
      </c>
      <c r="AM44" s="80">
        <v>36</v>
      </c>
      <c r="AN44" s="88" t="s">
        <v>3797</v>
      </c>
      <c r="AO44" s="80" t="s">
        <v>3899</v>
      </c>
      <c r="AP44" s="80" t="b">
        <v>0</v>
      </c>
      <c r="AQ44" s="88" t="s">
        <v>3147</v>
      </c>
      <c r="AR44" s="80" t="s">
        <v>908</v>
      </c>
      <c r="AS44" s="80">
        <v>0</v>
      </c>
      <c r="AT44" s="80">
        <v>0</v>
      </c>
      <c r="AU44" s="80"/>
      <c r="AV44" s="80"/>
      <c r="AW44" s="80"/>
      <c r="AX44" s="80"/>
      <c r="AY44" s="80"/>
      <c r="AZ44" s="80"/>
      <c r="BA44" s="80"/>
      <c r="BB44" s="80"/>
      <c r="BC44" s="79" t="str">
        <f>REPLACE(INDEX(GroupVertices[Group],MATCH(Edges[[#This Row],[Vertex 1]],GroupVertices[Vertex],0)),1,1,"")</f>
        <v>162</v>
      </c>
      <c r="BD44" s="79" t="str">
        <f>REPLACE(INDEX(GroupVertices[Group],MATCH(Edges[[#This Row],[Vertex 2]],GroupVertices[Vertex],0)),1,1,"")</f>
        <v>162</v>
      </c>
    </row>
    <row r="45" spans="1:56" ht="15">
      <c r="A45" s="65" t="s">
        <v>253</v>
      </c>
      <c r="B45" s="65" t="s">
        <v>252</v>
      </c>
      <c r="C45" s="66"/>
      <c r="D45" s="67"/>
      <c r="E45" s="68"/>
      <c r="F45" s="69"/>
      <c r="G45" s="66"/>
      <c r="H45" s="70"/>
      <c r="I45" s="71"/>
      <c r="J45" s="71"/>
      <c r="K45" s="34"/>
      <c r="L45" s="78">
        <v>45</v>
      </c>
      <c r="M45" s="78"/>
      <c r="N45" s="73"/>
      <c r="O45" s="80" t="s">
        <v>908</v>
      </c>
      <c r="P45" s="82">
        <v>43657.78362268519</v>
      </c>
      <c r="Q45" s="80" t="s">
        <v>938</v>
      </c>
      <c r="R45" s="80"/>
      <c r="S45" s="80"/>
      <c r="T45" s="80"/>
      <c r="U45" s="80"/>
      <c r="V45" s="83" t="s">
        <v>1604</v>
      </c>
      <c r="W45" s="82">
        <v>43657.78362268519</v>
      </c>
      <c r="X45" s="86">
        <v>43657</v>
      </c>
      <c r="Y45" s="88" t="s">
        <v>2033</v>
      </c>
      <c r="Z45" s="83" t="s">
        <v>2525</v>
      </c>
      <c r="AA45" s="80"/>
      <c r="AB45" s="80"/>
      <c r="AC45" s="88" t="s">
        <v>3148</v>
      </c>
      <c r="AD45" s="80"/>
      <c r="AE45" s="80" t="b">
        <v>0</v>
      </c>
      <c r="AF45" s="80">
        <v>0</v>
      </c>
      <c r="AG45" s="88" t="s">
        <v>3797</v>
      </c>
      <c r="AH45" s="80" t="b">
        <v>0</v>
      </c>
      <c r="AI45" s="80" t="s">
        <v>3867</v>
      </c>
      <c r="AJ45" s="80"/>
      <c r="AK45" s="88" t="s">
        <v>3797</v>
      </c>
      <c r="AL45" s="80" t="b">
        <v>0</v>
      </c>
      <c r="AM45" s="80">
        <v>36</v>
      </c>
      <c r="AN45" s="88" t="s">
        <v>3147</v>
      </c>
      <c r="AO45" s="80" t="s">
        <v>3898</v>
      </c>
      <c r="AP45" s="80" t="b">
        <v>0</v>
      </c>
      <c r="AQ45" s="88" t="s">
        <v>3147</v>
      </c>
      <c r="AR45" s="80" t="s">
        <v>178</v>
      </c>
      <c r="AS45" s="80">
        <v>0</v>
      </c>
      <c r="AT45" s="80">
        <v>0</v>
      </c>
      <c r="AU45" s="80"/>
      <c r="AV45" s="80"/>
      <c r="AW45" s="80"/>
      <c r="AX45" s="80"/>
      <c r="AY45" s="80"/>
      <c r="AZ45" s="80"/>
      <c r="BA45" s="80"/>
      <c r="BB45" s="80"/>
      <c r="BC45" s="79" t="str">
        <f>REPLACE(INDEX(GroupVertices[Group],MATCH(Edges[[#This Row],[Vertex 1]],GroupVertices[Vertex],0)),1,1,"")</f>
        <v>162</v>
      </c>
      <c r="BD45" s="79" t="str">
        <f>REPLACE(INDEX(GroupVertices[Group],MATCH(Edges[[#This Row],[Vertex 2]],GroupVertices[Vertex],0)),1,1,"")</f>
        <v>162</v>
      </c>
    </row>
    <row r="46" spans="1:56" ht="15">
      <c r="A46" s="65" t="s">
        <v>254</v>
      </c>
      <c r="B46" s="65" t="s">
        <v>768</v>
      </c>
      <c r="C46" s="66"/>
      <c r="D46" s="67"/>
      <c r="E46" s="68"/>
      <c r="F46" s="69"/>
      <c r="G46" s="66"/>
      <c r="H46" s="70"/>
      <c r="I46" s="71"/>
      <c r="J46" s="71"/>
      <c r="K46" s="34"/>
      <c r="L46" s="78">
        <v>46</v>
      </c>
      <c r="M46" s="78"/>
      <c r="N46" s="73"/>
      <c r="O46" s="80" t="s">
        <v>910</v>
      </c>
      <c r="P46" s="82">
        <v>43656.70460648148</v>
      </c>
      <c r="Q46" s="80" t="s">
        <v>939</v>
      </c>
      <c r="R46" s="80"/>
      <c r="S46" s="80"/>
      <c r="T46" s="80"/>
      <c r="U46" s="83" t="s">
        <v>1500</v>
      </c>
      <c r="V46" s="83" t="s">
        <v>1500</v>
      </c>
      <c r="W46" s="82">
        <v>43656.70460648148</v>
      </c>
      <c r="X46" s="86">
        <v>43656</v>
      </c>
      <c r="Y46" s="88" t="s">
        <v>2034</v>
      </c>
      <c r="Z46" s="83" t="s">
        <v>2526</v>
      </c>
      <c r="AA46" s="80"/>
      <c r="AB46" s="80"/>
      <c r="AC46" s="88" t="s">
        <v>3149</v>
      </c>
      <c r="AD46" s="80"/>
      <c r="AE46" s="80" t="b">
        <v>0</v>
      </c>
      <c r="AF46" s="80">
        <v>6501</v>
      </c>
      <c r="AG46" s="88" t="s">
        <v>3797</v>
      </c>
      <c r="AH46" s="80" t="b">
        <v>0</v>
      </c>
      <c r="AI46" s="80" t="s">
        <v>3865</v>
      </c>
      <c r="AJ46" s="80"/>
      <c r="AK46" s="88" t="s">
        <v>3797</v>
      </c>
      <c r="AL46" s="80" t="b">
        <v>0</v>
      </c>
      <c r="AM46" s="80">
        <v>398</v>
      </c>
      <c r="AN46" s="88" t="s">
        <v>3797</v>
      </c>
      <c r="AO46" s="80" t="s">
        <v>3899</v>
      </c>
      <c r="AP46" s="80" t="b">
        <v>0</v>
      </c>
      <c r="AQ46" s="88" t="s">
        <v>3149</v>
      </c>
      <c r="AR46" s="80" t="s">
        <v>908</v>
      </c>
      <c r="AS46" s="80">
        <v>0</v>
      </c>
      <c r="AT46" s="80">
        <v>0</v>
      </c>
      <c r="AU46" s="80" t="s">
        <v>3936</v>
      </c>
      <c r="AV46" s="80" t="s">
        <v>3952</v>
      </c>
      <c r="AW46" s="80" t="s">
        <v>3957</v>
      </c>
      <c r="AX46" s="80" t="s">
        <v>3963</v>
      </c>
      <c r="AY46" s="80" t="s">
        <v>3980</v>
      </c>
      <c r="AZ46" s="80" t="s">
        <v>3997</v>
      </c>
      <c r="BA46" s="80" t="s">
        <v>4013</v>
      </c>
      <c r="BB46" s="83" t="s">
        <v>4016</v>
      </c>
      <c r="BC46" s="79" t="str">
        <f>REPLACE(INDEX(GroupVertices[Group],MATCH(Edges[[#This Row],[Vertex 1]],GroupVertices[Vertex],0)),1,1,"")</f>
        <v>4</v>
      </c>
      <c r="BD46" s="79" t="str">
        <f>REPLACE(INDEX(GroupVertices[Group],MATCH(Edges[[#This Row],[Vertex 2]],GroupVertices[Vertex],0)),1,1,"")</f>
        <v>4</v>
      </c>
    </row>
    <row r="47" spans="1:56" ht="15">
      <c r="A47" s="65" t="s">
        <v>255</v>
      </c>
      <c r="B47" s="65" t="s">
        <v>254</v>
      </c>
      <c r="C47" s="66"/>
      <c r="D47" s="67"/>
      <c r="E47" s="68"/>
      <c r="F47" s="69"/>
      <c r="G47" s="66"/>
      <c r="H47" s="70"/>
      <c r="I47" s="71"/>
      <c r="J47" s="71"/>
      <c r="K47" s="34"/>
      <c r="L47" s="78">
        <v>47</v>
      </c>
      <c r="M47" s="78"/>
      <c r="N47" s="73"/>
      <c r="O47" s="80" t="s">
        <v>908</v>
      </c>
      <c r="P47" s="82">
        <v>43657.783634259256</v>
      </c>
      <c r="Q47" s="80" t="s">
        <v>939</v>
      </c>
      <c r="R47" s="80"/>
      <c r="S47" s="80"/>
      <c r="T47" s="80"/>
      <c r="U47" s="83" t="s">
        <v>1500</v>
      </c>
      <c r="V47" s="83" t="s">
        <v>1500</v>
      </c>
      <c r="W47" s="82">
        <v>43657.783634259256</v>
      </c>
      <c r="X47" s="86">
        <v>43657</v>
      </c>
      <c r="Y47" s="88" t="s">
        <v>2035</v>
      </c>
      <c r="Z47" s="83" t="s">
        <v>2527</v>
      </c>
      <c r="AA47" s="80"/>
      <c r="AB47" s="80"/>
      <c r="AC47" s="88" t="s">
        <v>3150</v>
      </c>
      <c r="AD47" s="80"/>
      <c r="AE47" s="80" t="b">
        <v>0</v>
      </c>
      <c r="AF47" s="80">
        <v>0</v>
      </c>
      <c r="AG47" s="88" t="s">
        <v>3797</v>
      </c>
      <c r="AH47" s="80" t="b">
        <v>0</v>
      </c>
      <c r="AI47" s="80" t="s">
        <v>3865</v>
      </c>
      <c r="AJ47" s="80"/>
      <c r="AK47" s="88" t="s">
        <v>3797</v>
      </c>
      <c r="AL47" s="80" t="b">
        <v>0</v>
      </c>
      <c r="AM47" s="80">
        <v>398</v>
      </c>
      <c r="AN47" s="88" t="s">
        <v>3149</v>
      </c>
      <c r="AO47" s="80" t="s">
        <v>3898</v>
      </c>
      <c r="AP47" s="80" t="b">
        <v>0</v>
      </c>
      <c r="AQ47" s="88" t="s">
        <v>3149</v>
      </c>
      <c r="AR47" s="80" t="s">
        <v>178</v>
      </c>
      <c r="AS47" s="80">
        <v>0</v>
      </c>
      <c r="AT47" s="80">
        <v>0</v>
      </c>
      <c r="AU47" s="80"/>
      <c r="AV47" s="80"/>
      <c r="AW47" s="80"/>
      <c r="AX47" s="80"/>
      <c r="AY47" s="80"/>
      <c r="AZ47" s="80"/>
      <c r="BA47" s="80"/>
      <c r="BB47" s="80"/>
      <c r="BC47" s="79" t="str">
        <f>REPLACE(INDEX(GroupVertices[Group],MATCH(Edges[[#This Row],[Vertex 1]],GroupVertices[Vertex],0)),1,1,"")</f>
        <v>4</v>
      </c>
      <c r="BD47" s="79" t="str">
        <f>REPLACE(INDEX(GroupVertices[Group],MATCH(Edges[[#This Row],[Vertex 2]],GroupVertices[Vertex],0)),1,1,"")</f>
        <v>4</v>
      </c>
    </row>
    <row r="48" spans="1:56" ht="15">
      <c r="A48" s="65" t="s">
        <v>255</v>
      </c>
      <c r="B48" s="65" t="s">
        <v>768</v>
      </c>
      <c r="C48" s="66"/>
      <c r="D48" s="67"/>
      <c r="E48" s="68"/>
      <c r="F48" s="69"/>
      <c r="G48" s="66"/>
      <c r="H48" s="70"/>
      <c r="I48" s="71"/>
      <c r="J48" s="71"/>
      <c r="K48" s="34"/>
      <c r="L48" s="78">
        <v>48</v>
      </c>
      <c r="M48" s="78"/>
      <c r="N48" s="73"/>
      <c r="O48" s="80" t="s">
        <v>910</v>
      </c>
      <c r="P48" s="82">
        <v>43657.783634259256</v>
      </c>
      <c r="Q48" s="80" t="s">
        <v>939</v>
      </c>
      <c r="R48" s="80"/>
      <c r="S48" s="80"/>
      <c r="T48" s="80"/>
      <c r="U48" s="83" t="s">
        <v>1500</v>
      </c>
      <c r="V48" s="83" t="s">
        <v>1500</v>
      </c>
      <c r="W48" s="82">
        <v>43657.783634259256</v>
      </c>
      <c r="X48" s="86">
        <v>43657</v>
      </c>
      <c r="Y48" s="88" t="s">
        <v>2035</v>
      </c>
      <c r="Z48" s="83" t="s">
        <v>2527</v>
      </c>
      <c r="AA48" s="80"/>
      <c r="AB48" s="80"/>
      <c r="AC48" s="88" t="s">
        <v>3150</v>
      </c>
      <c r="AD48" s="80"/>
      <c r="AE48" s="80" t="b">
        <v>0</v>
      </c>
      <c r="AF48" s="80">
        <v>0</v>
      </c>
      <c r="AG48" s="88" t="s">
        <v>3797</v>
      </c>
      <c r="AH48" s="80" t="b">
        <v>0</v>
      </c>
      <c r="AI48" s="80" t="s">
        <v>3865</v>
      </c>
      <c r="AJ48" s="80"/>
      <c r="AK48" s="88" t="s">
        <v>3797</v>
      </c>
      <c r="AL48" s="80" t="b">
        <v>0</v>
      </c>
      <c r="AM48" s="80">
        <v>398</v>
      </c>
      <c r="AN48" s="88" t="s">
        <v>3149</v>
      </c>
      <c r="AO48" s="80" t="s">
        <v>3898</v>
      </c>
      <c r="AP48" s="80" t="b">
        <v>0</v>
      </c>
      <c r="AQ48" s="88" t="s">
        <v>3149</v>
      </c>
      <c r="AR48" s="80" t="s">
        <v>178</v>
      </c>
      <c r="AS48" s="80">
        <v>0</v>
      </c>
      <c r="AT48" s="80">
        <v>0</v>
      </c>
      <c r="AU48" s="80"/>
      <c r="AV48" s="80"/>
      <c r="AW48" s="80"/>
      <c r="AX48" s="80"/>
      <c r="AY48" s="80"/>
      <c r="AZ48" s="80"/>
      <c r="BA48" s="80"/>
      <c r="BB48" s="80"/>
      <c r="BC48" s="79" t="str">
        <f>REPLACE(INDEX(GroupVertices[Group],MATCH(Edges[[#This Row],[Vertex 1]],GroupVertices[Vertex],0)),1,1,"")</f>
        <v>4</v>
      </c>
      <c r="BD48" s="79" t="str">
        <f>REPLACE(INDEX(GroupVertices[Group],MATCH(Edges[[#This Row],[Vertex 2]],GroupVertices[Vertex],0)),1,1,"")</f>
        <v>4</v>
      </c>
    </row>
    <row r="49" spans="1:56" ht="15">
      <c r="A49" s="65" t="s">
        <v>256</v>
      </c>
      <c r="B49" s="65" t="s">
        <v>256</v>
      </c>
      <c r="C49" s="66"/>
      <c r="D49" s="67"/>
      <c r="E49" s="68"/>
      <c r="F49" s="69"/>
      <c r="G49" s="66"/>
      <c r="H49" s="70"/>
      <c r="I49" s="71"/>
      <c r="J49" s="71"/>
      <c r="K49" s="34"/>
      <c r="L49" s="78">
        <v>49</v>
      </c>
      <c r="M49" s="78"/>
      <c r="N49" s="73"/>
      <c r="O49" s="80" t="s">
        <v>178</v>
      </c>
      <c r="P49" s="82">
        <v>43657.78364583333</v>
      </c>
      <c r="Q49" s="80" t="s">
        <v>940</v>
      </c>
      <c r="R49" s="80"/>
      <c r="S49" s="80"/>
      <c r="T49" s="80"/>
      <c r="U49" s="80"/>
      <c r="V49" s="83" t="s">
        <v>1605</v>
      </c>
      <c r="W49" s="82">
        <v>43657.78364583333</v>
      </c>
      <c r="X49" s="86">
        <v>43657</v>
      </c>
      <c r="Y49" s="88" t="s">
        <v>2036</v>
      </c>
      <c r="Z49" s="83" t="s">
        <v>2528</v>
      </c>
      <c r="AA49" s="80"/>
      <c r="AB49" s="80"/>
      <c r="AC49" s="88" t="s">
        <v>3151</v>
      </c>
      <c r="AD49" s="80"/>
      <c r="AE49" s="80" t="b">
        <v>0</v>
      </c>
      <c r="AF49" s="80">
        <v>0</v>
      </c>
      <c r="AG49" s="88" t="s">
        <v>3797</v>
      </c>
      <c r="AH49" s="80" t="b">
        <v>0</v>
      </c>
      <c r="AI49" s="80" t="s">
        <v>3865</v>
      </c>
      <c r="AJ49" s="80"/>
      <c r="AK49" s="88" t="s">
        <v>3797</v>
      </c>
      <c r="AL49" s="80" t="b">
        <v>0</v>
      </c>
      <c r="AM49" s="80">
        <v>0</v>
      </c>
      <c r="AN49" s="88" t="s">
        <v>3797</v>
      </c>
      <c r="AO49" s="80" t="s">
        <v>3899</v>
      </c>
      <c r="AP49" s="80" t="b">
        <v>0</v>
      </c>
      <c r="AQ49" s="88" t="s">
        <v>3151</v>
      </c>
      <c r="AR49" s="80" t="s">
        <v>178</v>
      </c>
      <c r="AS49" s="80">
        <v>0</v>
      </c>
      <c r="AT49" s="80">
        <v>0</v>
      </c>
      <c r="AU49" s="80"/>
      <c r="AV49" s="80"/>
      <c r="AW49" s="80"/>
      <c r="AX49" s="80"/>
      <c r="AY49" s="80"/>
      <c r="AZ49" s="80"/>
      <c r="BA49" s="80"/>
      <c r="BB49" s="80"/>
      <c r="BC49" s="79" t="str">
        <f>REPLACE(INDEX(GroupVertices[Group],MATCH(Edges[[#This Row],[Vertex 1]],GroupVertices[Vertex],0)),1,1,"")</f>
        <v>1</v>
      </c>
      <c r="BD49" s="79" t="str">
        <f>REPLACE(INDEX(GroupVertices[Group],MATCH(Edges[[#This Row],[Vertex 2]],GroupVertices[Vertex],0)),1,1,"")</f>
        <v>1</v>
      </c>
    </row>
    <row r="50" spans="1:56" ht="15">
      <c r="A50" s="65" t="s">
        <v>257</v>
      </c>
      <c r="B50" s="65" t="s">
        <v>257</v>
      </c>
      <c r="C50" s="66"/>
      <c r="D50" s="67"/>
      <c r="E50" s="68"/>
      <c r="F50" s="69"/>
      <c r="G50" s="66"/>
      <c r="H50" s="70"/>
      <c r="I50" s="71"/>
      <c r="J50" s="71"/>
      <c r="K50" s="34"/>
      <c r="L50" s="78">
        <v>50</v>
      </c>
      <c r="M50" s="78"/>
      <c r="N50" s="73"/>
      <c r="O50" s="80" t="s">
        <v>178</v>
      </c>
      <c r="P50" s="82">
        <v>43657.342314814814</v>
      </c>
      <c r="Q50" s="80" t="s">
        <v>941</v>
      </c>
      <c r="R50" s="80"/>
      <c r="S50" s="80"/>
      <c r="T50" s="80"/>
      <c r="U50" s="80"/>
      <c r="V50" s="83" t="s">
        <v>1606</v>
      </c>
      <c r="W50" s="82">
        <v>43657.342314814814</v>
      </c>
      <c r="X50" s="86">
        <v>43657</v>
      </c>
      <c r="Y50" s="88" t="s">
        <v>2037</v>
      </c>
      <c r="Z50" s="83" t="s">
        <v>2529</v>
      </c>
      <c r="AA50" s="80"/>
      <c r="AB50" s="80"/>
      <c r="AC50" s="88" t="s">
        <v>3152</v>
      </c>
      <c r="AD50" s="80"/>
      <c r="AE50" s="80" t="b">
        <v>0</v>
      </c>
      <c r="AF50" s="80">
        <v>977</v>
      </c>
      <c r="AG50" s="88" t="s">
        <v>3797</v>
      </c>
      <c r="AH50" s="80" t="b">
        <v>0</v>
      </c>
      <c r="AI50" s="80" t="s">
        <v>3865</v>
      </c>
      <c r="AJ50" s="80"/>
      <c r="AK50" s="88" t="s">
        <v>3797</v>
      </c>
      <c r="AL50" s="80" t="b">
        <v>0</v>
      </c>
      <c r="AM50" s="80">
        <v>261</v>
      </c>
      <c r="AN50" s="88" t="s">
        <v>3797</v>
      </c>
      <c r="AO50" s="80" t="s">
        <v>3898</v>
      </c>
      <c r="AP50" s="80" t="b">
        <v>0</v>
      </c>
      <c r="AQ50" s="88" t="s">
        <v>3152</v>
      </c>
      <c r="AR50" s="80" t="s">
        <v>908</v>
      </c>
      <c r="AS50" s="80">
        <v>0</v>
      </c>
      <c r="AT50" s="80">
        <v>0</v>
      </c>
      <c r="AU50" s="80"/>
      <c r="AV50" s="80"/>
      <c r="AW50" s="80"/>
      <c r="AX50" s="80"/>
      <c r="AY50" s="80"/>
      <c r="AZ50" s="80"/>
      <c r="BA50" s="80"/>
      <c r="BB50" s="80"/>
      <c r="BC50" s="79" t="str">
        <f>REPLACE(INDEX(GroupVertices[Group],MATCH(Edges[[#This Row],[Vertex 1]],GroupVertices[Vertex],0)),1,1,"")</f>
        <v>161</v>
      </c>
      <c r="BD50" s="79" t="str">
        <f>REPLACE(INDEX(GroupVertices[Group],MATCH(Edges[[#This Row],[Vertex 2]],GroupVertices[Vertex],0)),1,1,"")</f>
        <v>161</v>
      </c>
    </row>
    <row r="51" spans="1:56" ht="15">
      <c r="A51" s="65" t="s">
        <v>258</v>
      </c>
      <c r="B51" s="65" t="s">
        <v>257</v>
      </c>
      <c r="C51" s="66"/>
      <c r="D51" s="67"/>
      <c r="E51" s="68"/>
      <c r="F51" s="69"/>
      <c r="G51" s="66"/>
      <c r="H51" s="70"/>
      <c r="I51" s="71"/>
      <c r="J51" s="71"/>
      <c r="K51" s="34"/>
      <c r="L51" s="78">
        <v>51</v>
      </c>
      <c r="M51" s="78"/>
      <c r="N51" s="73"/>
      <c r="O51" s="80" t="s">
        <v>908</v>
      </c>
      <c r="P51" s="82">
        <v>43657.78366898148</v>
      </c>
      <c r="Q51" s="80" t="s">
        <v>941</v>
      </c>
      <c r="R51" s="80"/>
      <c r="S51" s="80"/>
      <c r="T51" s="80"/>
      <c r="U51" s="80"/>
      <c r="V51" s="83" t="s">
        <v>1607</v>
      </c>
      <c r="W51" s="82">
        <v>43657.78366898148</v>
      </c>
      <c r="X51" s="86">
        <v>43657</v>
      </c>
      <c r="Y51" s="88" t="s">
        <v>2038</v>
      </c>
      <c r="Z51" s="83" t="s">
        <v>2530</v>
      </c>
      <c r="AA51" s="80"/>
      <c r="AB51" s="80"/>
      <c r="AC51" s="88" t="s">
        <v>3153</v>
      </c>
      <c r="AD51" s="80"/>
      <c r="AE51" s="80" t="b">
        <v>0</v>
      </c>
      <c r="AF51" s="80">
        <v>0</v>
      </c>
      <c r="AG51" s="88" t="s">
        <v>3797</v>
      </c>
      <c r="AH51" s="80" t="b">
        <v>0</v>
      </c>
      <c r="AI51" s="80" t="s">
        <v>3865</v>
      </c>
      <c r="AJ51" s="80"/>
      <c r="AK51" s="88" t="s">
        <v>3797</v>
      </c>
      <c r="AL51" s="80" t="b">
        <v>0</v>
      </c>
      <c r="AM51" s="80">
        <v>261</v>
      </c>
      <c r="AN51" s="88" t="s">
        <v>3152</v>
      </c>
      <c r="AO51" s="80" t="s">
        <v>3899</v>
      </c>
      <c r="AP51" s="80" t="b">
        <v>0</v>
      </c>
      <c r="AQ51" s="88" t="s">
        <v>3152</v>
      </c>
      <c r="AR51" s="80" t="s">
        <v>178</v>
      </c>
      <c r="AS51" s="80">
        <v>0</v>
      </c>
      <c r="AT51" s="80">
        <v>0</v>
      </c>
      <c r="AU51" s="80"/>
      <c r="AV51" s="80"/>
      <c r="AW51" s="80"/>
      <c r="AX51" s="80"/>
      <c r="AY51" s="80"/>
      <c r="AZ51" s="80"/>
      <c r="BA51" s="80"/>
      <c r="BB51" s="80"/>
      <c r="BC51" s="79" t="str">
        <f>REPLACE(INDEX(GroupVertices[Group],MATCH(Edges[[#This Row],[Vertex 1]],GroupVertices[Vertex],0)),1,1,"")</f>
        <v>161</v>
      </c>
      <c r="BD51" s="79" t="str">
        <f>REPLACE(INDEX(GroupVertices[Group],MATCH(Edges[[#This Row],[Vertex 2]],GroupVertices[Vertex],0)),1,1,"")</f>
        <v>161</v>
      </c>
    </row>
    <row r="52" spans="1:56" ht="15">
      <c r="A52" s="65" t="s">
        <v>259</v>
      </c>
      <c r="B52" s="65" t="s">
        <v>795</v>
      </c>
      <c r="C52" s="66"/>
      <c r="D52" s="67"/>
      <c r="E52" s="68"/>
      <c r="F52" s="69"/>
      <c r="G52" s="66"/>
      <c r="H52" s="70"/>
      <c r="I52" s="71"/>
      <c r="J52" s="71"/>
      <c r="K52" s="34"/>
      <c r="L52" s="78">
        <v>52</v>
      </c>
      <c r="M52" s="78"/>
      <c r="N52" s="73"/>
      <c r="O52" s="80" t="s">
        <v>908</v>
      </c>
      <c r="P52" s="82">
        <v>43657.783680555556</v>
      </c>
      <c r="Q52" s="80" t="s">
        <v>915</v>
      </c>
      <c r="R52" s="80"/>
      <c r="S52" s="80"/>
      <c r="T52" s="80"/>
      <c r="U52" s="80"/>
      <c r="V52" s="83" t="s">
        <v>1608</v>
      </c>
      <c r="W52" s="82">
        <v>43657.783680555556</v>
      </c>
      <c r="X52" s="86">
        <v>43657</v>
      </c>
      <c r="Y52" s="88" t="s">
        <v>2039</v>
      </c>
      <c r="Z52" s="83" t="s">
        <v>2531</v>
      </c>
      <c r="AA52" s="80"/>
      <c r="AB52" s="80"/>
      <c r="AC52" s="88" t="s">
        <v>3154</v>
      </c>
      <c r="AD52" s="80"/>
      <c r="AE52" s="80" t="b">
        <v>0</v>
      </c>
      <c r="AF52" s="80">
        <v>0</v>
      </c>
      <c r="AG52" s="88" t="s">
        <v>3797</v>
      </c>
      <c r="AH52" s="80" t="b">
        <v>0</v>
      </c>
      <c r="AI52" s="80" t="s">
        <v>3865</v>
      </c>
      <c r="AJ52" s="80"/>
      <c r="AK52" s="88" t="s">
        <v>3797</v>
      </c>
      <c r="AL52" s="80" t="b">
        <v>0</v>
      </c>
      <c r="AM52" s="80">
        <v>8029</v>
      </c>
      <c r="AN52" s="88" t="s">
        <v>3720</v>
      </c>
      <c r="AO52" s="80" t="s">
        <v>3899</v>
      </c>
      <c r="AP52" s="80" t="b">
        <v>0</v>
      </c>
      <c r="AQ52" s="88" t="s">
        <v>3720</v>
      </c>
      <c r="AR52" s="80" t="s">
        <v>178</v>
      </c>
      <c r="AS52" s="80">
        <v>0</v>
      </c>
      <c r="AT52" s="80">
        <v>0</v>
      </c>
      <c r="AU52" s="80"/>
      <c r="AV52" s="80"/>
      <c r="AW52" s="80"/>
      <c r="AX52" s="80"/>
      <c r="AY52" s="80"/>
      <c r="AZ52" s="80"/>
      <c r="BA52" s="80"/>
      <c r="BB52" s="80"/>
      <c r="BC52" s="79" t="str">
        <f>REPLACE(INDEX(GroupVertices[Group],MATCH(Edges[[#This Row],[Vertex 1]],GroupVertices[Vertex],0)),1,1,"")</f>
        <v>5</v>
      </c>
      <c r="BD52" s="79" t="str">
        <f>REPLACE(INDEX(GroupVertices[Group],MATCH(Edges[[#This Row],[Vertex 2]],GroupVertices[Vertex],0)),1,1,"")</f>
        <v>5</v>
      </c>
    </row>
    <row r="53" spans="1:56" ht="15">
      <c r="A53" s="65" t="s">
        <v>260</v>
      </c>
      <c r="B53" s="65" t="s">
        <v>260</v>
      </c>
      <c r="C53" s="66"/>
      <c r="D53" s="67"/>
      <c r="E53" s="68"/>
      <c r="F53" s="69"/>
      <c r="G53" s="66"/>
      <c r="H53" s="70"/>
      <c r="I53" s="71"/>
      <c r="J53" s="71"/>
      <c r="K53" s="34"/>
      <c r="L53" s="78">
        <v>53</v>
      </c>
      <c r="M53" s="78"/>
      <c r="N53" s="73"/>
      <c r="O53" s="80" t="s">
        <v>178</v>
      </c>
      <c r="P53" s="82">
        <v>43655.45650462963</v>
      </c>
      <c r="Q53" s="80" t="s">
        <v>942</v>
      </c>
      <c r="R53" s="83" t="s">
        <v>1279</v>
      </c>
      <c r="S53" s="80" t="s">
        <v>1389</v>
      </c>
      <c r="T53" s="80"/>
      <c r="U53" s="83" t="s">
        <v>1501</v>
      </c>
      <c r="V53" s="83" t="s">
        <v>1501</v>
      </c>
      <c r="W53" s="82">
        <v>43655.45650462963</v>
      </c>
      <c r="X53" s="86">
        <v>43655</v>
      </c>
      <c r="Y53" s="88" t="s">
        <v>2040</v>
      </c>
      <c r="Z53" s="83" t="s">
        <v>2532</v>
      </c>
      <c r="AA53" s="80"/>
      <c r="AB53" s="80"/>
      <c r="AC53" s="88" t="s">
        <v>3155</v>
      </c>
      <c r="AD53" s="80"/>
      <c r="AE53" s="80" t="b">
        <v>0</v>
      </c>
      <c r="AF53" s="80">
        <v>82</v>
      </c>
      <c r="AG53" s="88" t="s">
        <v>3797</v>
      </c>
      <c r="AH53" s="80" t="b">
        <v>0</v>
      </c>
      <c r="AI53" s="80" t="s">
        <v>3865</v>
      </c>
      <c r="AJ53" s="80"/>
      <c r="AK53" s="88" t="s">
        <v>3797</v>
      </c>
      <c r="AL53" s="80" t="b">
        <v>0</v>
      </c>
      <c r="AM53" s="80">
        <v>31</v>
      </c>
      <c r="AN53" s="88" t="s">
        <v>3797</v>
      </c>
      <c r="AO53" s="80" t="s">
        <v>3900</v>
      </c>
      <c r="AP53" s="80" t="b">
        <v>0</v>
      </c>
      <c r="AQ53" s="88" t="s">
        <v>3155</v>
      </c>
      <c r="AR53" s="80" t="s">
        <v>908</v>
      </c>
      <c r="AS53" s="80">
        <v>0</v>
      </c>
      <c r="AT53" s="80">
        <v>0</v>
      </c>
      <c r="AU53" s="80"/>
      <c r="AV53" s="80"/>
      <c r="AW53" s="80"/>
      <c r="AX53" s="80"/>
      <c r="AY53" s="80"/>
      <c r="AZ53" s="80"/>
      <c r="BA53" s="80"/>
      <c r="BB53" s="80"/>
      <c r="BC53" s="79" t="str">
        <f>REPLACE(INDEX(GroupVertices[Group],MATCH(Edges[[#This Row],[Vertex 1]],GroupVertices[Vertex],0)),1,1,"")</f>
        <v>160</v>
      </c>
      <c r="BD53" s="79" t="str">
        <f>REPLACE(INDEX(GroupVertices[Group],MATCH(Edges[[#This Row],[Vertex 2]],GroupVertices[Vertex],0)),1,1,"")</f>
        <v>160</v>
      </c>
    </row>
    <row r="54" spans="1:56" ht="15">
      <c r="A54" s="65" t="s">
        <v>261</v>
      </c>
      <c r="B54" s="65" t="s">
        <v>260</v>
      </c>
      <c r="C54" s="66"/>
      <c r="D54" s="67"/>
      <c r="E54" s="68"/>
      <c r="F54" s="69"/>
      <c r="G54" s="66"/>
      <c r="H54" s="70"/>
      <c r="I54" s="71"/>
      <c r="J54" s="71"/>
      <c r="K54" s="34"/>
      <c r="L54" s="78">
        <v>54</v>
      </c>
      <c r="M54" s="78"/>
      <c r="N54" s="73"/>
      <c r="O54" s="80" t="s">
        <v>908</v>
      </c>
      <c r="P54" s="82">
        <v>43657.78372685185</v>
      </c>
      <c r="Q54" s="80" t="s">
        <v>942</v>
      </c>
      <c r="R54" s="83" t="s">
        <v>1279</v>
      </c>
      <c r="S54" s="80" t="s">
        <v>1389</v>
      </c>
      <c r="T54" s="80"/>
      <c r="U54" s="80"/>
      <c r="V54" s="83" t="s">
        <v>1609</v>
      </c>
      <c r="W54" s="82">
        <v>43657.78372685185</v>
      </c>
      <c r="X54" s="86">
        <v>43657</v>
      </c>
      <c r="Y54" s="88" t="s">
        <v>2041</v>
      </c>
      <c r="Z54" s="83" t="s">
        <v>2533</v>
      </c>
      <c r="AA54" s="80"/>
      <c r="AB54" s="80"/>
      <c r="AC54" s="88" t="s">
        <v>3156</v>
      </c>
      <c r="AD54" s="80"/>
      <c r="AE54" s="80" t="b">
        <v>0</v>
      </c>
      <c r="AF54" s="80">
        <v>0</v>
      </c>
      <c r="AG54" s="88" t="s">
        <v>3797</v>
      </c>
      <c r="AH54" s="80" t="b">
        <v>0</v>
      </c>
      <c r="AI54" s="80" t="s">
        <v>3865</v>
      </c>
      <c r="AJ54" s="80"/>
      <c r="AK54" s="88" t="s">
        <v>3797</v>
      </c>
      <c r="AL54" s="80" t="b">
        <v>0</v>
      </c>
      <c r="AM54" s="80">
        <v>31</v>
      </c>
      <c r="AN54" s="88" t="s">
        <v>3155</v>
      </c>
      <c r="AO54" s="80" t="s">
        <v>3898</v>
      </c>
      <c r="AP54" s="80" t="b">
        <v>0</v>
      </c>
      <c r="AQ54" s="88" t="s">
        <v>3155</v>
      </c>
      <c r="AR54" s="80" t="s">
        <v>178</v>
      </c>
      <c r="AS54" s="80">
        <v>0</v>
      </c>
      <c r="AT54" s="80">
        <v>0</v>
      </c>
      <c r="AU54" s="80"/>
      <c r="AV54" s="80"/>
      <c r="AW54" s="80"/>
      <c r="AX54" s="80"/>
      <c r="AY54" s="80"/>
      <c r="AZ54" s="80"/>
      <c r="BA54" s="80"/>
      <c r="BB54" s="80"/>
      <c r="BC54" s="79" t="str">
        <f>REPLACE(INDEX(GroupVertices[Group],MATCH(Edges[[#This Row],[Vertex 1]],GroupVertices[Vertex],0)),1,1,"")</f>
        <v>160</v>
      </c>
      <c r="BD54" s="79" t="str">
        <f>REPLACE(INDEX(GroupVertices[Group],MATCH(Edges[[#This Row],[Vertex 2]],GroupVertices[Vertex],0)),1,1,"")</f>
        <v>160</v>
      </c>
    </row>
    <row r="55" spans="1:56" ht="15">
      <c r="A55" s="65" t="s">
        <v>262</v>
      </c>
      <c r="B55" s="65" t="s">
        <v>816</v>
      </c>
      <c r="C55" s="66"/>
      <c r="D55" s="67"/>
      <c r="E55" s="68"/>
      <c r="F55" s="69"/>
      <c r="G55" s="66"/>
      <c r="H55" s="70"/>
      <c r="I55" s="71"/>
      <c r="J55" s="71"/>
      <c r="K55" s="34"/>
      <c r="L55" s="78">
        <v>55</v>
      </c>
      <c r="M55" s="78"/>
      <c r="N55" s="73"/>
      <c r="O55" s="80" t="s">
        <v>909</v>
      </c>
      <c r="P55" s="82">
        <v>43657.78372685185</v>
      </c>
      <c r="Q55" s="80" t="s">
        <v>943</v>
      </c>
      <c r="R55" s="80"/>
      <c r="S55" s="80"/>
      <c r="T55" s="80"/>
      <c r="U55" s="80"/>
      <c r="V55" s="83" t="s">
        <v>1610</v>
      </c>
      <c r="W55" s="82">
        <v>43657.78372685185</v>
      </c>
      <c r="X55" s="86">
        <v>43657</v>
      </c>
      <c r="Y55" s="88" t="s">
        <v>2041</v>
      </c>
      <c r="Z55" s="83" t="s">
        <v>2534</v>
      </c>
      <c r="AA55" s="80"/>
      <c r="AB55" s="80"/>
      <c r="AC55" s="88" t="s">
        <v>3157</v>
      </c>
      <c r="AD55" s="88" t="s">
        <v>3740</v>
      </c>
      <c r="AE55" s="80" t="b">
        <v>0</v>
      </c>
      <c r="AF55" s="80">
        <v>0</v>
      </c>
      <c r="AG55" s="88" t="s">
        <v>3803</v>
      </c>
      <c r="AH55" s="80" t="b">
        <v>0</v>
      </c>
      <c r="AI55" s="80" t="s">
        <v>3865</v>
      </c>
      <c r="AJ55" s="80"/>
      <c r="AK55" s="88" t="s">
        <v>3797</v>
      </c>
      <c r="AL55" s="80" t="b">
        <v>0</v>
      </c>
      <c r="AM55" s="80">
        <v>0</v>
      </c>
      <c r="AN55" s="88" t="s">
        <v>3797</v>
      </c>
      <c r="AO55" s="80" t="s">
        <v>3899</v>
      </c>
      <c r="AP55" s="80" t="b">
        <v>0</v>
      </c>
      <c r="AQ55" s="88" t="s">
        <v>3740</v>
      </c>
      <c r="AR55" s="80" t="s">
        <v>178</v>
      </c>
      <c r="AS55" s="80">
        <v>0</v>
      </c>
      <c r="AT55" s="80">
        <v>0</v>
      </c>
      <c r="AU55" s="80"/>
      <c r="AV55" s="80"/>
      <c r="AW55" s="80"/>
      <c r="AX55" s="80"/>
      <c r="AY55" s="80"/>
      <c r="AZ55" s="80"/>
      <c r="BA55" s="80"/>
      <c r="BB55" s="80"/>
      <c r="BC55" s="79" t="str">
        <f>REPLACE(INDEX(GroupVertices[Group],MATCH(Edges[[#This Row],[Vertex 1]],GroupVertices[Vertex],0)),1,1,"")</f>
        <v>159</v>
      </c>
      <c r="BD55" s="79" t="str">
        <f>REPLACE(INDEX(GroupVertices[Group],MATCH(Edges[[#This Row],[Vertex 2]],GroupVertices[Vertex],0)),1,1,"")</f>
        <v>159</v>
      </c>
    </row>
    <row r="56" spans="1:56" ht="15">
      <c r="A56" s="65" t="s">
        <v>263</v>
      </c>
      <c r="B56" s="65" t="s">
        <v>263</v>
      </c>
      <c r="C56" s="66"/>
      <c r="D56" s="67"/>
      <c r="E56" s="68"/>
      <c r="F56" s="69"/>
      <c r="G56" s="66"/>
      <c r="H56" s="70"/>
      <c r="I56" s="71"/>
      <c r="J56" s="71"/>
      <c r="K56" s="34"/>
      <c r="L56" s="78">
        <v>56</v>
      </c>
      <c r="M56" s="78"/>
      <c r="N56" s="73"/>
      <c r="O56" s="80" t="s">
        <v>178</v>
      </c>
      <c r="P56" s="82">
        <v>43656.74711805556</v>
      </c>
      <c r="Q56" s="80" t="s">
        <v>944</v>
      </c>
      <c r="R56" s="80"/>
      <c r="S56" s="80"/>
      <c r="T56" s="80"/>
      <c r="U56" s="83" t="s">
        <v>1502</v>
      </c>
      <c r="V56" s="83" t="s">
        <v>1502</v>
      </c>
      <c r="W56" s="82">
        <v>43656.74711805556</v>
      </c>
      <c r="X56" s="86">
        <v>43656</v>
      </c>
      <c r="Y56" s="88" t="s">
        <v>2042</v>
      </c>
      <c r="Z56" s="83" t="s">
        <v>2535</v>
      </c>
      <c r="AA56" s="80"/>
      <c r="AB56" s="80"/>
      <c r="AC56" s="88" t="s">
        <v>3158</v>
      </c>
      <c r="AD56" s="80"/>
      <c r="AE56" s="80" t="b">
        <v>0</v>
      </c>
      <c r="AF56" s="80">
        <v>100</v>
      </c>
      <c r="AG56" s="88" t="s">
        <v>3797</v>
      </c>
      <c r="AH56" s="80" t="b">
        <v>0</v>
      </c>
      <c r="AI56" s="80" t="s">
        <v>3865</v>
      </c>
      <c r="AJ56" s="80"/>
      <c r="AK56" s="88" t="s">
        <v>3797</v>
      </c>
      <c r="AL56" s="80" t="b">
        <v>0</v>
      </c>
      <c r="AM56" s="80">
        <v>74</v>
      </c>
      <c r="AN56" s="88" t="s">
        <v>3797</v>
      </c>
      <c r="AO56" s="80" t="s">
        <v>3898</v>
      </c>
      <c r="AP56" s="80" t="b">
        <v>0</v>
      </c>
      <c r="AQ56" s="88" t="s">
        <v>3158</v>
      </c>
      <c r="AR56" s="80" t="s">
        <v>908</v>
      </c>
      <c r="AS56" s="80">
        <v>0</v>
      </c>
      <c r="AT56" s="80">
        <v>0</v>
      </c>
      <c r="AU56" s="80"/>
      <c r="AV56" s="80"/>
      <c r="AW56" s="80"/>
      <c r="AX56" s="80"/>
      <c r="AY56" s="80"/>
      <c r="AZ56" s="80"/>
      <c r="BA56" s="80"/>
      <c r="BB56" s="80"/>
      <c r="BC56" s="79" t="str">
        <f>REPLACE(INDEX(GroupVertices[Group],MATCH(Edges[[#This Row],[Vertex 1]],GroupVertices[Vertex],0)),1,1,"")</f>
        <v>158</v>
      </c>
      <c r="BD56" s="79" t="str">
        <f>REPLACE(INDEX(GroupVertices[Group],MATCH(Edges[[#This Row],[Vertex 2]],GroupVertices[Vertex],0)),1,1,"")</f>
        <v>158</v>
      </c>
    </row>
    <row r="57" spans="1:56" ht="15">
      <c r="A57" s="65" t="s">
        <v>264</v>
      </c>
      <c r="B57" s="65" t="s">
        <v>263</v>
      </c>
      <c r="C57" s="66"/>
      <c r="D57" s="67"/>
      <c r="E57" s="68"/>
      <c r="F57" s="69"/>
      <c r="G57" s="66"/>
      <c r="H57" s="70"/>
      <c r="I57" s="71"/>
      <c r="J57" s="71"/>
      <c r="K57" s="34"/>
      <c r="L57" s="78">
        <v>57</v>
      </c>
      <c r="M57" s="78"/>
      <c r="N57" s="73"/>
      <c r="O57" s="80" t="s">
        <v>908</v>
      </c>
      <c r="P57" s="82">
        <v>43657.783738425926</v>
      </c>
      <c r="Q57" s="80" t="s">
        <v>944</v>
      </c>
      <c r="R57" s="80"/>
      <c r="S57" s="80"/>
      <c r="T57" s="80"/>
      <c r="U57" s="83" t="s">
        <v>1502</v>
      </c>
      <c r="V57" s="83" t="s">
        <v>1502</v>
      </c>
      <c r="W57" s="82">
        <v>43657.783738425926</v>
      </c>
      <c r="X57" s="86">
        <v>43657</v>
      </c>
      <c r="Y57" s="88" t="s">
        <v>2043</v>
      </c>
      <c r="Z57" s="83" t="s">
        <v>2536</v>
      </c>
      <c r="AA57" s="80"/>
      <c r="AB57" s="80"/>
      <c r="AC57" s="88" t="s">
        <v>3159</v>
      </c>
      <c r="AD57" s="80"/>
      <c r="AE57" s="80" t="b">
        <v>0</v>
      </c>
      <c r="AF57" s="80">
        <v>0</v>
      </c>
      <c r="AG57" s="88" t="s">
        <v>3797</v>
      </c>
      <c r="AH57" s="80" t="b">
        <v>0</v>
      </c>
      <c r="AI57" s="80" t="s">
        <v>3865</v>
      </c>
      <c r="AJ57" s="80"/>
      <c r="AK57" s="88" t="s">
        <v>3797</v>
      </c>
      <c r="AL57" s="80" t="b">
        <v>0</v>
      </c>
      <c r="AM57" s="80">
        <v>74</v>
      </c>
      <c r="AN57" s="88" t="s">
        <v>3158</v>
      </c>
      <c r="AO57" s="80" t="s">
        <v>3897</v>
      </c>
      <c r="AP57" s="80" t="b">
        <v>0</v>
      </c>
      <c r="AQ57" s="88" t="s">
        <v>3158</v>
      </c>
      <c r="AR57" s="80" t="s">
        <v>178</v>
      </c>
      <c r="AS57" s="80">
        <v>0</v>
      </c>
      <c r="AT57" s="80">
        <v>0</v>
      </c>
      <c r="AU57" s="80"/>
      <c r="AV57" s="80"/>
      <c r="AW57" s="80"/>
      <c r="AX57" s="80"/>
      <c r="AY57" s="80"/>
      <c r="AZ57" s="80"/>
      <c r="BA57" s="80"/>
      <c r="BB57" s="80"/>
      <c r="BC57" s="79" t="str">
        <f>REPLACE(INDEX(GroupVertices[Group],MATCH(Edges[[#This Row],[Vertex 1]],GroupVertices[Vertex],0)),1,1,"")</f>
        <v>158</v>
      </c>
      <c r="BD57" s="79" t="str">
        <f>REPLACE(INDEX(GroupVertices[Group],MATCH(Edges[[#This Row],[Vertex 2]],GroupVertices[Vertex],0)),1,1,"")</f>
        <v>158</v>
      </c>
    </row>
    <row r="58" spans="1:56" ht="15">
      <c r="A58" s="65" t="s">
        <v>265</v>
      </c>
      <c r="B58" s="65" t="s">
        <v>265</v>
      </c>
      <c r="C58" s="66"/>
      <c r="D58" s="67"/>
      <c r="E58" s="68"/>
      <c r="F58" s="69"/>
      <c r="G58" s="66"/>
      <c r="H58" s="70"/>
      <c r="I58" s="71"/>
      <c r="J58" s="71"/>
      <c r="K58" s="34"/>
      <c r="L58" s="78">
        <v>58</v>
      </c>
      <c r="M58" s="78"/>
      <c r="N58" s="73"/>
      <c r="O58" s="80" t="s">
        <v>178</v>
      </c>
      <c r="P58" s="82">
        <v>43657.450833333336</v>
      </c>
      <c r="Q58" s="80" t="s">
        <v>945</v>
      </c>
      <c r="R58" s="80"/>
      <c r="S58" s="80"/>
      <c r="T58" s="80"/>
      <c r="U58" s="80"/>
      <c r="V58" s="83" t="s">
        <v>1611</v>
      </c>
      <c r="W58" s="82">
        <v>43657.450833333336</v>
      </c>
      <c r="X58" s="86">
        <v>43657</v>
      </c>
      <c r="Y58" s="88" t="s">
        <v>2044</v>
      </c>
      <c r="Z58" s="83" t="s">
        <v>2537</v>
      </c>
      <c r="AA58" s="80"/>
      <c r="AB58" s="80"/>
      <c r="AC58" s="88" t="s">
        <v>3160</v>
      </c>
      <c r="AD58" s="88" t="s">
        <v>3741</v>
      </c>
      <c r="AE58" s="80" t="b">
        <v>0</v>
      </c>
      <c r="AF58" s="80">
        <v>47</v>
      </c>
      <c r="AG58" s="88" t="s">
        <v>3804</v>
      </c>
      <c r="AH58" s="80" t="b">
        <v>0</v>
      </c>
      <c r="AI58" s="80" t="s">
        <v>3865</v>
      </c>
      <c r="AJ58" s="80"/>
      <c r="AK58" s="88" t="s">
        <v>3797</v>
      </c>
      <c r="AL58" s="80" t="b">
        <v>0</v>
      </c>
      <c r="AM58" s="80">
        <v>18</v>
      </c>
      <c r="AN58" s="88" t="s">
        <v>3797</v>
      </c>
      <c r="AO58" s="80" t="s">
        <v>3903</v>
      </c>
      <c r="AP58" s="80" t="b">
        <v>0</v>
      </c>
      <c r="AQ58" s="88" t="s">
        <v>3741</v>
      </c>
      <c r="AR58" s="80" t="s">
        <v>908</v>
      </c>
      <c r="AS58" s="80">
        <v>0</v>
      </c>
      <c r="AT58" s="80">
        <v>0</v>
      </c>
      <c r="AU58" s="80"/>
      <c r="AV58" s="80"/>
      <c r="AW58" s="80"/>
      <c r="AX58" s="80"/>
      <c r="AY58" s="80"/>
      <c r="AZ58" s="80"/>
      <c r="BA58" s="80"/>
      <c r="BB58" s="80"/>
      <c r="BC58" s="79" t="str">
        <f>REPLACE(INDEX(GroupVertices[Group],MATCH(Edges[[#This Row],[Vertex 1]],GroupVertices[Vertex],0)),1,1,"")</f>
        <v>157</v>
      </c>
      <c r="BD58" s="79" t="str">
        <f>REPLACE(INDEX(GroupVertices[Group],MATCH(Edges[[#This Row],[Vertex 2]],GroupVertices[Vertex],0)),1,1,"")</f>
        <v>157</v>
      </c>
    </row>
    <row r="59" spans="1:56" ht="15">
      <c r="A59" s="65" t="s">
        <v>266</v>
      </c>
      <c r="B59" s="65" t="s">
        <v>265</v>
      </c>
      <c r="C59" s="66"/>
      <c r="D59" s="67"/>
      <c r="E59" s="68"/>
      <c r="F59" s="69"/>
      <c r="G59" s="66"/>
      <c r="H59" s="70"/>
      <c r="I59" s="71"/>
      <c r="J59" s="71"/>
      <c r="K59" s="34"/>
      <c r="L59" s="78">
        <v>59</v>
      </c>
      <c r="M59" s="78"/>
      <c r="N59" s="73"/>
      <c r="O59" s="80" t="s">
        <v>908</v>
      </c>
      <c r="P59" s="82">
        <v>43657.783738425926</v>
      </c>
      <c r="Q59" s="80" t="s">
        <v>945</v>
      </c>
      <c r="R59" s="80"/>
      <c r="S59" s="80"/>
      <c r="T59" s="80"/>
      <c r="U59" s="80"/>
      <c r="V59" s="83" t="s">
        <v>1612</v>
      </c>
      <c r="W59" s="82">
        <v>43657.783738425926</v>
      </c>
      <c r="X59" s="86">
        <v>43657</v>
      </c>
      <c r="Y59" s="88" t="s">
        <v>2043</v>
      </c>
      <c r="Z59" s="83" t="s">
        <v>2538</v>
      </c>
      <c r="AA59" s="80"/>
      <c r="AB59" s="80"/>
      <c r="AC59" s="88" t="s">
        <v>3161</v>
      </c>
      <c r="AD59" s="80"/>
      <c r="AE59" s="80" t="b">
        <v>0</v>
      </c>
      <c r="AF59" s="80">
        <v>0</v>
      </c>
      <c r="AG59" s="88" t="s">
        <v>3797</v>
      </c>
      <c r="AH59" s="80" t="b">
        <v>0</v>
      </c>
      <c r="AI59" s="80" t="s">
        <v>3865</v>
      </c>
      <c r="AJ59" s="80"/>
      <c r="AK59" s="88" t="s">
        <v>3797</v>
      </c>
      <c r="AL59" s="80" t="b">
        <v>0</v>
      </c>
      <c r="AM59" s="80">
        <v>18</v>
      </c>
      <c r="AN59" s="88" t="s">
        <v>3160</v>
      </c>
      <c r="AO59" s="80" t="s">
        <v>3898</v>
      </c>
      <c r="AP59" s="80" t="b">
        <v>0</v>
      </c>
      <c r="AQ59" s="88" t="s">
        <v>3160</v>
      </c>
      <c r="AR59" s="80" t="s">
        <v>178</v>
      </c>
      <c r="AS59" s="80">
        <v>0</v>
      </c>
      <c r="AT59" s="80">
        <v>0</v>
      </c>
      <c r="AU59" s="80"/>
      <c r="AV59" s="80"/>
      <c r="AW59" s="80"/>
      <c r="AX59" s="80"/>
      <c r="AY59" s="80"/>
      <c r="AZ59" s="80"/>
      <c r="BA59" s="80"/>
      <c r="BB59" s="80"/>
      <c r="BC59" s="79" t="str">
        <f>REPLACE(INDEX(GroupVertices[Group],MATCH(Edges[[#This Row],[Vertex 1]],GroupVertices[Vertex],0)),1,1,"")</f>
        <v>157</v>
      </c>
      <c r="BD59" s="79" t="str">
        <f>REPLACE(INDEX(GroupVertices[Group],MATCH(Edges[[#This Row],[Vertex 2]],GroupVertices[Vertex],0)),1,1,"")</f>
        <v>157</v>
      </c>
    </row>
    <row r="60" spans="1:56" ht="15">
      <c r="A60" s="65" t="s">
        <v>267</v>
      </c>
      <c r="B60" s="65" t="s">
        <v>495</v>
      </c>
      <c r="C60" s="66"/>
      <c r="D60" s="67"/>
      <c r="E60" s="68"/>
      <c r="F60" s="69"/>
      <c r="G60" s="66"/>
      <c r="H60" s="70"/>
      <c r="I60" s="71"/>
      <c r="J60" s="71"/>
      <c r="K60" s="34"/>
      <c r="L60" s="78">
        <v>60</v>
      </c>
      <c r="M60" s="78"/>
      <c r="N60" s="73"/>
      <c r="O60" s="80" t="s">
        <v>908</v>
      </c>
      <c r="P60" s="82">
        <v>43657.78375</v>
      </c>
      <c r="Q60" s="80" t="s">
        <v>916</v>
      </c>
      <c r="R60" s="80"/>
      <c r="S60" s="80"/>
      <c r="T60" s="80"/>
      <c r="U60" s="80"/>
      <c r="V60" s="83" t="s">
        <v>1613</v>
      </c>
      <c r="W60" s="82">
        <v>43657.78375</v>
      </c>
      <c r="X60" s="86">
        <v>43657</v>
      </c>
      <c r="Y60" s="88" t="s">
        <v>2045</v>
      </c>
      <c r="Z60" s="83" t="s">
        <v>2539</v>
      </c>
      <c r="AA60" s="80"/>
      <c r="AB60" s="80"/>
      <c r="AC60" s="88" t="s">
        <v>3162</v>
      </c>
      <c r="AD60" s="80"/>
      <c r="AE60" s="80" t="b">
        <v>0</v>
      </c>
      <c r="AF60" s="80">
        <v>0</v>
      </c>
      <c r="AG60" s="88" t="s">
        <v>3797</v>
      </c>
      <c r="AH60" s="80" t="b">
        <v>0</v>
      </c>
      <c r="AI60" s="80" t="s">
        <v>3865</v>
      </c>
      <c r="AJ60" s="80"/>
      <c r="AK60" s="88" t="s">
        <v>3797</v>
      </c>
      <c r="AL60" s="80" t="b">
        <v>0</v>
      </c>
      <c r="AM60" s="80">
        <v>664</v>
      </c>
      <c r="AN60" s="88" t="s">
        <v>3399</v>
      </c>
      <c r="AO60" s="80" t="s">
        <v>3899</v>
      </c>
      <c r="AP60" s="80" t="b">
        <v>0</v>
      </c>
      <c r="AQ60" s="88" t="s">
        <v>3399</v>
      </c>
      <c r="AR60" s="80" t="s">
        <v>178</v>
      </c>
      <c r="AS60" s="80">
        <v>0</v>
      </c>
      <c r="AT60" s="80">
        <v>0</v>
      </c>
      <c r="AU60" s="80"/>
      <c r="AV60" s="80"/>
      <c r="AW60" s="80"/>
      <c r="AX60" s="80"/>
      <c r="AY60" s="80"/>
      <c r="AZ60" s="80"/>
      <c r="BA60" s="80"/>
      <c r="BB60" s="80"/>
      <c r="BC60" s="79" t="str">
        <f>REPLACE(INDEX(GroupVertices[Group],MATCH(Edges[[#This Row],[Vertex 1]],GroupVertices[Vertex],0)),1,1,"")</f>
        <v>17</v>
      </c>
      <c r="BD60" s="79" t="str">
        <f>REPLACE(INDEX(GroupVertices[Group],MATCH(Edges[[#This Row],[Vertex 2]],GroupVertices[Vertex],0)),1,1,"")</f>
        <v>17</v>
      </c>
    </row>
    <row r="61" spans="1:56" ht="15">
      <c r="A61" s="65" t="s">
        <v>268</v>
      </c>
      <c r="B61" s="65" t="s">
        <v>630</v>
      </c>
      <c r="C61" s="66"/>
      <c r="D61" s="67"/>
      <c r="E61" s="68"/>
      <c r="F61" s="69"/>
      <c r="G61" s="66"/>
      <c r="H61" s="70"/>
      <c r="I61" s="71"/>
      <c r="J61" s="71"/>
      <c r="K61" s="34"/>
      <c r="L61" s="78">
        <v>61</v>
      </c>
      <c r="M61" s="78"/>
      <c r="N61" s="73"/>
      <c r="O61" s="80" t="s">
        <v>908</v>
      </c>
      <c r="P61" s="82">
        <v>43657.78375</v>
      </c>
      <c r="Q61" s="80" t="s">
        <v>931</v>
      </c>
      <c r="R61" s="80"/>
      <c r="S61" s="80"/>
      <c r="T61" s="80"/>
      <c r="U61" s="80"/>
      <c r="V61" s="83" t="s">
        <v>1614</v>
      </c>
      <c r="W61" s="82">
        <v>43657.78375</v>
      </c>
      <c r="X61" s="86">
        <v>43657</v>
      </c>
      <c r="Y61" s="88" t="s">
        <v>2045</v>
      </c>
      <c r="Z61" s="83" t="s">
        <v>2540</v>
      </c>
      <c r="AA61" s="80"/>
      <c r="AB61" s="80"/>
      <c r="AC61" s="88" t="s">
        <v>3163</v>
      </c>
      <c r="AD61" s="80"/>
      <c r="AE61" s="80" t="b">
        <v>0</v>
      </c>
      <c r="AF61" s="80">
        <v>0</v>
      </c>
      <c r="AG61" s="88" t="s">
        <v>3797</v>
      </c>
      <c r="AH61" s="80" t="b">
        <v>0</v>
      </c>
      <c r="AI61" s="80" t="s">
        <v>3865</v>
      </c>
      <c r="AJ61" s="80"/>
      <c r="AK61" s="88" t="s">
        <v>3797</v>
      </c>
      <c r="AL61" s="80" t="b">
        <v>0</v>
      </c>
      <c r="AM61" s="80">
        <v>10263</v>
      </c>
      <c r="AN61" s="88" t="s">
        <v>3544</v>
      </c>
      <c r="AO61" s="80" t="s">
        <v>3899</v>
      </c>
      <c r="AP61" s="80" t="b">
        <v>0</v>
      </c>
      <c r="AQ61" s="88" t="s">
        <v>3544</v>
      </c>
      <c r="AR61" s="80" t="s">
        <v>178</v>
      </c>
      <c r="AS61" s="80">
        <v>0</v>
      </c>
      <c r="AT61" s="80">
        <v>0</v>
      </c>
      <c r="AU61" s="80"/>
      <c r="AV61" s="80"/>
      <c r="AW61" s="80"/>
      <c r="AX61" s="80"/>
      <c r="AY61" s="80"/>
      <c r="AZ61" s="80"/>
      <c r="BA61" s="80"/>
      <c r="BB61" s="80"/>
      <c r="BC61" s="79" t="str">
        <f>REPLACE(INDEX(GroupVertices[Group],MATCH(Edges[[#This Row],[Vertex 1]],GroupVertices[Vertex],0)),1,1,"")</f>
        <v>10</v>
      </c>
      <c r="BD61" s="79" t="str">
        <f>REPLACE(INDEX(GroupVertices[Group],MATCH(Edges[[#This Row],[Vertex 2]],GroupVertices[Vertex],0)),1,1,"")</f>
        <v>10</v>
      </c>
    </row>
    <row r="62" spans="1:56" ht="15">
      <c r="A62" s="65" t="s">
        <v>269</v>
      </c>
      <c r="B62" s="65" t="s">
        <v>817</v>
      </c>
      <c r="C62" s="66"/>
      <c r="D62" s="67"/>
      <c r="E62" s="68"/>
      <c r="F62" s="69"/>
      <c r="G62" s="66"/>
      <c r="H62" s="70"/>
      <c r="I62" s="71"/>
      <c r="J62" s="71"/>
      <c r="K62" s="34"/>
      <c r="L62" s="78">
        <v>62</v>
      </c>
      <c r="M62" s="78"/>
      <c r="N62" s="73"/>
      <c r="O62" s="80" t="s">
        <v>909</v>
      </c>
      <c r="P62" s="82">
        <v>43657.78376157407</v>
      </c>
      <c r="Q62" s="80" t="s">
        <v>946</v>
      </c>
      <c r="R62" s="80"/>
      <c r="S62" s="80"/>
      <c r="T62" s="80"/>
      <c r="U62" s="80"/>
      <c r="V62" s="83" t="s">
        <v>1615</v>
      </c>
      <c r="W62" s="82">
        <v>43657.78376157407</v>
      </c>
      <c r="X62" s="86">
        <v>43657</v>
      </c>
      <c r="Y62" s="88" t="s">
        <v>2046</v>
      </c>
      <c r="Z62" s="83" t="s">
        <v>2541</v>
      </c>
      <c r="AA62" s="80"/>
      <c r="AB62" s="80"/>
      <c r="AC62" s="88" t="s">
        <v>3164</v>
      </c>
      <c r="AD62" s="88" t="s">
        <v>3742</v>
      </c>
      <c r="AE62" s="80" t="b">
        <v>0</v>
      </c>
      <c r="AF62" s="80">
        <v>0</v>
      </c>
      <c r="AG62" s="88" t="s">
        <v>3805</v>
      </c>
      <c r="AH62" s="80" t="b">
        <v>0</v>
      </c>
      <c r="AI62" s="80" t="s">
        <v>3865</v>
      </c>
      <c r="AJ62" s="80"/>
      <c r="AK62" s="88" t="s">
        <v>3797</v>
      </c>
      <c r="AL62" s="80" t="b">
        <v>0</v>
      </c>
      <c r="AM62" s="80">
        <v>0</v>
      </c>
      <c r="AN62" s="88" t="s">
        <v>3797</v>
      </c>
      <c r="AO62" s="80" t="s">
        <v>3906</v>
      </c>
      <c r="AP62" s="80" t="b">
        <v>0</v>
      </c>
      <c r="AQ62" s="88" t="s">
        <v>3742</v>
      </c>
      <c r="AR62" s="80" t="s">
        <v>178</v>
      </c>
      <c r="AS62" s="80">
        <v>0</v>
      </c>
      <c r="AT62" s="80">
        <v>0</v>
      </c>
      <c r="AU62" s="80"/>
      <c r="AV62" s="80"/>
      <c r="AW62" s="80"/>
      <c r="AX62" s="80"/>
      <c r="AY62" s="80"/>
      <c r="AZ62" s="80"/>
      <c r="BA62" s="80"/>
      <c r="BB62" s="80"/>
      <c r="BC62" s="79" t="str">
        <f>REPLACE(INDEX(GroupVertices[Group],MATCH(Edges[[#This Row],[Vertex 1]],GroupVertices[Vertex],0)),1,1,"")</f>
        <v>156</v>
      </c>
      <c r="BD62" s="79" t="str">
        <f>REPLACE(INDEX(GroupVertices[Group],MATCH(Edges[[#This Row],[Vertex 2]],GroupVertices[Vertex],0)),1,1,"")</f>
        <v>156</v>
      </c>
    </row>
    <row r="63" spans="1:56" ht="15">
      <c r="A63" s="65" t="s">
        <v>270</v>
      </c>
      <c r="B63" s="65" t="s">
        <v>270</v>
      </c>
      <c r="C63" s="66"/>
      <c r="D63" s="67"/>
      <c r="E63" s="68"/>
      <c r="F63" s="69"/>
      <c r="G63" s="66"/>
      <c r="H63" s="70"/>
      <c r="I63" s="71"/>
      <c r="J63" s="71"/>
      <c r="K63" s="34"/>
      <c r="L63" s="78">
        <v>63</v>
      </c>
      <c r="M63" s="78"/>
      <c r="N63" s="73"/>
      <c r="O63" s="80" t="s">
        <v>178</v>
      </c>
      <c r="P63" s="82">
        <v>43657.783796296295</v>
      </c>
      <c r="Q63" s="80" t="s">
        <v>947</v>
      </c>
      <c r="R63" s="80"/>
      <c r="S63" s="80"/>
      <c r="T63" s="80"/>
      <c r="U63" s="80"/>
      <c r="V63" s="83" t="s">
        <v>1616</v>
      </c>
      <c r="W63" s="82">
        <v>43657.783796296295</v>
      </c>
      <c r="X63" s="86">
        <v>43657</v>
      </c>
      <c r="Y63" s="88" t="s">
        <v>2047</v>
      </c>
      <c r="Z63" s="83" t="s">
        <v>2542</v>
      </c>
      <c r="AA63" s="80"/>
      <c r="AB63" s="80"/>
      <c r="AC63" s="88" t="s">
        <v>3165</v>
      </c>
      <c r="AD63" s="80"/>
      <c r="AE63" s="80" t="b">
        <v>0</v>
      </c>
      <c r="AF63" s="80">
        <v>0</v>
      </c>
      <c r="AG63" s="88" t="s">
        <v>3797</v>
      </c>
      <c r="AH63" s="80" t="b">
        <v>0</v>
      </c>
      <c r="AI63" s="80" t="s">
        <v>3868</v>
      </c>
      <c r="AJ63" s="80"/>
      <c r="AK63" s="88" t="s">
        <v>3797</v>
      </c>
      <c r="AL63" s="80" t="b">
        <v>0</v>
      </c>
      <c r="AM63" s="80">
        <v>0</v>
      </c>
      <c r="AN63" s="88" t="s">
        <v>3797</v>
      </c>
      <c r="AO63" s="80" t="s">
        <v>3898</v>
      </c>
      <c r="AP63" s="80" t="b">
        <v>0</v>
      </c>
      <c r="AQ63" s="88" t="s">
        <v>3165</v>
      </c>
      <c r="AR63" s="80" t="s">
        <v>178</v>
      </c>
      <c r="AS63" s="80">
        <v>0</v>
      </c>
      <c r="AT63" s="80">
        <v>0</v>
      </c>
      <c r="AU63" s="80"/>
      <c r="AV63" s="80"/>
      <c r="AW63" s="80"/>
      <c r="AX63" s="80"/>
      <c r="AY63" s="80"/>
      <c r="AZ63" s="80"/>
      <c r="BA63" s="80"/>
      <c r="BB63" s="80"/>
      <c r="BC63" s="79" t="str">
        <f>REPLACE(INDEX(GroupVertices[Group],MATCH(Edges[[#This Row],[Vertex 1]],GroupVertices[Vertex],0)),1,1,"")</f>
        <v>1</v>
      </c>
      <c r="BD63" s="79" t="str">
        <f>REPLACE(INDEX(GroupVertices[Group],MATCH(Edges[[#This Row],[Vertex 2]],GroupVertices[Vertex],0)),1,1,"")</f>
        <v>1</v>
      </c>
    </row>
    <row r="64" spans="1:56" ht="15">
      <c r="A64" s="65" t="s">
        <v>271</v>
      </c>
      <c r="B64" s="65" t="s">
        <v>271</v>
      </c>
      <c r="C64" s="66"/>
      <c r="D64" s="67"/>
      <c r="E64" s="68"/>
      <c r="F64" s="69"/>
      <c r="G64" s="66"/>
      <c r="H64" s="70"/>
      <c r="I64" s="71"/>
      <c r="J64" s="71"/>
      <c r="K64" s="34"/>
      <c r="L64" s="78">
        <v>64</v>
      </c>
      <c r="M64" s="78"/>
      <c r="N64" s="73"/>
      <c r="O64" s="80" t="s">
        <v>178</v>
      </c>
      <c r="P64" s="82">
        <v>43657.78380787037</v>
      </c>
      <c r="Q64" s="80" t="s">
        <v>948</v>
      </c>
      <c r="R64" s="80"/>
      <c r="S64" s="80"/>
      <c r="T64" s="80"/>
      <c r="U64" s="80"/>
      <c r="V64" s="83" t="s">
        <v>1617</v>
      </c>
      <c r="W64" s="82">
        <v>43657.78380787037</v>
      </c>
      <c r="X64" s="86">
        <v>43657</v>
      </c>
      <c r="Y64" s="88" t="s">
        <v>2048</v>
      </c>
      <c r="Z64" s="83" t="s">
        <v>2543</v>
      </c>
      <c r="AA64" s="80"/>
      <c r="AB64" s="80"/>
      <c r="AC64" s="88" t="s">
        <v>3166</v>
      </c>
      <c r="AD64" s="80"/>
      <c r="AE64" s="80" t="b">
        <v>0</v>
      </c>
      <c r="AF64" s="80">
        <v>1</v>
      </c>
      <c r="AG64" s="88" t="s">
        <v>3797</v>
      </c>
      <c r="AH64" s="80" t="b">
        <v>0</v>
      </c>
      <c r="AI64" s="80" t="s">
        <v>3865</v>
      </c>
      <c r="AJ64" s="80"/>
      <c r="AK64" s="88" t="s">
        <v>3797</v>
      </c>
      <c r="AL64" s="80" t="b">
        <v>0</v>
      </c>
      <c r="AM64" s="80">
        <v>0</v>
      </c>
      <c r="AN64" s="88" t="s">
        <v>3797</v>
      </c>
      <c r="AO64" s="80" t="s">
        <v>3899</v>
      </c>
      <c r="AP64" s="80" t="b">
        <v>0</v>
      </c>
      <c r="AQ64" s="88" t="s">
        <v>3166</v>
      </c>
      <c r="AR64" s="80" t="s">
        <v>178</v>
      </c>
      <c r="AS64" s="80">
        <v>0</v>
      </c>
      <c r="AT64" s="80">
        <v>0</v>
      </c>
      <c r="AU64" s="80"/>
      <c r="AV64" s="80"/>
      <c r="AW64" s="80"/>
      <c r="AX64" s="80"/>
      <c r="AY64" s="80"/>
      <c r="AZ64" s="80"/>
      <c r="BA64" s="80"/>
      <c r="BB64" s="80"/>
      <c r="BC64" s="79" t="str">
        <f>REPLACE(INDEX(GroupVertices[Group],MATCH(Edges[[#This Row],[Vertex 1]],GroupVertices[Vertex],0)),1,1,"")</f>
        <v>1</v>
      </c>
      <c r="BD64" s="79" t="str">
        <f>REPLACE(INDEX(GroupVertices[Group],MATCH(Edges[[#This Row],[Vertex 2]],GroupVertices[Vertex],0)),1,1,"")</f>
        <v>1</v>
      </c>
    </row>
    <row r="65" spans="1:56" ht="15">
      <c r="A65" s="65" t="s">
        <v>272</v>
      </c>
      <c r="B65" s="65" t="s">
        <v>272</v>
      </c>
      <c r="C65" s="66"/>
      <c r="D65" s="67"/>
      <c r="E65" s="68"/>
      <c r="F65" s="69"/>
      <c r="G65" s="66"/>
      <c r="H65" s="70"/>
      <c r="I65" s="71"/>
      <c r="J65" s="71"/>
      <c r="K65" s="34"/>
      <c r="L65" s="78">
        <v>65</v>
      </c>
      <c r="M65" s="78"/>
      <c r="N65" s="73"/>
      <c r="O65" s="80" t="s">
        <v>178</v>
      </c>
      <c r="P65" s="82">
        <v>43657.78383101852</v>
      </c>
      <c r="Q65" s="80" t="s">
        <v>949</v>
      </c>
      <c r="R65" s="80"/>
      <c r="S65" s="80"/>
      <c r="T65" s="80"/>
      <c r="U65" s="80"/>
      <c r="V65" s="83" t="s">
        <v>1618</v>
      </c>
      <c r="W65" s="82">
        <v>43657.78383101852</v>
      </c>
      <c r="X65" s="86">
        <v>43657</v>
      </c>
      <c r="Y65" s="88" t="s">
        <v>2049</v>
      </c>
      <c r="Z65" s="83" t="s">
        <v>2544</v>
      </c>
      <c r="AA65" s="80"/>
      <c r="AB65" s="80"/>
      <c r="AC65" s="88" t="s">
        <v>3167</v>
      </c>
      <c r="AD65" s="80"/>
      <c r="AE65" s="80" t="b">
        <v>0</v>
      </c>
      <c r="AF65" s="80">
        <v>0</v>
      </c>
      <c r="AG65" s="88" t="s">
        <v>3797</v>
      </c>
      <c r="AH65" s="80" t="b">
        <v>0</v>
      </c>
      <c r="AI65" s="80" t="s">
        <v>3865</v>
      </c>
      <c r="AJ65" s="80"/>
      <c r="AK65" s="88" t="s">
        <v>3797</v>
      </c>
      <c r="AL65" s="80" t="b">
        <v>0</v>
      </c>
      <c r="AM65" s="80">
        <v>0</v>
      </c>
      <c r="AN65" s="88" t="s">
        <v>3797</v>
      </c>
      <c r="AO65" s="80" t="s">
        <v>3899</v>
      </c>
      <c r="AP65" s="80" t="b">
        <v>0</v>
      </c>
      <c r="AQ65" s="88" t="s">
        <v>3167</v>
      </c>
      <c r="AR65" s="80" t="s">
        <v>178</v>
      </c>
      <c r="AS65" s="80">
        <v>0</v>
      </c>
      <c r="AT65" s="80">
        <v>0</v>
      </c>
      <c r="AU65" s="80"/>
      <c r="AV65" s="80"/>
      <c r="AW65" s="80"/>
      <c r="AX65" s="80"/>
      <c r="AY65" s="80"/>
      <c r="AZ65" s="80"/>
      <c r="BA65" s="80"/>
      <c r="BB65" s="80"/>
      <c r="BC65" s="79" t="str">
        <f>REPLACE(INDEX(GroupVertices[Group],MATCH(Edges[[#This Row],[Vertex 1]],GroupVertices[Vertex],0)),1,1,"")</f>
        <v>1</v>
      </c>
      <c r="BD65" s="79" t="str">
        <f>REPLACE(INDEX(GroupVertices[Group],MATCH(Edges[[#This Row],[Vertex 2]],GroupVertices[Vertex],0)),1,1,"")</f>
        <v>1</v>
      </c>
    </row>
    <row r="66" spans="1:56" ht="15">
      <c r="A66" s="65" t="s">
        <v>273</v>
      </c>
      <c r="B66" s="65" t="s">
        <v>630</v>
      </c>
      <c r="C66" s="66"/>
      <c r="D66" s="67"/>
      <c r="E66" s="68"/>
      <c r="F66" s="69"/>
      <c r="G66" s="66"/>
      <c r="H66" s="70"/>
      <c r="I66" s="71"/>
      <c r="J66" s="71"/>
      <c r="K66" s="34"/>
      <c r="L66" s="78">
        <v>66</v>
      </c>
      <c r="M66" s="78"/>
      <c r="N66" s="73"/>
      <c r="O66" s="80" t="s">
        <v>908</v>
      </c>
      <c r="P66" s="82">
        <v>43657.783842592595</v>
      </c>
      <c r="Q66" s="80" t="s">
        <v>931</v>
      </c>
      <c r="R66" s="80"/>
      <c r="S66" s="80"/>
      <c r="T66" s="80"/>
      <c r="U66" s="80"/>
      <c r="V66" s="83" t="s">
        <v>1619</v>
      </c>
      <c r="W66" s="82">
        <v>43657.783842592595</v>
      </c>
      <c r="X66" s="86">
        <v>43657</v>
      </c>
      <c r="Y66" s="88" t="s">
        <v>2050</v>
      </c>
      <c r="Z66" s="83" t="s">
        <v>2545</v>
      </c>
      <c r="AA66" s="80"/>
      <c r="AB66" s="80"/>
      <c r="AC66" s="88" t="s">
        <v>3168</v>
      </c>
      <c r="AD66" s="80"/>
      <c r="AE66" s="80" t="b">
        <v>0</v>
      </c>
      <c r="AF66" s="80">
        <v>0</v>
      </c>
      <c r="AG66" s="88" t="s">
        <v>3797</v>
      </c>
      <c r="AH66" s="80" t="b">
        <v>0</v>
      </c>
      <c r="AI66" s="80" t="s">
        <v>3865</v>
      </c>
      <c r="AJ66" s="80"/>
      <c r="AK66" s="88" t="s">
        <v>3797</v>
      </c>
      <c r="AL66" s="80" t="b">
        <v>0</v>
      </c>
      <c r="AM66" s="80">
        <v>10262</v>
      </c>
      <c r="AN66" s="88" t="s">
        <v>3544</v>
      </c>
      <c r="AO66" s="80" t="s">
        <v>3899</v>
      </c>
      <c r="AP66" s="80" t="b">
        <v>0</v>
      </c>
      <c r="AQ66" s="88" t="s">
        <v>3544</v>
      </c>
      <c r="AR66" s="80" t="s">
        <v>178</v>
      </c>
      <c r="AS66" s="80">
        <v>0</v>
      </c>
      <c r="AT66" s="80">
        <v>0</v>
      </c>
      <c r="AU66" s="80"/>
      <c r="AV66" s="80"/>
      <c r="AW66" s="80"/>
      <c r="AX66" s="80"/>
      <c r="AY66" s="80"/>
      <c r="AZ66" s="80"/>
      <c r="BA66" s="80"/>
      <c r="BB66" s="80"/>
      <c r="BC66" s="79" t="str">
        <f>REPLACE(INDEX(GroupVertices[Group],MATCH(Edges[[#This Row],[Vertex 1]],GroupVertices[Vertex],0)),1,1,"")</f>
        <v>10</v>
      </c>
      <c r="BD66" s="79" t="str">
        <f>REPLACE(INDEX(GroupVertices[Group],MATCH(Edges[[#This Row],[Vertex 2]],GroupVertices[Vertex],0)),1,1,"")</f>
        <v>10</v>
      </c>
    </row>
    <row r="67" spans="1:56" ht="15">
      <c r="A67" s="65" t="s">
        <v>274</v>
      </c>
      <c r="B67" s="65" t="s">
        <v>786</v>
      </c>
      <c r="C67" s="66"/>
      <c r="D67" s="67"/>
      <c r="E67" s="68"/>
      <c r="F67" s="69"/>
      <c r="G67" s="66"/>
      <c r="H67" s="70"/>
      <c r="I67" s="71"/>
      <c r="J67" s="71"/>
      <c r="K67" s="34"/>
      <c r="L67" s="78">
        <v>67</v>
      </c>
      <c r="M67" s="78"/>
      <c r="N67" s="73"/>
      <c r="O67" s="80" t="s">
        <v>908</v>
      </c>
      <c r="P67" s="82">
        <v>43657.783842592595</v>
      </c>
      <c r="Q67" s="80" t="s">
        <v>950</v>
      </c>
      <c r="R67" s="80"/>
      <c r="S67" s="80"/>
      <c r="T67" s="80"/>
      <c r="U67" s="83" t="s">
        <v>1503</v>
      </c>
      <c r="V67" s="83" t="s">
        <v>1503</v>
      </c>
      <c r="W67" s="82">
        <v>43657.783842592595</v>
      </c>
      <c r="X67" s="86">
        <v>43657</v>
      </c>
      <c r="Y67" s="88" t="s">
        <v>2050</v>
      </c>
      <c r="Z67" s="83" t="s">
        <v>2546</v>
      </c>
      <c r="AA67" s="80"/>
      <c r="AB67" s="80"/>
      <c r="AC67" s="88" t="s">
        <v>3169</v>
      </c>
      <c r="AD67" s="80"/>
      <c r="AE67" s="80" t="b">
        <v>0</v>
      </c>
      <c r="AF67" s="80">
        <v>0</v>
      </c>
      <c r="AG67" s="88" t="s">
        <v>3797</v>
      </c>
      <c r="AH67" s="80" t="b">
        <v>0</v>
      </c>
      <c r="AI67" s="80" t="s">
        <v>3865</v>
      </c>
      <c r="AJ67" s="80"/>
      <c r="AK67" s="88" t="s">
        <v>3797</v>
      </c>
      <c r="AL67" s="80" t="b">
        <v>0</v>
      </c>
      <c r="AM67" s="80">
        <v>8270</v>
      </c>
      <c r="AN67" s="88" t="s">
        <v>3710</v>
      </c>
      <c r="AO67" s="80" t="s">
        <v>3903</v>
      </c>
      <c r="AP67" s="80" t="b">
        <v>0</v>
      </c>
      <c r="AQ67" s="88" t="s">
        <v>3710</v>
      </c>
      <c r="AR67" s="80" t="s">
        <v>178</v>
      </c>
      <c r="AS67" s="80">
        <v>0</v>
      </c>
      <c r="AT67" s="80">
        <v>0</v>
      </c>
      <c r="AU67" s="80"/>
      <c r="AV67" s="80"/>
      <c r="AW67" s="80"/>
      <c r="AX67" s="80"/>
      <c r="AY67" s="80"/>
      <c r="AZ67" s="80"/>
      <c r="BA67" s="80"/>
      <c r="BB67" s="80"/>
      <c r="BC67" s="79" t="str">
        <f>REPLACE(INDEX(GroupVertices[Group],MATCH(Edges[[#This Row],[Vertex 1]],GroupVertices[Vertex],0)),1,1,"")</f>
        <v>6</v>
      </c>
      <c r="BD67" s="79" t="str">
        <f>REPLACE(INDEX(GroupVertices[Group],MATCH(Edges[[#This Row],[Vertex 2]],GroupVertices[Vertex],0)),1,1,"")</f>
        <v>6</v>
      </c>
    </row>
    <row r="68" spans="1:56" ht="15">
      <c r="A68" s="65" t="s">
        <v>275</v>
      </c>
      <c r="B68" s="65" t="s">
        <v>818</v>
      </c>
      <c r="C68" s="66"/>
      <c r="D68" s="67"/>
      <c r="E68" s="68"/>
      <c r="F68" s="69"/>
      <c r="G68" s="66"/>
      <c r="H68" s="70"/>
      <c r="I68" s="71"/>
      <c r="J68" s="71"/>
      <c r="K68" s="34"/>
      <c r="L68" s="78">
        <v>68</v>
      </c>
      <c r="M68" s="78"/>
      <c r="N68" s="73"/>
      <c r="O68" s="80" t="s">
        <v>909</v>
      </c>
      <c r="P68" s="82">
        <v>43657.783842592595</v>
      </c>
      <c r="Q68" s="80" t="s">
        <v>951</v>
      </c>
      <c r="R68" s="80"/>
      <c r="S68" s="80"/>
      <c r="T68" s="80"/>
      <c r="U68" s="80"/>
      <c r="V68" s="83" t="s">
        <v>1620</v>
      </c>
      <c r="W68" s="82">
        <v>43657.783842592595</v>
      </c>
      <c r="X68" s="86">
        <v>43657</v>
      </c>
      <c r="Y68" s="88" t="s">
        <v>2050</v>
      </c>
      <c r="Z68" s="83" t="s">
        <v>2547</v>
      </c>
      <c r="AA68" s="80"/>
      <c r="AB68" s="80"/>
      <c r="AC68" s="88" t="s">
        <v>3170</v>
      </c>
      <c r="AD68" s="88" t="s">
        <v>3743</v>
      </c>
      <c r="AE68" s="80" t="b">
        <v>0</v>
      </c>
      <c r="AF68" s="80">
        <v>0</v>
      </c>
      <c r="AG68" s="88" t="s">
        <v>3806</v>
      </c>
      <c r="AH68" s="80" t="b">
        <v>0</v>
      </c>
      <c r="AI68" s="80" t="s">
        <v>3865</v>
      </c>
      <c r="AJ68" s="80"/>
      <c r="AK68" s="88" t="s">
        <v>3797</v>
      </c>
      <c r="AL68" s="80" t="b">
        <v>0</v>
      </c>
      <c r="AM68" s="80">
        <v>0</v>
      </c>
      <c r="AN68" s="88" t="s">
        <v>3797</v>
      </c>
      <c r="AO68" s="80" t="s">
        <v>3898</v>
      </c>
      <c r="AP68" s="80" t="b">
        <v>0</v>
      </c>
      <c r="AQ68" s="88" t="s">
        <v>3743</v>
      </c>
      <c r="AR68" s="80" t="s">
        <v>178</v>
      </c>
      <c r="AS68" s="80">
        <v>0</v>
      </c>
      <c r="AT68" s="80">
        <v>0</v>
      </c>
      <c r="AU68" s="80"/>
      <c r="AV68" s="80"/>
      <c r="AW68" s="80"/>
      <c r="AX68" s="80"/>
      <c r="AY68" s="80"/>
      <c r="AZ68" s="80"/>
      <c r="BA68" s="80"/>
      <c r="BB68" s="80"/>
      <c r="BC68" s="79" t="str">
        <f>REPLACE(INDEX(GroupVertices[Group],MATCH(Edges[[#This Row],[Vertex 1]],GroupVertices[Vertex],0)),1,1,"")</f>
        <v>155</v>
      </c>
      <c r="BD68" s="79" t="str">
        <f>REPLACE(INDEX(GroupVertices[Group],MATCH(Edges[[#This Row],[Vertex 2]],GroupVertices[Vertex],0)),1,1,"")</f>
        <v>155</v>
      </c>
    </row>
    <row r="69" spans="1:56" ht="15">
      <c r="A69" s="65" t="s">
        <v>276</v>
      </c>
      <c r="B69" s="65" t="s">
        <v>276</v>
      </c>
      <c r="C69" s="66"/>
      <c r="D69" s="67"/>
      <c r="E69" s="68"/>
      <c r="F69" s="69"/>
      <c r="G69" s="66"/>
      <c r="H69" s="70"/>
      <c r="I69" s="71"/>
      <c r="J69" s="71"/>
      <c r="K69" s="34"/>
      <c r="L69" s="78">
        <v>69</v>
      </c>
      <c r="M69" s="78"/>
      <c r="N69" s="73"/>
      <c r="O69" s="80" t="s">
        <v>178</v>
      </c>
      <c r="P69" s="82">
        <v>43657.783854166664</v>
      </c>
      <c r="Q69" s="80" t="s">
        <v>952</v>
      </c>
      <c r="R69" s="80"/>
      <c r="S69" s="80"/>
      <c r="T69" s="80"/>
      <c r="U69" s="83" t="s">
        <v>1504</v>
      </c>
      <c r="V69" s="83" t="s">
        <v>1504</v>
      </c>
      <c r="W69" s="82">
        <v>43657.783854166664</v>
      </c>
      <c r="X69" s="86">
        <v>43657</v>
      </c>
      <c r="Y69" s="88" t="s">
        <v>2051</v>
      </c>
      <c r="Z69" s="83" t="s">
        <v>2548</v>
      </c>
      <c r="AA69" s="80"/>
      <c r="AB69" s="80"/>
      <c r="AC69" s="88" t="s">
        <v>3171</v>
      </c>
      <c r="AD69" s="80"/>
      <c r="AE69" s="80" t="b">
        <v>0</v>
      </c>
      <c r="AF69" s="80">
        <v>36</v>
      </c>
      <c r="AG69" s="88" t="s">
        <v>3797</v>
      </c>
      <c r="AH69" s="80" t="b">
        <v>0</v>
      </c>
      <c r="AI69" s="80" t="s">
        <v>3865</v>
      </c>
      <c r="AJ69" s="80"/>
      <c r="AK69" s="88" t="s">
        <v>3797</v>
      </c>
      <c r="AL69" s="80" t="b">
        <v>0</v>
      </c>
      <c r="AM69" s="80">
        <v>0</v>
      </c>
      <c r="AN69" s="88" t="s">
        <v>3797</v>
      </c>
      <c r="AO69" s="80" t="s">
        <v>3899</v>
      </c>
      <c r="AP69" s="80" t="b">
        <v>0</v>
      </c>
      <c r="AQ69" s="88" t="s">
        <v>3171</v>
      </c>
      <c r="AR69" s="80" t="s">
        <v>178</v>
      </c>
      <c r="AS69" s="80">
        <v>0</v>
      </c>
      <c r="AT69" s="80">
        <v>0</v>
      </c>
      <c r="AU69" s="80"/>
      <c r="AV69" s="80"/>
      <c r="AW69" s="80"/>
      <c r="AX69" s="80"/>
      <c r="AY69" s="80"/>
      <c r="AZ69" s="80"/>
      <c r="BA69" s="80"/>
      <c r="BB69" s="80"/>
      <c r="BC69" s="79" t="str">
        <f>REPLACE(INDEX(GroupVertices[Group],MATCH(Edges[[#This Row],[Vertex 1]],GroupVertices[Vertex],0)),1,1,"")</f>
        <v>1</v>
      </c>
      <c r="BD69" s="79" t="str">
        <f>REPLACE(INDEX(GroupVertices[Group],MATCH(Edges[[#This Row],[Vertex 2]],GroupVertices[Vertex],0)),1,1,"")</f>
        <v>1</v>
      </c>
    </row>
    <row r="70" spans="1:56" ht="15">
      <c r="A70" s="65" t="s">
        <v>277</v>
      </c>
      <c r="B70" s="65" t="s">
        <v>819</v>
      </c>
      <c r="C70" s="66"/>
      <c r="D70" s="67"/>
      <c r="E70" s="68"/>
      <c r="F70" s="69"/>
      <c r="G70" s="66"/>
      <c r="H70" s="70"/>
      <c r="I70" s="71"/>
      <c r="J70" s="71"/>
      <c r="K70" s="34"/>
      <c r="L70" s="78">
        <v>70</v>
      </c>
      <c r="M70" s="78"/>
      <c r="N70" s="73"/>
      <c r="O70" s="80" t="s">
        <v>909</v>
      </c>
      <c r="P70" s="82">
        <v>43657.78386574074</v>
      </c>
      <c r="Q70" s="80" t="s">
        <v>953</v>
      </c>
      <c r="R70" s="80"/>
      <c r="S70" s="80"/>
      <c r="T70" s="80"/>
      <c r="U70" s="80"/>
      <c r="V70" s="83" t="s">
        <v>1621</v>
      </c>
      <c r="W70" s="82">
        <v>43657.78386574074</v>
      </c>
      <c r="X70" s="86">
        <v>43657</v>
      </c>
      <c r="Y70" s="88" t="s">
        <v>2052</v>
      </c>
      <c r="Z70" s="83" t="s">
        <v>2549</v>
      </c>
      <c r="AA70" s="80"/>
      <c r="AB70" s="80"/>
      <c r="AC70" s="88" t="s">
        <v>3172</v>
      </c>
      <c r="AD70" s="88" t="s">
        <v>3744</v>
      </c>
      <c r="AE70" s="80" t="b">
        <v>0</v>
      </c>
      <c r="AF70" s="80">
        <v>0</v>
      </c>
      <c r="AG70" s="88" t="s">
        <v>3807</v>
      </c>
      <c r="AH70" s="80" t="b">
        <v>0</v>
      </c>
      <c r="AI70" s="80" t="s">
        <v>3865</v>
      </c>
      <c r="AJ70" s="80"/>
      <c r="AK70" s="88" t="s">
        <v>3797</v>
      </c>
      <c r="AL70" s="80" t="b">
        <v>0</v>
      </c>
      <c r="AM70" s="80">
        <v>0</v>
      </c>
      <c r="AN70" s="88" t="s">
        <v>3797</v>
      </c>
      <c r="AO70" s="80" t="s">
        <v>3899</v>
      </c>
      <c r="AP70" s="80" t="b">
        <v>0</v>
      </c>
      <c r="AQ70" s="88" t="s">
        <v>3744</v>
      </c>
      <c r="AR70" s="80" t="s">
        <v>178</v>
      </c>
      <c r="AS70" s="80">
        <v>0</v>
      </c>
      <c r="AT70" s="80">
        <v>0</v>
      </c>
      <c r="AU70" s="80"/>
      <c r="AV70" s="80"/>
      <c r="AW70" s="80"/>
      <c r="AX70" s="80"/>
      <c r="AY70" s="80"/>
      <c r="AZ70" s="80"/>
      <c r="BA70" s="80"/>
      <c r="BB70" s="80"/>
      <c r="BC70" s="79" t="str">
        <f>REPLACE(INDEX(GroupVertices[Group],MATCH(Edges[[#This Row],[Vertex 1]],GroupVertices[Vertex],0)),1,1,"")</f>
        <v>154</v>
      </c>
      <c r="BD70" s="79" t="str">
        <f>REPLACE(INDEX(GroupVertices[Group],MATCH(Edges[[#This Row],[Vertex 2]],GroupVertices[Vertex],0)),1,1,"")</f>
        <v>154</v>
      </c>
    </row>
    <row r="71" spans="1:56" ht="15">
      <c r="A71" s="65" t="s">
        <v>278</v>
      </c>
      <c r="B71" s="65" t="s">
        <v>278</v>
      </c>
      <c r="C71" s="66"/>
      <c r="D71" s="67"/>
      <c r="E71" s="68"/>
      <c r="F71" s="69"/>
      <c r="G71" s="66"/>
      <c r="H71" s="70"/>
      <c r="I71" s="71"/>
      <c r="J71" s="71"/>
      <c r="K71" s="34"/>
      <c r="L71" s="78">
        <v>71</v>
      </c>
      <c r="M71" s="78"/>
      <c r="N71" s="73"/>
      <c r="O71" s="80" t="s">
        <v>178</v>
      </c>
      <c r="P71" s="82">
        <v>43657.78386574074</v>
      </c>
      <c r="Q71" s="80" t="s">
        <v>954</v>
      </c>
      <c r="R71" s="83" t="s">
        <v>1280</v>
      </c>
      <c r="S71" s="80" t="s">
        <v>1390</v>
      </c>
      <c r="T71" s="80"/>
      <c r="U71" s="80"/>
      <c r="V71" s="83" t="s">
        <v>1622</v>
      </c>
      <c r="W71" s="82">
        <v>43657.78386574074</v>
      </c>
      <c r="X71" s="86">
        <v>43657</v>
      </c>
      <c r="Y71" s="88" t="s">
        <v>2052</v>
      </c>
      <c r="Z71" s="83" t="s">
        <v>2550</v>
      </c>
      <c r="AA71" s="80"/>
      <c r="AB71" s="80"/>
      <c r="AC71" s="88" t="s">
        <v>3173</v>
      </c>
      <c r="AD71" s="80"/>
      <c r="AE71" s="80" t="b">
        <v>0</v>
      </c>
      <c r="AF71" s="80">
        <v>0</v>
      </c>
      <c r="AG71" s="88" t="s">
        <v>3797</v>
      </c>
      <c r="AH71" s="80" t="b">
        <v>0</v>
      </c>
      <c r="AI71" s="80" t="s">
        <v>3865</v>
      </c>
      <c r="AJ71" s="80"/>
      <c r="AK71" s="88" t="s">
        <v>3797</v>
      </c>
      <c r="AL71" s="80" t="b">
        <v>0</v>
      </c>
      <c r="AM71" s="80">
        <v>0</v>
      </c>
      <c r="AN71" s="88" t="s">
        <v>3797</v>
      </c>
      <c r="AO71" s="80" t="s">
        <v>3903</v>
      </c>
      <c r="AP71" s="80" t="b">
        <v>0</v>
      </c>
      <c r="AQ71" s="88" t="s">
        <v>3173</v>
      </c>
      <c r="AR71" s="80" t="s">
        <v>178</v>
      </c>
      <c r="AS71" s="80">
        <v>0</v>
      </c>
      <c r="AT71" s="80">
        <v>0</v>
      </c>
      <c r="AU71" s="80"/>
      <c r="AV71" s="80"/>
      <c r="AW71" s="80"/>
      <c r="AX71" s="80"/>
      <c r="AY71" s="80"/>
      <c r="AZ71" s="80"/>
      <c r="BA71" s="80"/>
      <c r="BB71" s="80"/>
      <c r="BC71" s="79" t="str">
        <f>REPLACE(INDEX(GroupVertices[Group],MATCH(Edges[[#This Row],[Vertex 1]],GroupVertices[Vertex],0)),1,1,"")</f>
        <v>1</v>
      </c>
      <c r="BD71" s="79" t="str">
        <f>REPLACE(INDEX(GroupVertices[Group],MATCH(Edges[[#This Row],[Vertex 2]],GroupVertices[Vertex],0)),1,1,"")</f>
        <v>1</v>
      </c>
    </row>
    <row r="72" spans="1:56" ht="15">
      <c r="A72" s="65" t="s">
        <v>279</v>
      </c>
      <c r="B72" s="65" t="s">
        <v>279</v>
      </c>
      <c r="C72" s="66"/>
      <c r="D72" s="67"/>
      <c r="E72" s="68"/>
      <c r="F72" s="69"/>
      <c r="G72" s="66"/>
      <c r="H72" s="70"/>
      <c r="I72" s="71"/>
      <c r="J72" s="71"/>
      <c r="K72" s="34"/>
      <c r="L72" s="78">
        <v>72</v>
      </c>
      <c r="M72" s="78"/>
      <c r="N72" s="73"/>
      <c r="O72" s="80" t="s">
        <v>178</v>
      </c>
      <c r="P72" s="82">
        <v>43657.78386574074</v>
      </c>
      <c r="Q72" s="80" t="s">
        <v>955</v>
      </c>
      <c r="R72" s="80"/>
      <c r="S72" s="80"/>
      <c r="T72" s="80"/>
      <c r="U72" s="80"/>
      <c r="V72" s="83" t="s">
        <v>1623</v>
      </c>
      <c r="W72" s="82">
        <v>43657.78386574074</v>
      </c>
      <c r="X72" s="86">
        <v>43657</v>
      </c>
      <c r="Y72" s="88" t="s">
        <v>2052</v>
      </c>
      <c r="Z72" s="83" t="s">
        <v>2551</v>
      </c>
      <c r="AA72" s="80"/>
      <c r="AB72" s="80"/>
      <c r="AC72" s="88" t="s">
        <v>3174</v>
      </c>
      <c r="AD72" s="80"/>
      <c r="AE72" s="80" t="b">
        <v>0</v>
      </c>
      <c r="AF72" s="80">
        <v>0</v>
      </c>
      <c r="AG72" s="88" t="s">
        <v>3797</v>
      </c>
      <c r="AH72" s="80" t="b">
        <v>0</v>
      </c>
      <c r="AI72" s="80" t="s">
        <v>3865</v>
      </c>
      <c r="AJ72" s="80"/>
      <c r="AK72" s="88" t="s">
        <v>3797</v>
      </c>
      <c r="AL72" s="80" t="b">
        <v>0</v>
      </c>
      <c r="AM72" s="80">
        <v>0</v>
      </c>
      <c r="AN72" s="88" t="s">
        <v>3797</v>
      </c>
      <c r="AO72" s="80" t="s">
        <v>3898</v>
      </c>
      <c r="AP72" s="80" t="b">
        <v>0</v>
      </c>
      <c r="AQ72" s="88" t="s">
        <v>3174</v>
      </c>
      <c r="AR72" s="80" t="s">
        <v>178</v>
      </c>
      <c r="AS72" s="80">
        <v>0</v>
      </c>
      <c r="AT72" s="80">
        <v>0</v>
      </c>
      <c r="AU72" s="80"/>
      <c r="AV72" s="80"/>
      <c r="AW72" s="80"/>
      <c r="AX72" s="80"/>
      <c r="AY72" s="80"/>
      <c r="AZ72" s="80"/>
      <c r="BA72" s="80"/>
      <c r="BB72" s="80"/>
      <c r="BC72" s="79" t="str">
        <f>REPLACE(INDEX(GroupVertices[Group],MATCH(Edges[[#This Row],[Vertex 1]],GroupVertices[Vertex],0)),1,1,"")</f>
        <v>1</v>
      </c>
      <c r="BD72" s="79" t="str">
        <f>REPLACE(INDEX(GroupVertices[Group],MATCH(Edges[[#This Row],[Vertex 2]],GroupVertices[Vertex],0)),1,1,"")</f>
        <v>1</v>
      </c>
    </row>
    <row r="73" spans="1:56" ht="15">
      <c r="A73" s="65" t="s">
        <v>280</v>
      </c>
      <c r="B73" s="65" t="s">
        <v>820</v>
      </c>
      <c r="C73" s="66"/>
      <c r="D73" s="67"/>
      <c r="E73" s="68"/>
      <c r="F73" s="69"/>
      <c r="G73" s="66"/>
      <c r="H73" s="70"/>
      <c r="I73" s="71"/>
      <c r="J73" s="71"/>
      <c r="K73" s="34"/>
      <c r="L73" s="78">
        <v>73</v>
      </c>
      <c r="M73" s="78"/>
      <c r="N73" s="73"/>
      <c r="O73" s="80" t="s">
        <v>910</v>
      </c>
      <c r="P73" s="82">
        <v>43657.78387731482</v>
      </c>
      <c r="Q73" s="80" t="s">
        <v>956</v>
      </c>
      <c r="R73" s="80"/>
      <c r="S73" s="80"/>
      <c r="T73" s="80"/>
      <c r="U73" s="80"/>
      <c r="V73" s="83" t="s">
        <v>1624</v>
      </c>
      <c r="W73" s="82">
        <v>43657.78387731482</v>
      </c>
      <c r="X73" s="86">
        <v>43657</v>
      </c>
      <c r="Y73" s="88" t="s">
        <v>2053</v>
      </c>
      <c r="Z73" s="83" t="s">
        <v>2552</v>
      </c>
      <c r="AA73" s="80"/>
      <c r="AB73" s="80"/>
      <c r="AC73" s="88" t="s">
        <v>3175</v>
      </c>
      <c r="AD73" s="80"/>
      <c r="AE73" s="80" t="b">
        <v>0</v>
      </c>
      <c r="AF73" s="80">
        <v>1</v>
      </c>
      <c r="AG73" s="88" t="s">
        <v>3797</v>
      </c>
      <c r="AH73" s="80" t="b">
        <v>0</v>
      </c>
      <c r="AI73" s="80" t="s">
        <v>3865</v>
      </c>
      <c r="AJ73" s="80"/>
      <c r="AK73" s="88" t="s">
        <v>3797</v>
      </c>
      <c r="AL73" s="80" t="b">
        <v>0</v>
      </c>
      <c r="AM73" s="80">
        <v>0</v>
      </c>
      <c r="AN73" s="88" t="s">
        <v>3797</v>
      </c>
      <c r="AO73" s="80" t="s">
        <v>3899</v>
      </c>
      <c r="AP73" s="80" t="b">
        <v>0</v>
      </c>
      <c r="AQ73" s="88" t="s">
        <v>3175</v>
      </c>
      <c r="AR73" s="80" t="s">
        <v>178</v>
      </c>
      <c r="AS73" s="80">
        <v>0</v>
      </c>
      <c r="AT73" s="80">
        <v>0</v>
      </c>
      <c r="AU73" s="80"/>
      <c r="AV73" s="80"/>
      <c r="AW73" s="80"/>
      <c r="AX73" s="80"/>
      <c r="AY73" s="80"/>
      <c r="AZ73" s="80"/>
      <c r="BA73" s="80"/>
      <c r="BB73" s="80"/>
      <c r="BC73" s="79" t="str">
        <f>REPLACE(INDEX(GroupVertices[Group],MATCH(Edges[[#This Row],[Vertex 1]],GroupVertices[Vertex],0)),1,1,"")</f>
        <v>153</v>
      </c>
      <c r="BD73" s="79" t="str">
        <f>REPLACE(INDEX(GroupVertices[Group],MATCH(Edges[[#This Row],[Vertex 2]],GroupVertices[Vertex],0)),1,1,"")</f>
        <v>153</v>
      </c>
    </row>
    <row r="74" spans="1:56" ht="15">
      <c r="A74" s="65" t="s">
        <v>281</v>
      </c>
      <c r="B74" s="65" t="s">
        <v>281</v>
      </c>
      <c r="C74" s="66"/>
      <c r="D74" s="67"/>
      <c r="E74" s="68"/>
      <c r="F74" s="69"/>
      <c r="G74" s="66"/>
      <c r="H74" s="70"/>
      <c r="I74" s="71"/>
      <c r="J74" s="71"/>
      <c r="K74" s="34"/>
      <c r="L74" s="78">
        <v>74</v>
      </c>
      <c r="M74" s="78"/>
      <c r="N74" s="73"/>
      <c r="O74" s="80" t="s">
        <v>178</v>
      </c>
      <c r="P74" s="82">
        <v>43657.78388888889</v>
      </c>
      <c r="Q74" s="80" t="s">
        <v>957</v>
      </c>
      <c r="R74" s="83" t="s">
        <v>1281</v>
      </c>
      <c r="S74" s="80" t="s">
        <v>1391</v>
      </c>
      <c r="T74" s="80"/>
      <c r="U74" s="80"/>
      <c r="V74" s="83" t="s">
        <v>1625</v>
      </c>
      <c r="W74" s="82">
        <v>43657.78388888889</v>
      </c>
      <c r="X74" s="86">
        <v>43657</v>
      </c>
      <c r="Y74" s="88" t="s">
        <v>2054</v>
      </c>
      <c r="Z74" s="83" t="s">
        <v>2553</v>
      </c>
      <c r="AA74" s="80"/>
      <c r="AB74" s="80"/>
      <c r="AC74" s="88" t="s">
        <v>3176</v>
      </c>
      <c r="AD74" s="80"/>
      <c r="AE74" s="80" t="b">
        <v>0</v>
      </c>
      <c r="AF74" s="80">
        <v>0</v>
      </c>
      <c r="AG74" s="88" t="s">
        <v>3797</v>
      </c>
      <c r="AH74" s="80" t="b">
        <v>1</v>
      </c>
      <c r="AI74" s="80" t="s">
        <v>3865</v>
      </c>
      <c r="AJ74" s="80"/>
      <c r="AK74" s="88" t="s">
        <v>3875</v>
      </c>
      <c r="AL74" s="80" t="b">
        <v>0</v>
      </c>
      <c r="AM74" s="80">
        <v>0</v>
      </c>
      <c r="AN74" s="88" t="s">
        <v>3797</v>
      </c>
      <c r="AO74" s="80" t="s">
        <v>3899</v>
      </c>
      <c r="AP74" s="80" t="b">
        <v>0</v>
      </c>
      <c r="AQ74" s="88" t="s">
        <v>3176</v>
      </c>
      <c r="AR74" s="80" t="s">
        <v>178</v>
      </c>
      <c r="AS74" s="80">
        <v>0</v>
      </c>
      <c r="AT74" s="80">
        <v>0</v>
      </c>
      <c r="AU74" s="80"/>
      <c r="AV74" s="80"/>
      <c r="AW74" s="80"/>
      <c r="AX74" s="80"/>
      <c r="AY74" s="80"/>
      <c r="AZ74" s="80"/>
      <c r="BA74" s="80"/>
      <c r="BB74" s="80"/>
      <c r="BC74" s="79" t="str">
        <f>REPLACE(INDEX(GroupVertices[Group],MATCH(Edges[[#This Row],[Vertex 1]],GroupVertices[Vertex],0)),1,1,"")</f>
        <v>1</v>
      </c>
      <c r="BD74" s="79" t="str">
        <f>REPLACE(INDEX(GroupVertices[Group],MATCH(Edges[[#This Row],[Vertex 2]],GroupVertices[Vertex],0)),1,1,"")</f>
        <v>1</v>
      </c>
    </row>
    <row r="75" spans="1:56" ht="15">
      <c r="A75" s="65" t="s">
        <v>282</v>
      </c>
      <c r="B75" s="65" t="s">
        <v>715</v>
      </c>
      <c r="C75" s="66"/>
      <c r="D75" s="67"/>
      <c r="E75" s="68"/>
      <c r="F75" s="69"/>
      <c r="G75" s="66"/>
      <c r="H75" s="70"/>
      <c r="I75" s="71"/>
      <c r="J75" s="71"/>
      <c r="K75" s="34"/>
      <c r="L75" s="78">
        <v>75</v>
      </c>
      <c r="M75" s="78"/>
      <c r="N75" s="73"/>
      <c r="O75" s="80" t="s">
        <v>908</v>
      </c>
      <c r="P75" s="82">
        <v>43657.78388888889</v>
      </c>
      <c r="Q75" s="80" t="s">
        <v>958</v>
      </c>
      <c r="R75" s="80"/>
      <c r="S75" s="80"/>
      <c r="T75" s="80"/>
      <c r="U75" s="80"/>
      <c r="V75" s="83" t="s">
        <v>1626</v>
      </c>
      <c r="W75" s="82">
        <v>43657.78388888889</v>
      </c>
      <c r="X75" s="86">
        <v>43657</v>
      </c>
      <c r="Y75" s="88" t="s">
        <v>2054</v>
      </c>
      <c r="Z75" s="83" t="s">
        <v>2554</v>
      </c>
      <c r="AA75" s="80"/>
      <c r="AB75" s="80"/>
      <c r="AC75" s="88" t="s">
        <v>3177</v>
      </c>
      <c r="AD75" s="80"/>
      <c r="AE75" s="80" t="b">
        <v>0</v>
      </c>
      <c r="AF75" s="80">
        <v>0</v>
      </c>
      <c r="AG75" s="88" t="s">
        <v>3797</v>
      </c>
      <c r="AH75" s="80" t="b">
        <v>0</v>
      </c>
      <c r="AI75" s="80" t="s">
        <v>3865</v>
      </c>
      <c r="AJ75" s="80"/>
      <c r="AK75" s="88" t="s">
        <v>3797</v>
      </c>
      <c r="AL75" s="80" t="b">
        <v>0</v>
      </c>
      <c r="AM75" s="80">
        <v>6398</v>
      </c>
      <c r="AN75" s="88" t="s">
        <v>3638</v>
      </c>
      <c r="AO75" s="80" t="s">
        <v>3899</v>
      </c>
      <c r="AP75" s="80" t="b">
        <v>0</v>
      </c>
      <c r="AQ75" s="88" t="s">
        <v>3638</v>
      </c>
      <c r="AR75" s="80" t="s">
        <v>178</v>
      </c>
      <c r="AS75" s="80">
        <v>0</v>
      </c>
      <c r="AT75" s="80">
        <v>0</v>
      </c>
      <c r="AU75" s="80"/>
      <c r="AV75" s="80"/>
      <c r="AW75" s="80"/>
      <c r="AX75" s="80"/>
      <c r="AY75" s="80"/>
      <c r="AZ75" s="80"/>
      <c r="BA75" s="80"/>
      <c r="BB75" s="80"/>
      <c r="BC75" s="79" t="str">
        <f>REPLACE(INDEX(GroupVertices[Group],MATCH(Edges[[#This Row],[Vertex 1]],GroupVertices[Vertex],0)),1,1,"")</f>
        <v>7</v>
      </c>
      <c r="BD75" s="79" t="str">
        <f>REPLACE(INDEX(GroupVertices[Group],MATCH(Edges[[#This Row],[Vertex 2]],GroupVertices[Vertex],0)),1,1,"")</f>
        <v>7</v>
      </c>
    </row>
    <row r="76" spans="1:56" ht="15">
      <c r="A76" s="65" t="s">
        <v>283</v>
      </c>
      <c r="B76" s="65" t="s">
        <v>773</v>
      </c>
      <c r="C76" s="66"/>
      <c r="D76" s="67"/>
      <c r="E76" s="68"/>
      <c r="F76" s="69"/>
      <c r="G76" s="66"/>
      <c r="H76" s="70"/>
      <c r="I76" s="71"/>
      <c r="J76" s="71"/>
      <c r="K76" s="34"/>
      <c r="L76" s="78">
        <v>76</v>
      </c>
      <c r="M76" s="78"/>
      <c r="N76" s="73"/>
      <c r="O76" s="80" t="s">
        <v>908</v>
      </c>
      <c r="P76" s="82">
        <v>43657.783900462964</v>
      </c>
      <c r="Q76" s="80" t="s">
        <v>935</v>
      </c>
      <c r="R76" s="80"/>
      <c r="S76" s="80"/>
      <c r="T76" s="80"/>
      <c r="U76" s="83" t="s">
        <v>1498</v>
      </c>
      <c r="V76" s="83" t="s">
        <v>1498</v>
      </c>
      <c r="W76" s="82">
        <v>43657.783900462964</v>
      </c>
      <c r="X76" s="86">
        <v>43657</v>
      </c>
      <c r="Y76" s="88" t="s">
        <v>2055</v>
      </c>
      <c r="Z76" s="83" t="s">
        <v>2555</v>
      </c>
      <c r="AA76" s="80"/>
      <c r="AB76" s="80"/>
      <c r="AC76" s="88" t="s">
        <v>3178</v>
      </c>
      <c r="AD76" s="80"/>
      <c r="AE76" s="80" t="b">
        <v>0</v>
      </c>
      <c r="AF76" s="80">
        <v>0</v>
      </c>
      <c r="AG76" s="88" t="s">
        <v>3797</v>
      </c>
      <c r="AH76" s="80" t="b">
        <v>0</v>
      </c>
      <c r="AI76" s="80" t="s">
        <v>3865</v>
      </c>
      <c r="AJ76" s="80"/>
      <c r="AK76" s="88" t="s">
        <v>3797</v>
      </c>
      <c r="AL76" s="80" t="b">
        <v>0</v>
      </c>
      <c r="AM76" s="80">
        <v>6664</v>
      </c>
      <c r="AN76" s="88" t="s">
        <v>3697</v>
      </c>
      <c r="AO76" s="80" t="s">
        <v>3899</v>
      </c>
      <c r="AP76" s="80" t="b">
        <v>0</v>
      </c>
      <c r="AQ76" s="88" t="s">
        <v>3697</v>
      </c>
      <c r="AR76" s="80" t="s">
        <v>178</v>
      </c>
      <c r="AS76" s="80">
        <v>0</v>
      </c>
      <c r="AT76" s="80">
        <v>0</v>
      </c>
      <c r="AU76" s="80"/>
      <c r="AV76" s="80"/>
      <c r="AW76" s="80"/>
      <c r="AX76" s="80"/>
      <c r="AY76" s="80"/>
      <c r="AZ76" s="80"/>
      <c r="BA76" s="80"/>
      <c r="BB76" s="80"/>
      <c r="BC76" s="79" t="str">
        <f>REPLACE(INDEX(GroupVertices[Group],MATCH(Edges[[#This Row],[Vertex 1]],GroupVertices[Vertex],0)),1,1,"")</f>
        <v>9</v>
      </c>
      <c r="BD76" s="79" t="str">
        <f>REPLACE(INDEX(GroupVertices[Group],MATCH(Edges[[#This Row],[Vertex 2]],GroupVertices[Vertex],0)),1,1,"")</f>
        <v>9</v>
      </c>
    </row>
    <row r="77" spans="1:56" ht="15">
      <c r="A77" s="65" t="s">
        <v>284</v>
      </c>
      <c r="B77" s="65" t="s">
        <v>284</v>
      </c>
      <c r="C77" s="66"/>
      <c r="D77" s="67"/>
      <c r="E77" s="68"/>
      <c r="F77" s="69"/>
      <c r="G77" s="66"/>
      <c r="H77" s="70"/>
      <c r="I77" s="71"/>
      <c r="J77" s="71"/>
      <c r="K77" s="34"/>
      <c r="L77" s="78">
        <v>77</v>
      </c>
      <c r="M77" s="78"/>
      <c r="N77" s="73"/>
      <c r="O77" s="80" t="s">
        <v>178</v>
      </c>
      <c r="P77" s="82">
        <v>43657.78092592592</v>
      </c>
      <c r="Q77" s="80" t="s">
        <v>959</v>
      </c>
      <c r="R77" s="80"/>
      <c r="S77" s="80"/>
      <c r="T77" s="80"/>
      <c r="U77" s="83" t="s">
        <v>1505</v>
      </c>
      <c r="V77" s="83" t="s">
        <v>1505</v>
      </c>
      <c r="W77" s="82">
        <v>43657.78092592592</v>
      </c>
      <c r="X77" s="86">
        <v>43657</v>
      </c>
      <c r="Y77" s="88" t="s">
        <v>2056</v>
      </c>
      <c r="Z77" s="83" t="s">
        <v>2556</v>
      </c>
      <c r="AA77" s="80"/>
      <c r="AB77" s="80"/>
      <c r="AC77" s="88" t="s">
        <v>3179</v>
      </c>
      <c r="AD77" s="80"/>
      <c r="AE77" s="80" t="b">
        <v>0</v>
      </c>
      <c r="AF77" s="80">
        <v>2</v>
      </c>
      <c r="AG77" s="88" t="s">
        <v>3797</v>
      </c>
      <c r="AH77" s="80" t="b">
        <v>0</v>
      </c>
      <c r="AI77" s="80" t="s">
        <v>3865</v>
      </c>
      <c r="AJ77" s="80"/>
      <c r="AK77" s="88" t="s">
        <v>3797</v>
      </c>
      <c r="AL77" s="80" t="b">
        <v>0</v>
      </c>
      <c r="AM77" s="80">
        <v>2</v>
      </c>
      <c r="AN77" s="88" t="s">
        <v>3797</v>
      </c>
      <c r="AO77" s="80" t="s">
        <v>3899</v>
      </c>
      <c r="AP77" s="80" t="b">
        <v>0</v>
      </c>
      <c r="AQ77" s="88" t="s">
        <v>3179</v>
      </c>
      <c r="AR77" s="80" t="s">
        <v>908</v>
      </c>
      <c r="AS77" s="80">
        <v>0</v>
      </c>
      <c r="AT77" s="80">
        <v>0</v>
      </c>
      <c r="AU77" s="80"/>
      <c r="AV77" s="80"/>
      <c r="AW77" s="80"/>
      <c r="AX77" s="80"/>
      <c r="AY77" s="80"/>
      <c r="AZ77" s="80"/>
      <c r="BA77" s="80"/>
      <c r="BB77" s="80"/>
      <c r="BC77" s="79" t="str">
        <f>REPLACE(INDEX(GroupVertices[Group],MATCH(Edges[[#This Row],[Vertex 1]],GroupVertices[Vertex],0)),1,1,"")</f>
        <v>152</v>
      </c>
      <c r="BD77" s="79" t="str">
        <f>REPLACE(INDEX(GroupVertices[Group],MATCH(Edges[[#This Row],[Vertex 2]],GroupVertices[Vertex],0)),1,1,"")</f>
        <v>152</v>
      </c>
    </row>
    <row r="78" spans="1:56" ht="15">
      <c r="A78" s="65" t="s">
        <v>285</v>
      </c>
      <c r="B78" s="65" t="s">
        <v>284</v>
      </c>
      <c r="C78" s="66"/>
      <c r="D78" s="67"/>
      <c r="E78" s="68"/>
      <c r="F78" s="69"/>
      <c r="G78" s="66"/>
      <c r="H78" s="70"/>
      <c r="I78" s="71"/>
      <c r="J78" s="71"/>
      <c r="K78" s="34"/>
      <c r="L78" s="78">
        <v>78</v>
      </c>
      <c r="M78" s="78"/>
      <c r="N78" s="73"/>
      <c r="O78" s="80" t="s">
        <v>908</v>
      </c>
      <c r="P78" s="82">
        <v>43657.783900462964</v>
      </c>
      <c r="Q78" s="80" t="s">
        <v>959</v>
      </c>
      <c r="R78" s="80"/>
      <c r="S78" s="80"/>
      <c r="T78" s="80"/>
      <c r="U78" s="83" t="s">
        <v>1505</v>
      </c>
      <c r="V78" s="83" t="s">
        <v>1505</v>
      </c>
      <c r="W78" s="82">
        <v>43657.783900462964</v>
      </c>
      <c r="X78" s="86">
        <v>43657</v>
      </c>
      <c r="Y78" s="88" t="s">
        <v>2055</v>
      </c>
      <c r="Z78" s="83" t="s">
        <v>2557</v>
      </c>
      <c r="AA78" s="80"/>
      <c r="AB78" s="80"/>
      <c r="AC78" s="88" t="s">
        <v>3180</v>
      </c>
      <c r="AD78" s="80"/>
      <c r="AE78" s="80" t="b">
        <v>0</v>
      </c>
      <c r="AF78" s="80">
        <v>0</v>
      </c>
      <c r="AG78" s="88" t="s">
        <v>3797</v>
      </c>
      <c r="AH78" s="80" t="b">
        <v>0</v>
      </c>
      <c r="AI78" s="80" t="s">
        <v>3865</v>
      </c>
      <c r="AJ78" s="80"/>
      <c r="AK78" s="88" t="s">
        <v>3797</v>
      </c>
      <c r="AL78" s="80" t="b">
        <v>0</v>
      </c>
      <c r="AM78" s="80">
        <v>2</v>
      </c>
      <c r="AN78" s="88" t="s">
        <v>3179</v>
      </c>
      <c r="AO78" s="80" t="s">
        <v>3899</v>
      </c>
      <c r="AP78" s="80" t="b">
        <v>0</v>
      </c>
      <c r="AQ78" s="88" t="s">
        <v>3179</v>
      </c>
      <c r="AR78" s="80" t="s">
        <v>178</v>
      </c>
      <c r="AS78" s="80">
        <v>0</v>
      </c>
      <c r="AT78" s="80">
        <v>0</v>
      </c>
      <c r="AU78" s="80"/>
      <c r="AV78" s="80"/>
      <c r="AW78" s="80"/>
      <c r="AX78" s="80"/>
      <c r="AY78" s="80"/>
      <c r="AZ78" s="80"/>
      <c r="BA78" s="80"/>
      <c r="BB78" s="80"/>
      <c r="BC78" s="79" t="str">
        <f>REPLACE(INDEX(GroupVertices[Group],MATCH(Edges[[#This Row],[Vertex 1]],GroupVertices[Vertex],0)),1,1,"")</f>
        <v>152</v>
      </c>
      <c r="BD78" s="79" t="str">
        <f>REPLACE(INDEX(GroupVertices[Group],MATCH(Edges[[#This Row],[Vertex 2]],GroupVertices[Vertex],0)),1,1,"")</f>
        <v>152</v>
      </c>
    </row>
    <row r="79" spans="1:56" ht="15">
      <c r="A79" s="65" t="s">
        <v>286</v>
      </c>
      <c r="B79" s="65" t="s">
        <v>286</v>
      </c>
      <c r="C79" s="66"/>
      <c r="D79" s="67"/>
      <c r="E79" s="68"/>
      <c r="F79" s="69"/>
      <c r="G79" s="66"/>
      <c r="H79" s="70"/>
      <c r="I79" s="71"/>
      <c r="J79" s="71"/>
      <c r="K79" s="34"/>
      <c r="L79" s="78">
        <v>79</v>
      </c>
      <c r="M79" s="78"/>
      <c r="N79" s="73"/>
      <c r="O79" s="80" t="s">
        <v>178</v>
      </c>
      <c r="P79" s="82">
        <v>43657.00943287037</v>
      </c>
      <c r="Q79" s="80" t="s">
        <v>960</v>
      </c>
      <c r="R79" s="83" t="s">
        <v>1282</v>
      </c>
      <c r="S79" s="80" t="s">
        <v>1391</v>
      </c>
      <c r="T79" s="80"/>
      <c r="U79" s="80"/>
      <c r="V79" s="83" t="s">
        <v>1627</v>
      </c>
      <c r="W79" s="82">
        <v>43657.00943287037</v>
      </c>
      <c r="X79" s="86">
        <v>43657</v>
      </c>
      <c r="Y79" s="88" t="s">
        <v>2057</v>
      </c>
      <c r="Z79" s="83" t="s">
        <v>2558</v>
      </c>
      <c r="AA79" s="80"/>
      <c r="AB79" s="80"/>
      <c r="AC79" s="88" t="s">
        <v>3181</v>
      </c>
      <c r="AD79" s="80"/>
      <c r="AE79" s="80" t="b">
        <v>0</v>
      </c>
      <c r="AF79" s="80">
        <v>49</v>
      </c>
      <c r="AG79" s="88" t="s">
        <v>3797</v>
      </c>
      <c r="AH79" s="80" t="b">
        <v>1</v>
      </c>
      <c r="AI79" s="80" t="s">
        <v>3865</v>
      </c>
      <c r="AJ79" s="80"/>
      <c r="AK79" s="88" t="s">
        <v>3876</v>
      </c>
      <c r="AL79" s="80" t="b">
        <v>0</v>
      </c>
      <c r="AM79" s="80">
        <v>6</v>
      </c>
      <c r="AN79" s="88" t="s">
        <v>3797</v>
      </c>
      <c r="AO79" s="80" t="s">
        <v>3899</v>
      </c>
      <c r="AP79" s="80" t="b">
        <v>0</v>
      </c>
      <c r="AQ79" s="88" t="s">
        <v>3181</v>
      </c>
      <c r="AR79" s="80" t="s">
        <v>908</v>
      </c>
      <c r="AS79" s="80">
        <v>0</v>
      </c>
      <c r="AT79" s="80">
        <v>0</v>
      </c>
      <c r="AU79" s="80"/>
      <c r="AV79" s="80"/>
      <c r="AW79" s="80"/>
      <c r="AX79" s="80"/>
      <c r="AY79" s="80"/>
      <c r="AZ79" s="80"/>
      <c r="BA79" s="80"/>
      <c r="BB79" s="80"/>
      <c r="BC79" s="79" t="str">
        <f>REPLACE(INDEX(GroupVertices[Group],MATCH(Edges[[#This Row],[Vertex 1]],GroupVertices[Vertex],0)),1,1,"")</f>
        <v>151</v>
      </c>
      <c r="BD79" s="79" t="str">
        <f>REPLACE(INDEX(GroupVertices[Group],MATCH(Edges[[#This Row],[Vertex 2]],GroupVertices[Vertex],0)),1,1,"")</f>
        <v>151</v>
      </c>
    </row>
    <row r="80" spans="1:56" ht="15">
      <c r="A80" s="65" t="s">
        <v>287</v>
      </c>
      <c r="B80" s="65" t="s">
        <v>286</v>
      </c>
      <c r="C80" s="66"/>
      <c r="D80" s="67"/>
      <c r="E80" s="68"/>
      <c r="F80" s="69"/>
      <c r="G80" s="66"/>
      <c r="H80" s="70"/>
      <c r="I80" s="71"/>
      <c r="J80" s="71"/>
      <c r="K80" s="34"/>
      <c r="L80" s="78">
        <v>80</v>
      </c>
      <c r="M80" s="78"/>
      <c r="N80" s="73"/>
      <c r="O80" s="80" t="s">
        <v>908</v>
      </c>
      <c r="P80" s="82">
        <v>43657.78391203703</v>
      </c>
      <c r="Q80" s="80" t="s">
        <v>960</v>
      </c>
      <c r="R80" s="80"/>
      <c r="S80" s="80"/>
      <c r="T80" s="80"/>
      <c r="U80" s="80"/>
      <c r="V80" s="83" t="s">
        <v>1628</v>
      </c>
      <c r="W80" s="82">
        <v>43657.78391203703</v>
      </c>
      <c r="X80" s="86">
        <v>43657</v>
      </c>
      <c r="Y80" s="88" t="s">
        <v>2058</v>
      </c>
      <c r="Z80" s="83" t="s">
        <v>2559</v>
      </c>
      <c r="AA80" s="80"/>
      <c r="AB80" s="80"/>
      <c r="AC80" s="88" t="s">
        <v>3182</v>
      </c>
      <c r="AD80" s="80"/>
      <c r="AE80" s="80" t="b">
        <v>0</v>
      </c>
      <c r="AF80" s="80">
        <v>0</v>
      </c>
      <c r="AG80" s="88" t="s">
        <v>3797</v>
      </c>
      <c r="AH80" s="80" t="b">
        <v>1</v>
      </c>
      <c r="AI80" s="80" t="s">
        <v>3865</v>
      </c>
      <c r="AJ80" s="80"/>
      <c r="AK80" s="88" t="s">
        <v>3876</v>
      </c>
      <c r="AL80" s="80" t="b">
        <v>0</v>
      </c>
      <c r="AM80" s="80">
        <v>6</v>
      </c>
      <c r="AN80" s="88" t="s">
        <v>3181</v>
      </c>
      <c r="AO80" s="80" t="s">
        <v>3898</v>
      </c>
      <c r="AP80" s="80" t="b">
        <v>0</v>
      </c>
      <c r="AQ80" s="88" t="s">
        <v>3181</v>
      </c>
      <c r="AR80" s="80" t="s">
        <v>178</v>
      </c>
      <c r="AS80" s="80">
        <v>0</v>
      </c>
      <c r="AT80" s="80">
        <v>0</v>
      </c>
      <c r="AU80" s="80"/>
      <c r="AV80" s="80"/>
      <c r="AW80" s="80"/>
      <c r="AX80" s="80"/>
      <c r="AY80" s="80"/>
      <c r="AZ80" s="80"/>
      <c r="BA80" s="80"/>
      <c r="BB80" s="80"/>
      <c r="BC80" s="79" t="str">
        <f>REPLACE(INDEX(GroupVertices[Group],MATCH(Edges[[#This Row],[Vertex 1]],GroupVertices[Vertex],0)),1,1,"")</f>
        <v>151</v>
      </c>
      <c r="BD80" s="79" t="str">
        <f>REPLACE(INDEX(GroupVertices[Group],MATCH(Edges[[#This Row],[Vertex 2]],GroupVertices[Vertex],0)),1,1,"")</f>
        <v>151</v>
      </c>
    </row>
    <row r="81" spans="1:56" ht="15">
      <c r="A81" s="65" t="s">
        <v>288</v>
      </c>
      <c r="B81" s="65" t="s">
        <v>288</v>
      </c>
      <c r="C81" s="66"/>
      <c r="D81" s="67"/>
      <c r="E81" s="68"/>
      <c r="F81" s="69"/>
      <c r="G81" s="66"/>
      <c r="H81" s="70"/>
      <c r="I81" s="71"/>
      <c r="J81" s="71"/>
      <c r="K81" s="34"/>
      <c r="L81" s="78">
        <v>81</v>
      </c>
      <c r="M81" s="78"/>
      <c r="N81" s="73"/>
      <c r="O81" s="80" t="s">
        <v>178</v>
      </c>
      <c r="P81" s="82">
        <v>43657.682546296295</v>
      </c>
      <c r="Q81" s="80" t="s">
        <v>961</v>
      </c>
      <c r="R81" s="83" t="s">
        <v>1283</v>
      </c>
      <c r="S81" s="80" t="s">
        <v>1391</v>
      </c>
      <c r="T81" s="80"/>
      <c r="U81" s="80"/>
      <c r="V81" s="83" t="s">
        <v>1629</v>
      </c>
      <c r="W81" s="82">
        <v>43657.682546296295</v>
      </c>
      <c r="X81" s="86">
        <v>43657</v>
      </c>
      <c r="Y81" s="88" t="s">
        <v>2059</v>
      </c>
      <c r="Z81" s="83" t="s">
        <v>2560</v>
      </c>
      <c r="AA81" s="80"/>
      <c r="AB81" s="80"/>
      <c r="AC81" s="88" t="s">
        <v>3183</v>
      </c>
      <c r="AD81" s="80"/>
      <c r="AE81" s="80" t="b">
        <v>0</v>
      </c>
      <c r="AF81" s="80">
        <v>81</v>
      </c>
      <c r="AG81" s="88" t="s">
        <v>3797</v>
      </c>
      <c r="AH81" s="80" t="b">
        <v>1</v>
      </c>
      <c r="AI81" s="80" t="s">
        <v>3865</v>
      </c>
      <c r="AJ81" s="80"/>
      <c r="AK81" s="88" t="s">
        <v>3877</v>
      </c>
      <c r="AL81" s="80" t="b">
        <v>0</v>
      </c>
      <c r="AM81" s="80">
        <v>7</v>
      </c>
      <c r="AN81" s="88" t="s">
        <v>3797</v>
      </c>
      <c r="AO81" s="80" t="s">
        <v>3899</v>
      </c>
      <c r="AP81" s="80" t="b">
        <v>0</v>
      </c>
      <c r="AQ81" s="88" t="s">
        <v>3183</v>
      </c>
      <c r="AR81" s="80" t="s">
        <v>908</v>
      </c>
      <c r="AS81" s="80">
        <v>0</v>
      </c>
      <c r="AT81" s="80">
        <v>0</v>
      </c>
      <c r="AU81" s="80"/>
      <c r="AV81" s="80"/>
      <c r="AW81" s="80"/>
      <c r="AX81" s="80"/>
      <c r="AY81" s="80"/>
      <c r="AZ81" s="80"/>
      <c r="BA81" s="80"/>
      <c r="BB81" s="80"/>
      <c r="BC81" s="79" t="str">
        <f>REPLACE(INDEX(GroupVertices[Group],MATCH(Edges[[#This Row],[Vertex 1]],GroupVertices[Vertex],0)),1,1,"")</f>
        <v>150</v>
      </c>
      <c r="BD81" s="79" t="str">
        <f>REPLACE(INDEX(GroupVertices[Group],MATCH(Edges[[#This Row],[Vertex 2]],GroupVertices[Vertex],0)),1,1,"")</f>
        <v>150</v>
      </c>
    </row>
    <row r="82" spans="1:56" ht="15">
      <c r="A82" s="65" t="s">
        <v>289</v>
      </c>
      <c r="B82" s="65" t="s">
        <v>288</v>
      </c>
      <c r="C82" s="66"/>
      <c r="D82" s="67"/>
      <c r="E82" s="68"/>
      <c r="F82" s="69"/>
      <c r="G82" s="66"/>
      <c r="H82" s="70"/>
      <c r="I82" s="71"/>
      <c r="J82" s="71"/>
      <c r="K82" s="34"/>
      <c r="L82" s="78">
        <v>82</v>
      </c>
      <c r="M82" s="78"/>
      <c r="N82" s="73"/>
      <c r="O82" s="80" t="s">
        <v>908</v>
      </c>
      <c r="P82" s="82">
        <v>43657.78392361111</v>
      </c>
      <c r="Q82" s="80" t="s">
        <v>961</v>
      </c>
      <c r="R82" s="83" t="s">
        <v>1283</v>
      </c>
      <c r="S82" s="80" t="s">
        <v>1391</v>
      </c>
      <c r="T82" s="80"/>
      <c r="U82" s="80"/>
      <c r="V82" s="83" t="s">
        <v>1630</v>
      </c>
      <c r="W82" s="82">
        <v>43657.78392361111</v>
      </c>
      <c r="X82" s="86">
        <v>43657</v>
      </c>
      <c r="Y82" s="88" t="s">
        <v>2060</v>
      </c>
      <c r="Z82" s="83" t="s">
        <v>2561</v>
      </c>
      <c r="AA82" s="80"/>
      <c r="AB82" s="80"/>
      <c r="AC82" s="88" t="s">
        <v>3184</v>
      </c>
      <c r="AD82" s="80"/>
      <c r="AE82" s="80" t="b">
        <v>0</v>
      </c>
      <c r="AF82" s="80">
        <v>0</v>
      </c>
      <c r="AG82" s="88" t="s">
        <v>3797</v>
      </c>
      <c r="AH82" s="80" t="b">
        <v>1</v>
      </c>
      <c r="AI82" s="80" t="s">
        <v>3865</v>
      </c>
      <c r="AJ82" s="80"/>
      <c r="AK82" s="88" t="s">
        <v>3877</v>
      </c>
      <c r="AL82" s="80" t="b">
        <v>0</v>
      </c>
      <c r="AM82" s="80">
        <v>7</v>
      </c>
      <c r="AN82" s="88" t="s">
        <v>3183</v>
      </c>
      <c r="AO82" s="80" t="s">
        <v>3899</v>
      </c>
      <c r="AP82" s="80" t="b">
        <v>0</v>
      </c>
      <c r="AQ82" s="88" t="s">
        <v>3183</v>
      </c>
      <c r="AR82" s="80" t="s">
        <v>178</v>
      </c>
      <c r="AS82" s="80">
        <v>0</v>
      </c>
      <c r="AT82" s="80">
        <v>0</v>
      </c>
      <c r="AU82" s="80"/>
      <c r="AV82" s="80"/>
      <c r="AW82" s="80"/>
      <c r="AX82" s="80"/>
      <c r="AY82" s="80"/>
      <c r="AZ82" s="80"/>
      <c r="BA82" s="80"/>
      <c r="BB82" s="80"/>
      <c r="BC82" s="79" t="str">
        <f>REPLACE(INDEX(GroupVertices[Group],MATCH(Edges[[#This Row],[Vertex 1]],GroupVertices[Vertex],0)),1,1,"")</f>
        <v>150</v>
      </c>
      <c r="BD82" s="79" t="str">
        <f>REPLACE(INDEX(GroupVertices[Group],MATCH(Edges[[#This Row],[Vertex 2]],GroupVertices[Vertex],0)),1,1,"")</f>
        <v>150</v>
      </c>
    </row>
    <row r="83" spans="1:56" ht="15">
      <c r="A83" s="65" t="s">
        <v>290</v>
      </c>
      <c r="B83" s="65" t="s">
        <v>290</v>
      </c>
      <c r="C83" s="66"/>
      <c r="D83" s="67"/>
      <c r="E83" s="68"/>
      <c r="F83" s="69"/>
      <c r="G83" s="66"/>
      <c r="H83" s="70"/>
      <c r="I83" s="71"/>
      <c r="J83" s="71"/>
      <c r="K83" s="34"/>
      <c r="L83" s="78">
        <v>83</v>
      </c>
      <c r="M83" s="78"/>
      <c r="N83" s="73"/>
      <c r="O83" s="80" t="s">
        <v>178</v>
      </c>
      <c r="P83" s="82">
        <v>43657.78393518519</v>
      </c>
      <c r="Q83" s="80" t="s">
        <v>962</v>
      </c>
      <c r="R83" s="80"/>
      <c r="S83" s="80"/>
      <c r="T83" s="80" t="s">
        <v>1445</v>
      </c>
      <c r="U83" s="83" t="s">
        <v>1506</v>
      </c>
      <c r="V83" s="83" t="s">
        <v>1506</v>
      </c>
      <c r="W83" s="82">
        <v>43657.78393518519</v>
      </c>
      <c r="X83" s="86">
        <v>43657</v>
      </c>
      <c r="Y83" s="88" t="s">
        <v>2061</v>
      </c>
      <c r="Z83" s="83" t="s">
        <v>2562</v>
      </c>
      <c r="AA83" s="80"/>
      <c r="AB83" s="80"/>
      <c r="AC83" s="88" t="s">
        <v>3185</v>
      </c>
      <c r="AD83" s="80"/>
      <c r="AE83" s="80" t="b">
        <v>0</v>
      </c>
      <c r="AF83" s="80">
        <v>0</v>
      </c>
      <c r="AG83" s="88" t="s">
        <v>3797</v>
      </c>
      <c r="AH83" s="80" t="b">
        <v>0</v>
      </c>
      <c r="AI83" s="80" t="s">
        <v>3865</v>
      </c>
      <c r="AJ83" s="80"/>
      <c r="AK83" s="88" t="s">
        <v>3797</v>
      </c>
      <c r="AL83" s="80" t="b">
        <v>0</v>
      </c>
      <c r="AM83" s="80">
        <v>0</v>
      </c>
      <c r="AN83" s="88" t="s">
        <v>3797</v>
      </c>
      <c r="AO83" s="80" t="s">
        <v>3899</v>
      </c>
      <c r="AP83" s="80" t="b">
        <v>0</v>
      </c>
      <c r="AQ83" s="88" t="s">
        <v>3185</v>
      </c>
      <c r="AR83" s="80" t="s">
        <v>178</v>
      </c>
      <c r="AS83" s="80">
        <v>0</v>
      </c>
      <c r="AT83" s="80">
        <v>0</v>
      </c>
      <c r="AU83" s="80"/>
      <c r="AV83" s="80"/>
      <c r="AW83" s="80"/>
      <c r="AX83" s="80"/>
      <c r="AY83" s="80"/>
      <c r="AZ83" s="80"/>
      <c r="BA83" s="80"/>
      <c r="BB83" s="80"/>
      <c r="BC83" s="79" t="str">
        <f>REPLACE(INDEX(GroupVertices[Group],MATCH(Edges[[#This Row],[Vertex 1]],GroupVertices[Vertex],0)),1,1,"")</f>
        <v>1</v>
      </c>
      <c r="BD83" s="79" t="str">
        <f>REPLACE(INDEX(GroupVertices[Group],MATCH(Edges[[#This Row],[Vertex 2]],GroupVertices[Vertex],0)),1,1,"")</f>
        <v>1</v>
      </c>
    </row>
    <row r="84" spans="1:56" ht="15">
      <c r="A84" s="65" t="s">
        <v>291</v>
      </c>
      <c r="B84" s="65" t="s">
        <v>821</v>
      </c>
      <c r="C84" s="66"/>
      <c r="D84" s="67"/>
      <c r="E84" s="68"/>
      <c r="F84" s="69"/>
      <c r="G84" s="66"/>
      <c r="H84" s="70"/>
      <c r="I84" s="71"/>
      <c r="J84" s="71"/>
      <c r="K84" s="34"/>
      <c r="L84" s="78">
        <v>84</v>
      </c>
      <c r="M84" s="78"/>
      <c r="N84" s="73"/>
      <c r="O84" s="80" t="s">
        <v>910</v>
      </c>
      <c r="P84" s="82">
        <v>43657.78393518519</v>
      </c>
      <c r="Q84" s="80" t="s">
        <v>963</v>
      </c>
      <c r="R84" s="83" t="s">
        <v>1284</v>
      </c>
      <c r="S84" s="80" t="s">
        <v>1392</v>
      </c>
      <c r="T84" s="80"/>
      <c r="U84" s="80"/>
      <c r="V84" s="83" t="s">
        <v>1631</v>
      </c>
      <c r="W84" s="82">
        <v>43657.78393518519</v>
      </c>
      <c r="X84" s="86">
        <v>43657</v>
      </c>
      <c r="Y84" s="88" t="s">
        <v>2061</v>
      </c>
      <c r="Z84" s="83" t="s">
        <v>2563</v>
      </c>
      <c r="AA84" s="80"/>
      <c r="AB84" s="80"/>
      <c r="AC84" s="88" t="s">
        <v>3186</v>
      </c>
      <c r="AD84" s="80"/>
      <c r="AE84" s="80" t="b">
        <v>0</v>
      </c>
      <c r="AF84" s="80">
        <v>0</v>
      </c>
      <c r="AG84" s="88" t="s">
        <v>3797</v>
      </c>
      <c r="AH84" s="80" t="b">
        <v>0</v>
      </c>
      <c r="AI84" s="80" t="s">
        <v>3865</v>
      </c>
      <c r="AJ84" s="80"/>
      <c r="AK84" s="88" t="s">
        <v>3797</v>
      </c>
      <c r="AL84" s="80" t="b">
        <v>0</v>
      </c>
      <c r="AM84" s="80">
        <v>0</v>
      </c>
      <c r="AN84" s="88" t="s">
        <v>3797</v>
      </c>
      <c r="AO84" s="80" t="s">
        <v>3903</v>
      </c>
      <c r="AP84" s="80" t="b">
        <v>0</v>
      </c>
      <c r="AQ84" s="88" t="s">
        <v>3186</v>
      </c>
      <c r="AR84" s="80" t="s">
        <v>178</v>
      </c>
      <c r="AS84" s="80">
        <v>0</v>
      </c>
      <c r="AT84" s="80">
        <v>0</v>
      </c>
      <c r="AU84" s="80"/>
      <c r="AV84" s="80"/>
      <c r="AW84" s="80"/>
      <c r="AX84" s="80"/>
      <c r="AY84" s="80"/>
      <c r="AZ84" s="80"/>
      <c r="BA84" s="80"/>
      <c r="BB84" s="80"/>
      <c r="BC84" s="79" t="str">
        <f>REPLACE(INDEX(GroupVertices[Group],MATCH(Edges[[#This Row],[Vertex 1]],GroupVertices[Vertex],0)),1,1,"")</f>
        <v>39</v>
      </c>
      <c r="BD84" s="79" t="str">
        <f>REPLACE(INDEX(GroupVertices[Group],MATCH(Edges[[#This Row],[Vertex 2]],GroupVertices[Vertex],0)),1,1,"")</f>
        <v>39</v>
      </c>
    </row>
    <row r="85" spans="1:56" ht="15">
      <c r="A85" s="65" t="s">
        <v>292</v>
      </c>
      <c r="B85" s="65" t="s">
        <v>768</v>
      </c>
      <c r="C85" s="66"/>
      <c r="D85" s="67"/>
      <c r="E85" s="68"/>
      <c r="F85" s="69"/>
      <c r="G85" s="66"/>
      <c r="H85" s="70"/>
      <c r="I85" s="71"/>
      <c r="J85" s="71"/>
      <c r="K85" s="34"/>
      <c r="L85" s="78">
        <v>85</v>
      </c>
      <c r="M85" s="78"/>
      <c r="N85" s="73"/>
      <c r="O85" s="80" t="s">
        <v>908</v>
      </c>
      <c r="P85" s="82">
        <v>43657.78394675926</v>
      </c>
      <c r="Q85" s="80" t="s">
        <v>964</v>
      </c>
      <c r="R85" s="83" t="s">
        <v>1285</v>
      </c>
      <c r="S85" s="80" t="s">
        <v>1391</v>
      </c>
      <c r="T85" s="80"/>
      <c r="U85" s="80"/>
      <c r="V85" s="83" t="s">
        <v>1632</v>
      </c>
      <c r="W85" s="82">
        <v>43657.78394675926</v>
      </c>
      <c r="X85" s="86">
        <v>43657</v>
      </c>
      <c r="Y85" s="88" t="s">
        <v>2062</v>
      </c>
      <c r="Z85" s="83" t="s">
        <v>2564</v>
      </c>
      <c r="AA85" s="80"/>
      <c r="AB85" s="80"/>
      <c r="AC85" s="88" t="s">
        <v>3187</v>
      </c>
      <c r="AD85" s="80"/>
      <c r="AE85" s="80" t="b">
        <v>0</v>
      </c>
      <c r="AF85" s="80">
        <v>0</v>
      </c>
      <c r="AG85" s="88" t="s">
        <v>3797</v>
      </c>
      <c r="AH85" s="80" t="b">
        <v>1</v>
      </c>
      <c r="AI85" s="80" t="s">
        <v>3865</v>
      </c>
      <c r="AJ85" s="80"/>
      <c r="AK85" s="88" t="s">
        <v>3291</v>
      </c>
      <c r="AL85" s="80" t="b">
        <v>0</v>
      </c>
      <c r="AM85" s="80">
        <v>336</v>
      </c>
      <c r="AN85" s="88" t="s">
        <v>3692</v>
      </c>
      <c r="AO85" s="80" t="s">
        <v>3899</v>
      </c>
      <c r="AP85" s="80" t="b">
        <v>0</v>
      </c>
      <c r="AQ85" s="88" t="s">
        <v>3692</v>
      </c>
      <c r="AR85" s="80" t="s">
        <v>178</v>
      </c>
      <c r="AS85" s="80">
        <v>0</v>
      </c>
      <c r="AT85" s="80">
        <v>0</v>
      </c>
      <c r="AU85" s="80"/>
      <c r="AV85" s="80"/>
      <c r="AW85" s="80"/>
      <c r="AX85" s="80"/>
      <c r="AY85" s="80"/>
      <c r="AZ85" s="80"/>
      <c r="BA85" s="80"/>
      <c r="BB85" s="80"/>
      <c r="BC85" s="79" t="str">
        <f>REPLACE(INDEX(GroupVertices[Group],MATCH(Edges[[#This Row],[Vertex 1]],GroupVertices[Vertex],0)),1,1,"")</f>
        <v>4</v>
      </c>
      <c r="BD85" s="79" t="str">
        <f>REPLACE(INDEX(GroupVertices[Group],MATCH(Edges[[#This Row],[Vertex 2]],GroupVertices[Vertex],0)),1,1,"")</f>
        <v>4</v>
      </c>
    </row>
    <row r="86" spans="1:56" ht="15">
      <c r="A86" s="65" t="s">
        <v>293</v>
      </c>
      <c r="B86" s="65" t="s">
        <v>293</v>
      </c>
      <c r="C86" s="66"/>
      <c r="D86" s="67"/>
      <c r="E86" s="68"/>
      <c r="F86" s="69"/>
      <c r="G86" s="66"/>
      <c r="H86" s="70"/>
      <c r="I86" s="71"/>
      <c r="J86" s="71"/>
      <c r="K86" s="34"/>
      <c r="L86" s="78">
        <v>86</v>
      </c>
      <c r="M86" s="78"/>
      <c r="N86" s="73"/>
      <c r="O86" s="80" t="s">
        <v>178</v>
      </c>
      <c r="P86" s="82">
        <v>43657.78381944444</v>
      </c>
      <c r="Q86" s="80" t="s">
        <v>965</v>
      </c>
      <c r="R86" s="83" t="s">
        <v>1286</v>
      </c>
      <c r="S86" s="80" t="s">
        <v>1391</v>
      </c>
      <c r="T86" s="80"/>
      <c r="U86" s="80"/>
      <c r="V86" s="83" t="s">
        <v>1633</v>
      </c>
      <c r="W86" s="82">
        <v>43657.78381944444</v>
      </c>
      <c r="X86" s="86">
        <v>43657</v>
      </c>
      <c r="Y86" s="88" t="s">
        <v>2063</v>
      </c>
      <c r="Z86" s="83" t="s">
        <v>2565</v>
      </c>
      <c r="AA86" s="80"/>
      <c r="AB86" s="80"/>
      <c r="AC86" s="88" t="s">
        <v>3188</v>
      </c>
      <c r="AD86" s="80"/>
      <c r="AE86" s="80" t="b">
        <v>0</v>
      </c>
      <c r="AF86" s="80">
        <v>0</v>
      </c>
      <c r="AG86" s="88" t="s">
        <v>3797</v>
      </c>
      <c r="AH86" s="80" t="b">
        <v>1</v>
      </c>
      <c r="AI86" s="80" t="s">
        <v>3865</v>
      </c>
      <c r="AJ86" s="80"/>
      <c r="AK86" s="88" t="s">
        <v>3878</v>
      </c>
      <c r="AL86" s="80" t="b">
        <v>0</v>
      </c>
      <c r="AM86" s="80">
        <v>1</v>
      </c>
      <c r="AN86" s="88" t="s">
        <v>3797</v>
      </c>
      <c r="AO86" s="80" t="s">
        <v>3899</v>
      </c>
      <c r="AP86" s="80" t="b">
        <v>0</v>
      </c>
      <c r="AQ86" s="88" t="s">
        <v>3188</v>
      </c>
      <c r="AR86" s="80" t="s">
        <v>178</v>
      </c>
      <c r="AS86" s="80">
        <v>0</v>
      </c>
      <c r="AT86" s="80">
        <v>0</v>
      </c>
      <c r="AU86" s="80"/>
      <c r="AV86" s="80"/>
      <c r="AW86" s="80"/>
      <c r="AX86" s="80"/>
      <c r="AY86" s="80"/>
      <c r="AZ86" s="80"/>
      <c r="BA86" s="80"/>
      <c r="BB86" s="80"/>
      <c r="BC86" s="79" t="str">
        <f>REPLACE(INDEX(GroupVertices[Group],MATCH(Edges[[#This Row],[Vertex 1]],GroupVertices[Vertex],0)),1,1,"")</f>
        <v>149</v>
      </c>
      <c r="BD86" s="79" t="str">
        <f>REPLACE(INDEX(GroupVertices[Group],MATCH(Edges[[#This Row],[Vertex 2]],GroupVertices[Vertex],0)),1,1,"")</f>
        <v>149</v>
      </c>
    </row>
    <row r="87" spans="1:56" ht="15">
      <c r="A87" s="65" t="s">
        <v>294</v>
      </c>
      <c r="B87" s="65" t="s">
        <v>293</v>
      </c>
      <c r="C87" s="66"/>
      <c r="D87" s="67"/>
      <c r="E87" s="68"/>
      <c r="F87" s="69"/>
      <c r="G87" s="66"/>
      <c r="H87" s="70"/>
      <c r="I87" s="71"/>
      <c r="J87" s="71"/>
      <c r="K87" s="34"/>
      <c r="L87" s="78">
        <v>87</v>
      </c>
      <c r="M87" s="78"/>
      <c r="N87" s="73"/>
      <c r="O87" s="80" t="s">
        <v>908</v>
      </c>
      <c r="P87" s="82">
        <v>43657.78394675926</v>
      </c>
      <c r="Q87" s="80" t="s">
        <v>965</v>
      </c>
      <c r="R87" s="83" t="s">
        <v>1286</v>
      </c>
      <c r="S87" s="80" t="s">
        <v>1391</v>
      </c>
      <c r="T87" s="80"/>
      <c r="U87" s="80"/>
      <c r="V87" s="83" t="s">
        <v>1634</v>
      </c>
      <c r="W87" s="82">
        <v>43657.78394675926</v>
      </c>
      <c r="X87" s="86">
        <v>43657</v>
      </c>
      <c r="Y87" s="88" t="s">
        <v>2062</v>
      </c>
      <c r="Z87" s="83" t="s">
        <v>2566</v>
      </c>
      <c r="AA87" s="80"/>
      <c r="AB87" s="80"/>
      <c r="AC87" s="88" t="s">
        <v>3189</v>
      </c>
      <c r="AD87" s="80"/>
      <c r="AE87" s="80" t="b">
        <v>0</v>
      </c>
      <c r="AF87" s="80">
        <v>0</v>
      </c>
      <c r="AG87" s="88" t="s">
        <v>3797</v>
      </c>
      <c r="AH87" s="80" t="b">
        <v>1</v>
      </c>
      <c r="AI87" s="80" t="s">
        <v>3865</v>
      </c>
      <c r="AJ87" s="80"/>
      <c r="AK87" s="88" t="s">
        <v>3878</v>
      </c>
      <c r="AL87" s="80" t="b">
        <v>0</v>
      </c>
      <c r="AM87" s="80">
        <v>1</v>
      </c>
      <c r="AN87" s="88" t="s">
        <v>3188</v>
      </c>
      <c r="AO87" s="80" t="s">
        <v>3899</v>
      </c>
      <c r="AP87" s="80" t="b">
        <v>0</v>
      </c>
      <c r="AQ87" s="88" t="s">
        <v>3188</v>
      </c>
      <c r="AR87" s="80" t="s">
        <v>178</v>
      </c>
      <c r="AS87" s="80">
        <v>0</v>
      </c>
      <c r="AT87" s="80">
        <v>0</v>
      </c>
      <c r="AU87" s="80"/>
      <c r="AV87" s="80"/>
      <c r="AW87" s="80"/>
      <c r="AX87" s="80"/>
      <c r="AY87" s="80"/>
      <c r="AZ87" s="80"/>
      <c r="BA87" s="80"/>
      <c r="BB87" s="80"/>
      <c r="BC87" s="79" t="str">
        <f>REPLACE(INDEX(GroupVertices[Group],MATCH(Edges[[#This Row],[Vertex 1]],GroupVertices[Vertex],0)),1,1,"")</f>
        <v>149</v>
      </c>
      <c r="BD87" s="79" t="str">
        <f>REPLACE(INDEX(GroupVertices[Group],MATCH(Edges[[#This Row],[Vertex 2]],GroupVertices[Vertex],0)),1,1,"")</f>
        <v>149</v>
      </c>
    </row>
    <row r="88" spans="1:56" ht="15">
      <c r="A88" s="65" t="s">
        <v>295</v>
      </c>
      <c r="B88" s="65" t="s">
        <v>822</v>
      </c>
      <c r="C88" s="66"/>
      <c r="D88" s="67"/>
      <c r="E88" s="68"/>
      <c r="F88" s="69"/>
      <c r="G88" s="66"/>
      <c r="H88" s="70"/>
      <c r="I88" s="71"/>
      <c r="J88" s="71"/>
      <c r="K88" s="34"/>
      <c r="L88" s="78">
        <v>88</v>
      </c>
      <c r="M88" s="78"/>
      <c r="N88" s="73"/>
      <c r="O88" s="80" t="s">
        <v>909</v>
      </c>
      <c r="P88" s="82">
        <v>43657.78395833333</v>
      </c>
      <c r="Q88" s="80" t="s">
        <v>966</v>
      </c>
      <c r="R88" s="80"/>
      <c r="S88" s="80"/>
      <c r="T88" s="80"/>
      <c r="U88" s="80"/>
      <c r="V88" s="83" t="s">
        <v>1635</v>
      </c>
      <c r="W88" s="82">
        <v>43657.78395833333</v>
      </c>
      <c r="X88" s="86">
        <v>43657</v>
      </c>
      <c r="Y88" s="88" t="s">
        <v>2064</v>
      </c>
      <c r="Z88" s="83" t="s">
        <v>2567</v>
      </c>
      <c r="AA88" s="80"/>
      <c r="AB88" s="80"/>
      <c r="AC88" s="88" t="s">
        <v>3190</v>
      </c>
      <c r="AD88" s="88" t="s">
        <v>3745</v>
      </c>
      <c r="AE88" s="80" t="b">
        <v>0</v>
      </c>
      <c r="AF88" s="80">
        <v>0</v>
      </c>
      <c r="AG88" s="88" t="s">
        <v>3808</v>
      </c>
      <c r="AH88" s="80" t="b">
        <v>0</v>
      </c>
      <c r="AI88" s="80" t="s">
        <v>3867</v>
      </c>
      <c r="AJ88" s="80"/>
      <c r="AK88" s="88" t="s">
        <v>3797</v>
      </c>
      <c r="AL88" s="80" t="b">
        <v>0</v>
      </c>
      <c r="AM88" s="80">
        <v>0</v>
      </c>
      <c r="AN88" s="88" t="s">
        <v>3797</v>
      </c>
      <c r="AO88" s="80" t="s">
        <v>3899</v>
      </c>
      <c r="AP88" s="80" t="b">
        <v>0</v>
      </c>
      <c r="AQ88" s="88" t="s">
        <v>3745</v>
      </c>
      <c r="AR88" s="80" t="s">
        <v>178</v>
      </c>
      <c r="AS88" s="80">
        <v>0</v>
      </c>
      <c r="AT88" s="80">
        <v>0</v>
      </c>
      <c r="AU88" s="80"/>
      <c r="AV88" s="80"/>
      <c r="AW88" s="80"/>
      <c r="AX88" s="80"/>
      <c r="AY88" s="80"/>
      <c r="AZ88" s="80"/>
      <c r="BA88" s="80"/>
      <c r="BB88" s="80"/>
      <c r="BC88" s="79" t="str">
        <f>REPLACE(INDEX(GroupVertices[Group],MATCH(Edges[[#This Row],[Vertex 1]],GroupVertices[Vertex],0)),1,1,"")</f>
        <v>148</v>
      </c>
      <c r="BD88" s="79" t="str">
        <f>REPLACE(INDEX(GroupVertices[Group],MATCH(Edges[[#This Row],[Vertex 2]],GroupVertices[Vertex],0)),1,1,"")</f>
        <v>148</v>
      </c>
    </row>
    <row r="89" spans="1:56" ht="15">
      <c r="A89" s="65" t="s">
        <v>296</v>
      </c>
      <c r="B89" s="65" t="s">
        <v>296</v>
      </c>
      <c r="C89" s="66"/>
      <c r="D89" s="67"/>
      <c r="E89" s="68"/>
      <c r="F89" s="69"/>
      <c r="G89" s="66"/>
      <c r="H89" s="70"/>
      <c r="I89" s="71"/>
      <c r="J89" s="71"/>
      <c r="K89" s="34"/>
      <c r="L89" s="78">
        <v>89</v>
      </c>
      <c r="M89" s="78"/>
      <c r="N89" s="73"/>
      <c r="O89" s="80" t="s">
        <v>178</v>
      </c>
      <c r="P89" s="82">
        <v>43657.78396990741</v>
      </c>
      <c r="Q89" s="80" t="s">
        <v>967</v>
      </c>
      <c r="R89" s="83" t="s">
        <v>1287</v>
      </c>
      <c r="S89" s="80" t="s">
        <v>1393</v>
      </c>
      <c r="T89" s="80" t="s">
        <v>1446</v>
      </c>
      <c r="U89" s="80"/>
      <c r="V89" s="83" t="s">
        <v>1636</v>
      </c>
      <c r="W89" s="82">
        <v>43657.78396990741</v>
      </c>
      <c r="X89" s="86">
        <v>43657</v>
      </c>
      <c r="Y89" s="88" t="s">
        <v>2065</v>
      </c>
      <c r="Z89" s="83" t="s">
        <v>2568</v>
      </c>
      <c r="AA89" s="80"/>
      <c r="AB89" s="80"/>
      <c r="AC89" s="88" t="s">
        <v>3191</v>
      </c>
      <c r="AD89" s="80"/>
      <c r="AE89" s="80" t="b">
        <v>0</v>
      </c>
      <c r="AF89" s="80">
        <v>0</v>
      </c>
      <c r="AG89" s="88" t="s">
        <v>3797</v>
      </c>
      <c r="AH89" s="80" t="b">
        <v>0</v>
      </c>
      <c r="AI89" s="80" t="s">
        <v>3865</v>
      </c>
      <c r="AJ89" s="80"/>
      <c r="AK89" s="88" t="s">
        <v>3797</v>
      </c>
      <c r="AL89" s="80" t="b">
        <v>0</v>
      </c>
      <c r="AM89" s="80">
        <v>0</v>
      </c>
      <c r="AN89" s="88" t="s">
        <v>3797</v>
      </c>
      <c r="AO89" s="80" t="s">
        <v>3909</v>
      </c>
      <c r="AP89" s="80" t="b">
        <v>0</v>
      </c>
      <c r="AQ89" s="88" t="s">
        <v>3191</v>
      </c>
      <c r="AR89" s="80" t="s">
        <v>178</v>
      </c>
      <c r="AS89" s="80">
        <v>0</v>
      </c>
      <c r="AT89" s="80">
        <v>0</v>
      </c>
      <c r="AU89" s="80"/>
      <c r="AV89" s="80"/>
      <c r="AW89" s="80"/>
      <c r="AX89" s="80"/>
      <c r="AY89" s="80"/>
      <c r="AZ89" s="80"/>
      <c r="BA89" s="80"/>
      <c r="BB89" s="80"/>
      <c r="BC89" s="79" t="str">
        <f>REPLACE(INDEX(GroupVertices[Group],MATCH(Edges[[#This Row],[Vertex 1]],GroupVertices[Vertex],0)),1,1,"")</f>
        <v>1</v>
      </c>
      <c r="BD89" s="79" t="str">
        <f>REPLACE(INDEX(GroupVertices[Group],MATCH(Edges[[#This Row],[Vertex 2]],GroupVertices[Vertex],0)),1,1,"")</f>
        <v>1</v>
      </c>
    </row>
    <row r="90" spans="1:56" ht="15">
      <c r="A90" s="65" t="s">
        <v>297</v>
      </c>
      <c r="B90" s="65" t="s">
        <v>791</v>
      </c>
      <c r="C90" s="66"/>
      <c r="D90" s="67"/>
      <c r="E90" s="68"/>
      <c r="F90" s="69"/>
      <c r="G90" s="66"/>
      <c r="H90" s="70"/>
      <c r="I90" s="71"/>
      <c r="J90" s="71"/>
      <c r="K90" s="34"/>
      <c r="L90" s="78">
        <v>90</v>
      </c>
      <c r="M90" s="78"/>
      <c r="N90" s="73"/>
      <c r="O90" s="80" t="s">
        <v>908</v>
      </c>
      <c r="P90" s="82">
        <v>43657.78399305556</v>
      </c>
      <c r="Q90" s="80" t="s">
        <v>968</v>
      </c>
      <c r="R90" s="80"/>
      <c r="S90" s="80"/>
      <c r="T90" s="80"/>
      <c r="U90" s="83" t="s">
        <v>1507</v>
      </c>
      <c r="V90" s="83" t="s">
        <v>1507</v>
      </c>
      <c r="W90" s="82">
        <v>43657.78399305556</v>
      </c>
      <c r="X90" s="86">
        <v>43657</v>
      </c>
      <c r="Y90" s="88" t="s">
        <v>2066</v>
      </c>
      <c r="Z90" s="83" t="s">
        <v>2569</v>
      </c>
      <c r="AA90" s="80"/>
      <c r="AB90" s="80"/>
      <c r="AC90" s="88" t="s">
        <v>3192</v>
      </c>
      <c r="AD90" s="80"/>
      <c r="AE90" s="80" t="b">
        <v>0</v>
      </c>
      <c r="AF90" s="80">
        <v>0</v>
      </c>
      <c r="AG90" s="88" t="s">
        <v>3797</v>
      </c>
      <c r="AH90" s="80" t="b">
        <v>0</v>
      </c>
      <c r="AI90" s="80" t="s">
        <v>3865</v>
      </c>
      <c r="AJ90" s="80"/>
      <c r="AK90" s="88" t="s">
        <v>3797</v>
      </c>
      <c r="AL90" s="80" t="b">
        <v>0</v>
      </c>
      <c r="AM90" s="80">
        <v>14415</v>
      </c>
      <c r="AN90" s="88" t="s">
        <v>3715</v>
      </c>
      <c r="AO90" s="80" t="s">
        <v>3899</v>
      </c>
      <c r="AP90" s="80" t="b">
        <v>0</v>
      </c>
      <c r="AQ90" s="88" t="s">
        <v>3715</v>
      </c>
      <c r="AR90" s="80" t="s">
        <v>178</v>
      </c>
      <c r="AS90" s="80">
        <v>0</v>
      </c>
      <c r="AT90" s="80">
        <v>0</v>
      </c>
      <c r="AU90" s="80"/>
      <c r="AV90" s="80"/>
      <c r="AW90" s="80"/>
      <c r="AX90" s="80"/>
      <c r="AY90" s="80"/>
      <c r="AZ90" s="80"/>
      <c r="BA90" s="80"/>
      <c r="BB90" s="80"/>
      <c r="BC90" s="79" t="str">
        <f>REPLACE(INDEX(GroupVertices[Group],MATCH(Edges[[#This Row],[Vertex 1]],GroupVertices[Vertex],0)),1,1,"")</f>
        <v>2</v>
      </c>
      <c r="BD90" s="79" t="str">
        <f>REPLACE(INDEX(GroupVertices[Group],MATCH(Edges[[#This Row],[Vertex 2]],GroupVertices[Vertex],0)),1,1,"")</f>
        <v>2</v>
      </c>
    </row>
    <row r="91" spans="1:56" ht="15">
      <c r="A91" s="65" t="s">
        <v>298</v>
      </c>
      <c r="B91" s="65" t="s">
        <v>773</v>
      </c>
      <c r="C91" s="66"/>
      <c r="D91" s="67"/>
      <c r="E91" s="68"/>
      <c r="F91" s="69"/>
      <c r="G91" s="66"/>
      <c r="H91" s="70"/>
      <c r="I91" s="71"/>
      <c r="J91" s="71"/>
      <c r="K91" s="34"/>
      <c r="L91" s="78">
        <v>91</v>
      </c>
      <c r="M91" s="78"/>
      <c r="N91" s="73"/>
      <c r="O91" s="80" t="s">
        <v>908</v>
      </c>
      <c r="P91" s="82">
        <v>43657.78399305556</v>
      </c>
      <c r="Q91" s="80" t="s">
        <v>935</v>
      </c>
      <c r="R91" s="80"/>
      <c r="S91" s="80"/>
      <c r="T91" s="80"/>
      <c r="U91" s="83" t="s">
        <v>1498</v>
      </c>
      <c r="V91" s="83" t="s">
        <v>1498</v>
      </c>
      <c r="W91" s="82">
        <v>43657.78399305556</v>
      </c>
      <c r="X91" s="86">
        <v>43657</v>
      </c>
      <c r="Y91" s="88" t="s">
        <v>2066</v>
      </c>
      <c r="Z91" s="83" t="s">
        <v>2570</v>
      </c>
      <c r="AA91" s="80"/>
      <c r="AB91" s="80"/>
      <c r="AC91" s="88" t="s">
        <v>3193</v>
      </c>
      <c r="AD91" s="80"/>
      <c r="AE91" s="80" t="b">
        <v>0</v>
      </c>
      <c r="AF91" s="80">
        <v>0</v>
      </c>
      <c r="AG91" s="88" t="s">
        <v>3797</v>
      </c>
      <c r="AH91" s="80" t="b">
        <v>0</v>
      </c>
      <c r="AI91" s="80" t="s">
        <v>3865</v>
      </c>
      <c r="AJ91" s="80"/>
      <c r="AK91" s="88" t="s">
        <v>3797</v>
      </c>
      <c r="AL91" s="80" t="b">
        <v>0</v>
      </c>
      <c r="AM91" s="80">
        <v>6664</v>
      </c>
      <c r="AN91" s="88" t="s">
        <v>3697</v>
      </c>
      <c r="AO91" s="80" t="s">
        <v>3899</v>
      </c>
      <c r="AP91" s="80" t="b">
        <v>0</v>
      </c>
      <c r="AQ91" s="88" t="s">
        <v>3697</v>
      </c>
      <c r="AR91" s="80" t="s">
        <v>178</v>
      </c>
      <c r="AS91" s="80">
        <v>0</v>
      </c>
      <c r="AT91" s="80">
        <v>0</v>
      </c>
      <c r="AU91" s="80"/>
      <c r="AV91" s="80"/>
      <c r="AW91" s="80"/>
      <c r="AX91" s="80"/>
      <c r="AY91" s="80"/>
      <c r="AZ91" s="80"/>
      <c r="BA91" s="80"/>
      <c r="BB91" s="80"/>
      <c r="BC91" s="79" t="str">
        <f>REPLACE(INDEX(GroupVertices[Group],MATCH(Edges[[#This Row],[Vertex 1]],GroupVertices[Vertex],0)),1,1,"")</f>
        <v>9</v>
      </c>
      <c r="BD91" s="79" t="str">
        <f>REPLACE(INDEX(GroupVertices[Group],MATCH(Edges[[#This Row],[Vertex 2]],GroupVertices[Vertex],0)),1,1,"")</f>
        <v>9</v>
      </c>
    </row>
    <row r="92" spans="1:56" ht="15">
      <c r="A92" s="65" t="s">
        <v>299</v>
      </c>
      <c r="B92" s="65" t="s">
        <v>740</v>
      </c>
      <c r="C92" s="66"/>
      <c r="D92" s="67"/>
      <c r="E92" s="68"/>
      <c r="F92" s="69"/>
      <c r="G92" s="66"/>
      <c r="H92" s="70"/>
      <c r="I92" s="71"/>
      <c r="J92" s="71"/>
      <c r="K92" s="34"/>
      <c r="L92" s="78">
        <v>92</v>
      </c>
      <c r="M92" s="78"/>
      <c r="N92" s="73"/>
      <c r="O92" s="80" t="s">
        <v>908</v>
      </c>
      <c r="P92" s="82">
        <v>43657.78399305556</v>
      </c>
      <c r="Q92" s="80" t="s">
        <v>969</v>
      </c>
      <c r="R92" s="80"/>
      <c r="S92" s="80"/>
      <c r="T92" s="80"/>
      <c r="U92" s="80"/>
      <c r="V92" s="83" t="s">
        <v>1637</v>
      </c>
      <c r="W92" s="82">
        <v>43657.78399305556</v>
      </c>
      <c r="X92" s="86">
        <v>43657</v>
      </c>
      <c r="Y92" s="88" t="s">
        <v>2066</v>
      </c>
      <c r="Z92" s="83" t="s">
        <v>2571</v>
      </c>
      <c r="AA92" s="80"/>
      <c r="AB92" s="80"/>
      <c r="AC92" s="88" t="s">
        <v>3194</v>
      </c>
      <c r="AD92" s="80"/>
      <c r="AE92" s="80" t="b">
        <v>0</v>
      </c>
      <c r="AF92" s="80">
        <v>0</v>
      </c>
      <c r="AG92" s="88" t="s">
        <v>3797</v>
      </c>
      <c r="AH92" s="80" t="b">
        <v>0</v>
      </c>
      <c r="AI92" s="80" t="s">
        <v>3865</v>
      </c>
      <c r="AJ92" s="80"/>
      <c r="AK92" s="88" t="s">
        <v>3797</v>
      </c>
      <c r="AL92" s="80" t="b">
        <v>0</v>
      </c>
      <c r="AM92" s="80">
        <v>1256</v>
      </c>
      <c r="AN92" s="88" t="s">
        <v>3663</v>
      </c>
      <c r="AO92" s="80" t="s">
        <v>3899</v>
      </c>
      <c r="AP92" s="80" t="b">
        <v>0</v>
      </c>
      <c r="AQ92" s="88" t="s">
        <v>3663</v>
      </c>
      <c r="AR92" s="80" t="s">
        <v>178</v>
      </c>
      <c r="AS92" s="80">
        <v>0</v>
      </c>
      <c r="AT92" s="80">
        <v>0</v>
      </c>
      <c r="AU92" s="80"/>
      <c r="AV92" s="80"/>
      <c r="AW92" s="80"/>
      <c r="AX92" s="80"/>
      <c r="AY92" s="80"/>
      <c r="AZ92" s="80"/>
      <c r="BA92" s="80"/>
      <c r="BB92" s="80"/>
      <c r="BC92" s="79" t="str">
        <f>REPLACE(INDEX(GroupVertices[Group],MATCH(Edges[[#This Row],[Vertex 1]],GroupVertices[Vertex],0)),1,1,"")</f>
        <v>12</v>
      </c>
      <c r="BD92" s="79" t="str">
        <f>REPLACE(INDEX(GroupVertices[Group],MATCH(Edges[[#This Row],[Vertex 2]],GroupVertices[Vertex],0)),1,1,"")</f>
        <v>12</v>
      </c>
    </row>
    <row r="93" spans="1:56" ht="15">
      <c r="A93" s="65" t="s">
        <v>300</v>
      </c>
      <c r="B93" s="65" t="s">
        <v>300</v>
      </c>
      <c r="C93" s="66"/>
      <c r="D93" s="67"/>
      <c r="E93" s="68"/>
      <c r="F93" s="69"/>
      <c r="G93" s="66"/>
      <c r="H93" s="70"/>
      <c r="I93" s="71"/>
      <c r="J93" s="71"/>
      <c r="K93" s="34"/>
      <c r="L93" s="78">
        <v>93</v>
      </c>
      <c r="M93" s="78"/>
      <c r="N93" s="73"/>
      <c r="O93" s="80" t="s">
        <v>178</v>
      </c>
      <c r="P93" s="82">
        <v>43657.78399305556</v>
      </c>
      <c r="Q93" s="80" t="s">
        <v>970</v>
      </c>
      <c r="R93" s="80"/>
      <c r="S93" s="80"/>
      <c r="T93" s="80"/>
      <c r="U93" s="83" t="s">
        <v>1508</v>
      </c>
      <c r="V93" s="83" t="s">
        <v>1508</v>
      </c>
      <c r="W93" s="82">
        <v>43657.78399305556</v>
      </c>
      <c r="X93" s="86">
        <v>43657</v>
      </c>
      <c r="Y93" s="88" t="s">
        <v>2066</v>
      </c>
      <c r="Z93" s="83" t="s">
        <v>2572</v>
      </c>
      <c r="AA93" s="80"/>
      <c r="AB93" s="80"/>
      <c r="AC93" s="88" t="s">
        <v>3195</v>
      </c>
      <c r="AD93" s="80"/>
      <c r="AE93" s="80" t="b">
        <v>0</v>
      </c>
      <c r="AF93" s="80">
        <v>0</v>
      </c>
      <c r="AG93" s="88" t="s">
        <v>3797</v>
      </c>
      <c r="AH93" s="80" t="b">
        <v>0</v>
      </c>
      <c r="AI93" s="80" t="s">
        <v>3865</v>
      </c>
      <c r="AJ93" s="80"/>
      <c r="AK93" s="88" t="s">
        <v>3797</v>
      </c>
      <c r="AL93" s="80" t="b">
        <v>0</v>
      </c>
      <c r="AM93" s="80">
        <v>0</v>
      </c>
      <c r="AN93" s="88" t="s">
        <v>3797</v>
      </c>
      <c r="AO93" s="80" t="s">
        <v>3899</v>
      </c>
      <c r="AP93" s="80" t="b">
        <v>0</v>
      </c>
      <c r="AQ93" s="88" t="s">
        <v>3195</v>
      </c>
      <c r="AR93" s="80" t="s">
        <v>178</v>
      </c>
      <c r="AS93" s="80">
        <v>0</v>
      </c>
      <c r="AT93" s="80">
        <v>0</v>
      </c>
      <c r="AU93" s="80"/>
      <c r="AV93" s="80"/>
      <c r="AW93" s="80"/>
      <c r="AX93" s="80"/>
      <c r="AY93" s="80"/>
      <c r="AZ93" s="80"/>
      <c r="BA93" s="80"/>
      <c r="BB93" s="80"/>
      <c r="BC93" s="79" t="str">
        <f>REPLACE(INDEX(GroupVertices[Group],MATCH(Edges[[#This Row],[Vertex 1]],GroupVertices[Vertex],0)),1,1,"")</f>
        <v>1</v>
      </c>
      <c r="BD93" s="79" t="str">
        <f>REPLACE(INDEX(GroupVertices[Group],MATCH(Edges[[#This Row],[Vertex 2]],GroupVertices[Vertex],0)),1,1,"")</f>
        <v>1</v>
      </c>
    </row>
    <row r="94" spans="1:56" ht="15">
      <c r="A94" s="65" t="s">
        <v>301</v>
      </c>
      <c r="B94" s="65" t="s">
        <v>301</v>
      </c>
      <c r="C94" s="66"/>
      <c r="D94" s="67"/>
      <c r="E94" s="68"/>
      <c r="F94" s="69"/>
      <c r="G94" s="66"/>
      <c r="H94" s="70"/>
      <c r="I94" s="71"/>
      <c r="J94" s="71"/>
      <c r="K94" s="34"/>
      <c r="L94" s="78">
        <v>94</v>
      </c>
      <c r="M94" s="78"/>
      <c r="N94" s="73"/>
      <c r="O94" s="80" t="s">
        <v>178</v>
      </c>
      <c r="P94" s="82">
        <v>43657.784004629626</v>
      </c>
      <c r="Q94" s="80" t="s">
        <v>971</v>
      </c>
      <c r="R94" s="80"/>
      <c r="S94" s="80"/>
      <c r="T94" s="80"/>
      <c r="U94" s="80"/>
      <c r="V94" s="83" t="s">
        <v>1638</v>
      </c>
      <c r="W94" s="82">
        <v>43657.784004629626</v>
      </c>
      <c r="X94" s="86">
        <v>43657</v>
      </c>
      <c r="Y94" s="88" t="s">
        <v>2067</v>
      </c>
      <c r="Z94" s="83" t="s">
        <v>2573</v>
      </c>
      <c r="AA94" s="80"/>
      <c r="AB94" s="80"/>
      <c r="AC94" s="88" t="s">
        <v>3196</v>
      </c>
      <c r="AD94" s="80"/>
      <c r="AE94" s="80" t="b">
        <v>0</v>
      </c>
      <c r="AF94" s="80">
        <v>0</v>
      </c>
      <c r="AG94" s="88" t="s">
        <v>3797</v>
      </c>
      <c r="AH94" s="80" t="b">
        <v>0</v>
      </c>
      <c r="AI94" s="80" t="s">
        <v>3865</v>
      </c>
      <c r="AJ94" s="80"/>
      <c r="AK94" s="88" t="s">
        <v>3797</v>
      </c>
      <c r="AL94" s="80" t="b">
        <v>0</v>
      </c>
      <c r="AM94" s="80">
        <v>0</v>
      </c>
      <c r="AN94" s="88" t="s">
        <v>3797</v>
      </c>
      <c r="AO94" s="80" t="s">
        <v>3899</v>
      </c>
      <c r="AP94" s="80" t="b">
        <v>0</v>
      </c>
      <c r="AQ94" s="88" t="s">
        <v>3196</v>
      </c>
      <c r="AR94" s="80" t="s">
        <v>178</v>
      </c>
      <c r="AS94" s="80">
        <v>0</v>
      </c>
      <c r="AT94" s="80">
        <v>0</v>
      </c>
      <c r="AU94" s="80"/>
      <c r="AV94" s="80"/>
      <c r="AW94" s="80"/>
      <c r="AX94" s="80"/>
      <c r="AY94" s="80"/>
      <c r="AZ94" s="80"/>
      <c r="BA94" s="80"/>
      <c r="BB94" s="80"/>
      <c r="BC94" s="79" t="str">
        <f>REPLACE(INDEX(GroupVertices[Group],MATCH(Edges[[#This Row],[Vertex 1]],GroupVertices[Vertex],0)),1,1,"")</f>
        <v>1</v>
      </c>
      <c r="BD94" s="79" t="str">
        <f>REPLACE(INDEX(GroupVertices[Group],MATCH(Edges[[#This Row],[Vertex 2]],GroupVertices[Vertex],0)),1,1,"")</f>
        <v>1</v>
      </c>
    </row>
    <row r="95" spans="1:56" ht="15">
      <c r="A95" s="65" t="s">
        <v>302</v>
      </c>
      <c r="B95" s="65" t="s">
        <v>302</v>
      </c>
      <c r="C95" s="66"/>
      <c r="D95" s="67"/>
      <c r="E95" s="68"/>
      <c r="F95" s="69"/>
      <c r="G95" s="66"/>
      <c r="H95" s="70"/>
      <c r="I95" s="71"/>
      <c r="J95" s="71"/>
      <c r="K95" s="34"/>
      <c r="L95" s="78">
        <v>95</v>
      </c>
      <c r="M95" s="78"/>
      <c r="N95" s="73"/>
      <c r="O95" s="80" t="s">
        <v>178</v>
      </c>
      <c r="P95" s="82">
        <v>43656.709282407406</v>
      </c>
      <c r="Q95" s="80" t="s">
        <v>972</v>
      </c>
      <c r="R95" s="83" t="s">
        <v>1288</v>
      </c>
      <c r="S95" s="80" t="s">
        <v>1391</v>
      </c>
      <c r="T95" s="80"/>
      <c r="U95" s="80"/>
      <c r="V95" s="83" t="s">
        <v>1639</v>
      </c>
      <c r="W95" s="82">
        <v>43656.709282407406</v>
      </c>
      <c r="X95" s="86">
        <v>43656</v>
      </c>
      <c r="Y95" s="88" t="s">
        <v>2068</v>
      </c>
      <c r="Z95" s="83" t="s">
        <v>2574</v>
      </c>
      <c r="AA95" s="80"/>
      <c r="AB95" s="80"/>
      <c r="AC95" s="88" t="s">
        <v>3197</v>
      </c>
      <c r="AD95" s="88" t="s">
        <v>3746</v>
      </c>
      <c r="AE95" s="80" t="b">
        <v>0</v>
      </c>
      <c r="AF95" s="80">
        <v>902</v>
      </c>
      <c r="AG95" s="88" t="s">
        <v>3809</v>
      </c>
      <c r="AH95" s="80" t="b">
        <v>1</v>
      </c>
      <c r="AI95" s="80" t="s">
        <v>3865</v>
      </c>
      <c r="AJ95" s="80"/>
      <c r="AK95" s="88" t="s">
        <v>3879</v>
      </c>
      <c r="AL95" s="80" t="b">
        <v>0</v>
      </c>
      <c r="AM95" s="80">
        <v>148</v>
      </c>
      <c r="AN95" s="88" t="s">
        <v>3797</v>
      </c>
      <c r="AO95" s="80" t="s">
        <v>3900</v>
      </c>
      <c r="AP95" s="80" t="b">
        <v>0</v>
      </c>
      <c r="AQ95" s="88" t="s">
        <v>3746</v>
      </c>
      <c r="AR95" s="80" t="s">
        <v>908</v>
      </c>
      <c r="AS95" s="80">
        <v>0</v>
      </c>
      <c r="AT95" s="80">
        <v>0</v>
      </c>
      <c r="AU95" s="80"/>
      <c r="AV95" s="80"/>
      <c r="AW95" s="80"/>
      <c r="AX95" s="80"/>
      <c r="AY95" s="80"/>
      <c r="AZ95" s="80"/>
      <c r="BA95" s="80"/>
      <c r="BB95" s="80"/>
      <c r="BC95" s="79" t="str">
        <f>REPLACE(INDEX(GroupVertices[Group],MATCH(Edges[[#This Row],[Vertex 1]],GroupVertices[Vertex],0)),1,1,"")</f>
        <v>147</v>
      </c>
      <c r="BD95" s="79" t="str">
        <f>REPLACE(INDEX(GroupVertices[Group],MATCH(Edges[[#This Row],[Vertex 2]],GroupVertices[Vertex],0)),1,1,"")</f>
        <v>147</v>
      </c>
    </row>
    <row r="96" spans="1:56" ht="15">
      <c r="A96" s="65" t="s">
        <v>303</v>
      </c>
      <c r="B96" s="65" t="s">
        <v>302</v>
      </c>
      <c r="C96" s="66"/>
      <c r="D96" s="67"/>
      <c r="E96" s="68"/>
      <c r="F96" s="69"/>
      <c r="G96" s="66"/>
      <c r="H96" s="70"/>
      <c r="I96" s="71"/>
      <c r="J96" s="71"/>
      <c r="K96" s="34"/>
      <c r="L96" s="78">
        <v>96</v>
      </c>
      <c r="M96" s="78"/>
      <c r="N96" s="73"/>
      <c r="O96" s="80" t="s">
        <v>908</v>
      </c>
      <c r="P96" s="82">
        <v>43657.784004629626</v>
      </c>
      <c r="Q96" s="80" t="s">
        <v>972</v>
      </c>
      <c r="R96" s="83" t="s">
        <v>1288</v>
      </c>
      <c r="S96" s="80" t="s">
        <v>1391</v>
      </c>
      <c r="T96" s="80"/>
      <c r="U96" s="80"/>
      <c r="V96" s="83" t="s">
        <v>1640</v>
      </c>
      <c r="W96" s="82">
        <v>43657.784004629626</v>
      </c>
      <c r="X96" s="86">
        <v>43657</v>
      </c>
      <c r="Y96" s="88" t="s">
        <v>2067</v>
      </c>
      <c r="Z96" s="83" t="s">
        <v>2575</v>
      </c>
      <c r="AA96" s="80"/>
      <c r="AB96" s="80"/>
      <c r="AC96" s="88" t="s">
        <v>3198</v>
      </c>
      <c r="AD96" s="80"/>
      <c r="AE96" s="80" t="b">
        <v>0</v>
      </c>
      <c r="AF96" s="80">
        <v>0</v>
      </c>
      <c r="AG96" s="88" t="s">
        <v>3797</v>
      </c>
      <c r="AH96" s="80" t="b">
        <v>1</v>
      </c>
      <c r="AI96" s="80" t="s">
        <v>3865</v>
      </c>
      <c r="AJ96" s="80"/>
      <c r="AK96" s="88" t="s">
        <v>3879</v>
      </c>
      <c r="AL96" s="80" t="b">
        <v>0</v>
      </c>
      <c r="AM96" s="80">
        <v>148</v>
      </c>
      <c r="AN96" s="88" t="s">
        <v>3197</v>
      </c>
      <c r="AO96" s="80" t="s">
        <v>3898</v>
      </c>
      <c r="AP96" s="80" t="b">
        <v>0</v>
      </c>
      <c r="AQ96" s="88" t="s">
        <v>3197</v>
      </c>
      <c r="AR96" s="80" t="s">
        <v>178</v>
      </c>
      <c r="AS96" s="80">
        <v>0</v>
      </c>
      <c r="AT96" s="80">
        <v>0</v>
      </c>
      <c r="AU96" s="80"/>
      <c r="AV96" s="80"/>
      <c r="AW96" s="80"/>
      <c r="AX96" s="80"/>
      <c r="AY96" s="80"/>
      <c r="AZ96" s="80"/>
      <c r="BA96" s="80"/>
      <c r="BB96" s="80"/>
      <c r="BC96" s="79" t="str">
        <f>REPLACE(INDEX(GroupVertices[Group],MATCH(Edges[[#This Row],[Vertex 1]],GroupVertices[Vertex],0)),1,1,"")</f>
        <v>147</v>
      </c>
      <c r="BD96" s="79" t="str">
        <f>REPLACE(INDEX(GroupVertices[Group],MATCH(Edges[[#This Row],[Vertex 2]],GroupVertices[Vertex],0)),1,1,"")</f>
        <v>147</v>
      </c>
    </row>
    <row r="97" spans="1:56" ht="15">
      <c r="A97" s="65" t="s">
        <v>304</v>
      </c>
      <c r="B97" s="65" t="s">
        <v>791</v>
      </c>
      <c r="C97" s="66"/>
      <c r="D97" s="67"/>
      <c r="E97" s="68"/>
      <c r="F97" s="69"/>
      <c r="G97" s="66"/>
      <c r="H97" s="70"/>
      <c r="I97" s="71"/>
      <c r="J97" s="71"/>
      <c r="K97" s="34"/>
      <c r="L97" s="78">
        <v>97</v>
      </c>
      <c r="M97" s="78"/>
      <c r="N97" s="73"/>
      <c r="O97" s="80" t="s">
        <v>908</v>
      </c>
      <c r="P97" s="82">
        <v>43657.784004629626</v>
      </c>
      <c r="Q97" s="80" t="s">
        <v>968</v>
      </c>
      <c r="R97" s="80"/>
      <c r="S97" s="80"/>
      <c r="T97" s="80"/>
      <c r="U97" s="83" t="s">
        <v>1507</v>
      </c>
      <c r="V97" s="83" t="s">
        <v>1507</v>
      </c>
      <c r="W97" s="82">
        <v>43657.784004629626</v>
      </c>
      <c r="X97" s="86">
        <v>43657</v>
      </c>
      <c r="Y97" s="88" t="s">
        <v>2067</v>
      </c>
      <c r="Z97" s="83" t="s">
        <v>2576</v>
      </c>
      <c r="AA97" s="80"/>
      <c r="AB97" s="80"/>
      <c r="AC97" s="88" t="s">
        <v>3199</v>
      </c>
      <c r="AD97" s="80"/>
      <c r="AE97" s="80" t="b">
        <v>0</v>
      </c>
      <c r="AF97" s="80">
        <v>0</v>
      </c>
      <c r="AG97" s="88" t="s">
        <v>3797</v>
      </c>
      <c r="AH97" s="80" t="b">
        <v>0</v>
      </c>
      <c r="AI97" s="80" t="s">
        <v>3865</v>
      </c>
      <c r="AJ97" s="80"/>
      <c r="AK97" s="88" t="s">
        <v>3797</v>
      </c>
      <c r="AL97" s="80" t="b">
        <v>0</v>
      </c>
      <c r="AM97" s="80">
        <v>14415</v>
      </c>
      <c r="AN97" s="88" t="s">
        <v>3715</v>
      </c>
      <c r="AO97" s="80" t="s">
        <v>3899</v>
      </c>
      <c r="AP97" s="80" t="b">
        <v>0</v>
      </c>
      <c r="AQ97" s="88" t="s">
        <v>3715</v>
      </c>
      <c r="AR97" s="80" t="s">
        <v>178</v>
      </c>
      <c r="AS97" s="80">
        <v>0</v>
      </c>
      <c r="AT97" s="80">
        <v>0</v>
      </c>
      <c r="AU97" s="80"/>
      <c r="AV97" s="80"/>
      <c r="AW97" s="80"/>
      <c r="AX97" s="80"/>
      <c r="AY97" s="80"/>
      <c r="AZ97" s="80"/>
      <c r="BA97" s="80"/>
      <c r="BB97" s="80"/>
      <c r="BC97" s="79" t="str">
        <f>REPLACE(INDEX(GroupVertices[Group],MATCH(Edges[[#This Row],[Vertex 1]],GroupVertices[Vertex],0)),1,1,"")</f>
        <v>2</v>
      </c>
      <c r="BD97" s="79" t="str">
        <f>REPLACE(INDEX(GroupVertices[Group],MATCH(Edges[[#This Row],[Vertex 2]],GroupVertices[Vertex],0)),1,1,"")</f>
        <v>2</v>
      </c>
    </row>
    <row r="98" spans="1:56" ht="15">
      <c r="A98" s="65" t="s">
        <v>305</v>
      </c>
      <c r="B98" s="65" t="s">
        <v>823</v>
      </c>
      <c r="C98" s="66"/>
      <c r="D98" s="67"/>
      <c r="E98" s="68"/>
      <c r="F98" s="69"/>
      <c r="G98" s="66"/>
      <c r="H98" s="70"/>
      <c r="I98" s="71"/>
      <c r="J98" s="71"/>
      <c r="K98" s="34"/>
      <c r="L98" s="78">
        <v>98</v>
      </c>
      <c r="M98" s="78"/>
      <c r="N98" s="73"/>
      <c r="O98" s="80" t="s">
        <v>909</v>
      </c>
      <c r="P98" s="82">
        <v>43657.7840162037</v>
      </c>
      <c r="Q98" s="80" t="s">
        <v>973</v>
      </c>
      <c r="R98" s="80"/>
      <c r="S98" s="80"/>
      <c r="T98" s="80"/>
      <c r="U98" s="80"/>
      <c r="V98" s="83" t="s">
        <v>1641</v>
      </c>
      <c r="W98" s="82">
        <v>43657.7840162037</v>
      </c>
      <c r="X98" s="86">
        <v>43657</v>
      </c>
      <c r="Y98" s="88" t="s">
        <v>2069</v>
      </c>
      <c r="Z98" s="83" t="s">
        <v>2577</v>
      </c>
      <c r="AA98" s="80"/>
      <c r="AB98" s="80"/>
      <c r="AC98" s="88" t="s">
        <v>3200</v>
      </c>
      <c r="AD98" s="88" t="s">
        <v>3747</v>
      </c>
      <c r="AE98" s="80" t="b">
        <v>0</v>
      </c>
      <c r="AF98" s="80">
        <v>0</v>
      </c>
      <c r="AG98" s="88" t="s">
        <v>3810</v>
      </c>
      <c r="AH98" s="80" t="b">
        <v>0</v>
      </c>
      <c r="AI98" s="80" t="s">
        <v>3865</v>
      </c>
      <c r="AJ98" s="80"/>
      <c r="AK98" s="88" t="s">
        <v>3797</v>
      </c>
      <c r="AL98" s="80" t="b">
        <v>0</v>
      </c>
      <c r="AM98" s="80">
        <v>0</v>
      </c>
      <c r="AN98" s="88" t="s">
        <v>3797</v>
      </c>
      <c r="AO98" s="80" t="s">
        <v>3899</v>
      </c>
      <c r="AP98" s="80" t="b">
        <v>0</v>
      </c>
      <c r="AQ98" s="88" t="s">
        <v>3747</v>
      </c>
      <c r="AR98" s="80" t="s">
        <v>178</v>
      </c>
      <c r="AS98" s="80">
        <v>0</v>
      </c>
      <c r="AT98" s="80">
        <v>0</v>
      </c>
      <c r="AU98" s="80"/>
      <c r="AV98" s="80"/>
      <c r="AW98" s="80"/>
      <c r="AX98" s="80"/>
      <c r="AY98" s="80"/>
      <c r="AZ98" s="80"/>
      <c r="BA98" s="80"/>
      <c r="BB98" s="80"/>
      <c r="BC98" s="79" t="str">
        <f>REPLACE(INDEX(GroupVertices[Group],MATCH(Edges[[#This Row],[Vertex 1]],GroupVertices[Vertex],0)),1,1,"")</f>
        <v>146</v>
      </c>
      <c r="BD98" s="79" t="str">
        <f>REPLACE(INDEX(GroupVertices[Group],MATCH(Edges[[#This Row],[Vertex 2]],GroupVertices[Vertex],0)),1,1,"")</f>
        <v>146</v>
      </c>
    </row>
    <row r="99" spans="1:56" ht="15">
      <c r="A99" s="65" t="s">
        <v>306</v>
      </c>
      <c r="B99" s="65" t="s">
        <v>306</v>
      </c>
      <c r="C99" s="66"/>
      <c r="D99" s="67"/>
      <c r="E99" s="68"/>
      <c r="F99" s="69"/>
      <c r="G99" s="66"/>
      <c r="H99" s="70"/>
      <c r="I99" s="71"/>
      <c r="J99" s="71"/>
      <c r="K99" s="34"/>
      <c r="L99" s="78">
        <v>99</v>
      </c>
      <c r="M99" s="78"/>
      <c r="N99" s="73"/>
      <c r="O99" s="80" t="s">
        <v>178</v>
      </c>
      <c r="P99" s="82">
        <v>43657.7840162037</v>
      </c>
      <c r="Q99" s="80" t="s">
        <v>974</v>
      </c>
      <c r="R99" s="83" t="s">
        <v>1289</v>
      </c>
      <c r="S99" s="80" t="s">
        <v>1392</v>
      </c>
      <c r="T99" s="80" t="s">
        <v>1447</v>
      </c>
      <c r="U99" s="80"/>
      <c r="V99" s="83" t="s">
        <v>1642</v>
      </c>
      <c r="W99" s="82">
        <v>43657.7840162037</v>
      </c>
      <c r="X99" s="86">
        <v>43657</v>
      </c>
      <c r="Y99" s="88" t="s">
        <v>2069</v>
      </c>
      <c r="Z99" s="83" t="s">
        <v>2578</v>
      </c>
      <c r="AA99" s="80"/>
      <c r="AB99" s="80"/>
      <c r="AC99" s="88" t="s">
        <v>3201</v>
      </c>
      <c r="AD99" s="80"/>
      <c r="AE99" s="80" t="b">
        <v>0</v>
      </c>
      <c r="AF99" s="80">
        <v>0</v>
      </c>
      <c r="AG99" s="88" t="s">
        <v>3797</v>
      </c>
      <c r="AH99" s="80" t="b">
        <v>0</v>
      </c>
      <c r="AI99" s="80" t="s">
        <v>3865</v>
      </c>
      <c r="AJ99" s="80"/>
      <c r="AK99" s="88" t="s">
        <v>3797</v>
      </c>
      <c r="AL99" s="80" t="b">
        <v>0</v>
      </c>
      <c r="AM99" s="80">
        <v>0</v>
      </c>
      <c r="AN99" s="88" t="s">
        <v>3797</v>
      </c>
      <c r="AO99" s="80" t="s">
        <v>3903</v>
      </c>
      <c r="AP99" s="80" t="b">
        <v>0</v>
      </c>
      <c r="AQ99" s="88" t="s">
        <v>3201</v>
      </c>
      <c r="AR99" s="80" t="s">
        <v>178</v>
      </c>
      <c r="AS99" s="80">
        <v>0</v>
      </c>
      <c r="AT99" s="80">
        <v>0</v>
      </c>
      <c r="AU99" s="80"/>
      <c r="AV99" s="80"/>
      <c r="AW99" s="80"/>
      <c r="AX99" s="80"/>
      <c r="AY99" s="80"/>
      <c r="AZ99" s="80"/>
      <c r="BA99" s="80"/>
      <c r="BB99" s="80"/>
      <c r="BC99" s="79" t="str">
        <f>REPLACE(INDEX(GroupVertices[Group],MATCH(Edges[[#This Row],[Vertex 1]],GroupVertices[Vertex],0)),1,1,"")</f>
        <v>1</v>
      </c>
      <c r="BD99" s="79" t="str">
        <f>REPLACE(INDEX(GroupVertices[Group],MATCH(Edges[[#This Row],[Vertex 2]],GroupVertices[Vertex],0)),1,1,"")</f>
        <v>1</v>
      </c>
    </row>
    <row r="100" spans="1:56" ht="15">
      <c r="A100" s="65" t="s">
        <v>307</v>
      </c>
      <c r="B100" s="65" t="s">
        <v>307</v>
      </c>
      <c r="C100" s="66"/>
      <c r="D100" s="67"/>
      <c r="E100" s="68"/>
      <c r="F100" s="69"/>
      <c r="G100" s="66"/>
      <c r="H100" s="70"/>
      <c r="I100" s="71"/>
      <c r="J100" s="71"/>
      <c r="K100" s="34"/>
      <c r="L100" s="78">
        <v>100</v>
      </c>
      <c r="M100" s="78"/>
      <c r="N100" s="73"/>
      <c r="O100" s="80" t="s">
        <v>178</v>
      </c>
      <c r="P100" s="82">
        <v>43657.78380787037</v>
      </c>
      <c r="Q100" s="80" t="s">
        <v>975</v>
      </c>
      <c r="R100" s="83" t="s">
        <v>1290</v>
      </c>
      <c r="S100" s="80" t="s">
        <v>1391</v>
      </c>
      <c r="T100" s="80"/>
      <c r="U100" s="80"/>
      <c r="V100" s="83" t="s">
        <v>1643</v>
      </c>
      <c r="W100" s="82">
        <v>43657.78380787037</v>
      </c>
      <c r="X100" s="86">
        <v>43657</v>
      </c>
      <c r="Y100" s="88" t="s">
        <v>2048</v>
      </c>
      <c r="Z100" s="83" t="s">
        <v>2579</v>
      </c>
      <c r="AA100" s="80"/>
      <c r="AB100" s="80"/>
      <c r="AC100" s="88" t="s">
        <v>3202</v>
      </c>
      <c r="AD100" s="80"/>
      <c r="AE100" s="80" t="b">
        <v>0</v>
      </c>
      <c r="AF100" s="80">
        <v>1</v>
      </c>
      <c r="AG100" s="88" t="s">
        <v>3797</v>
      </c>
      <c r="AH100" s="80" t="b">
        <v>1</v>
      </c>
      <c r="AI100" s="80" t="s">
        <v>3865</v>
      </c>
      <c r="AJ100" s="80"/>
      <c r="AK100" s="88" t="s">
        <v>3544</v>
      </c>
      <c r="AL100" s="80" t="b">
        <v>0</v>
      </c>
      <c r="AM100" s="80">
        <v>1</v>
      </c>
      <c r="AN100" s="88" t="s">
        <v>3797</v>
      </c>
      <c r="AO100" s="80" t="s">
        <v>3899</v>
      </c>
      <c r="AP100" s="80" t="b">
        <v>0</v>
      </c>
      <c r="AQ100" s="88" t="s">
        <v>3202</v>
      </c>
      <c r="AR100" s="80" t="s">
        <v>178</v>
      </c>
      <c r="AS100" s="80">
        <v>0</v>
      </c>
      <c r="AT100" s="80">
        <v>0</v>
      </c>
      <c r="AU100" s="80"/>
      <c r="AV100" s="80"/>
      <c r="AW100" s="80"/>
      <c r="AX100" s="80"/>
      <c r="AY100" s="80"/>
      <c r="AZ100" s="80"/>
      <c r="BA100" s="80"/>
      <c r="BB100" s="80"/>
      <c r="BC100" s="79" t="str">
        <f>REPLACE(INDEX(GroupVertices[Group],MATCH(Edges[[#This Row],[Vertex 1]],GroupVertices[Vertex],0)),1,1,"")</f>
        <v>1</v>
      </c>
      <c r="BD100" s="79" t="str">
        <f>REPLACE(INDEX(GroupVertices[Group],MATCH(Edges[[#This Row],[Vertex 2]],GroupVertices[Vertex],0)),1,1,"")</f>
        <v>1</v>
      </c>
    </row>
    <row r="101" spans="1:56" ht="15">
      <c r="A101" s="65" t="s">
        <v>307</v>
      </c>
      <c r="B101" s="65" t="s">
        <v>307</v>
      </c>
      <c r="C101" s="66"/>
      <c r="D101" s="67"/>
      <c r="E101" s="68"/>
      <c r="F101" s="69"/>
      <c r="G101" s="66"/>
      <c r="H101" s="70"/>
      <c r="I101" s="71"/>
      <c r="J101" s="71"/>
      <c r="K101" s="34"/>
      <c r="L101" s="78">
        <v>101</v>
      </c>
      <c r="M101" s="78"/>
      <c r="N101" s="73"/>
      <c r="O101" s="80" t="s">
        <v>178</v>
      </c>
      <c r="P101" s="82">
        <v>43657.78403935185</v>
      </c>
      <c r="Q101" s="80" t="s">
        <v>975</v>
      </c>
      <c r="R101" s="83" t="s">
        <v>1290</v>
      </c>
      <c r="S101" s="80" t="s">
        <v>1391</v>
      </c>
      <c r="T101" s="80"/>
      <c r="U101" s="80"/>
      <c r="V101" s="83" t="s">
        <v>1643</v>
      </c>
      <c r="W101" s="82">
        <v>43657.78403935185</v>
      </c>
      <c r="X101" s="86">
        <v>43657</v>
      </c>
      <c r="Y101" s="88" t="s">
        <v>2070</v>
      </c>
      <c r="Z101" s="83" t="s">
        <v>2580</v>
      </c>
      <c r="AA101" s="80"/>
      <c r="AB101" s="80"/>
      <c r="AC101" s="88" t="s">
        <v>3203</v>
      </c>
      <c r="AD101" s="80"/>
      <c r="AE101" s="80" t="b">
        <v>0</v>
      </c>
      <c r="AF101" s="80">
        <v>1</v>
      </c>
      <c r="AG101" s="88" t="s">
        <v>3797</v>
      </c>
      <c r="AH101" s="80" t="b">
        <v>1</v>
      </c>
      <c r="AI101" s="80" t="s">
        <v>3865</v>
      </c>
      <c r="AJ101" s="80"/>
      <c r="AK101" s="88" t="s">
        <v>3544</v>
      </c>
      <c r="AL101" s="80" t="b">
        <v>0</v>
      </c>
      <c r="AM101" s="80">
        <v>0</v>
      </c>
      <c r="AN101" s="88" t="s">
        <v>3797</v>
      </c>
      <c r="AO101" s="80" t="s">
        <v>3899</v>
      </c>
      <c r="AP101" s="80" t="b">
        <v>0</v>
      </c>
      <c r="AQ101" s="88" t="s">
        <v>3203</v>
      </c>
      <c r="AR101" s="80" t="s">
        <v>178</v>
      </c>
      <c r="AS101" s="80">
        <v>0</v>
      </c>
      <c r="AT101" s="80">
        <v>0</v>
      </c>
      <c r="AU101" s="80"/>
      <c r="AV101" s="80"/>
      <c r="AW101" s="80"/>
      <c r="AX101" s="80"/>
      <c r="AY101" s="80"/>
      <c r="AZ101" s="80"/>
      <c r="BA101" s="80"/>
      <c r="BB101" s="80"/>
      <c r="BC101" s="79" t="str">
        <f>REPLACE(INDEX(GroupVertices[Group],MATCH(Edges[[#This Row],[Vertex 1]],GroupVertices[Vertex],0)),1,1,"")</f>
        <v>1</v>
      </c>
      <c r="BD101" s="79" t="str">
        <f>REPLACE(INDEX(GroupVertices[Group],MATCH(Edges[[#This Row],[Vertex 2]],GroupVertices[Vertex],0)),1,1,"")</f>
        <v>1</v>
      </c>
    </row>
    <row r="102" spans="1:56" ht="15">
      <c r="A102" s="65" t="s">
        <v>308</v>
      </c>
      <c r="B102" s="65" t="s">
        <v>799</v>
      </c>
      <c r="C102" s="66"/>
      <c r="D102" s="67"/>
      <c r="E102" s="68"/>
      <c r="F102" s="69"/>
      <c r="G102" s="66"/>
      <c r="H102" s="70"/>
      <c r="I102" s="71"/>
      <c r="J102" s="71"/>
      <c r="K102" s="34"/>
      <c r="L102" s="78">
        <v>102</v>
      </c>
      <c r="M102" s="78"/>
      <c r="N102" s="73"/>
      <c r="O102" s="80" t="s">
        <v>908</v>
      </c>
      <c r="P102" s="82">
        <v>43657.7840625</v>
      </c>
      <c r="Q102" s="80" t="s">
        <v>976</v>
      </c>
      <c r="R102" s="80"/>
      <c r="S102" s="80"/>
      <c r="T102" s="80"/>
      <c r="U102" s="80"/>
      <c r="V102" s="83" t="s">
        <v>1644</v>
      </c>
      <c r="W102" s="82">
        <v>43657.7840625</v>
      </c>
      <c r="X102" s="86">
        <v>43657</v>
      </c>
      <c r="Y102" s="88" t="s">
        <v>2071</v>
      </c>
      <c r="Z102" s="83" t="s">
        <v>2581</v>
      </c>
      <c r="AA102" s="80"/>
      <c r="AB102" s="80"/>
      <c r="AC102" s="88" t="s">
        <v>3204</v>
      </c>
      <c r="AD102" s="80"/>
      <c r="AE102" s="80" t="b">
        <v>0</v>
      </c>
      <c r="AF102" s="80">
        <v>0</v>
      </c>
      <c r="AG102" s="88" t="s">
        <v>3797</v>
      </c>
      <c r="AH102" s="80" t="b">
        <v>0</v>
      </c>
      <c r="AI102" s="80" t="s">
        <v>3867</v>
      </c>
      <c r="AJ102" s="80"/>
      <c r="AK102" s="88" t="s">
        <v>3797</v>
      </c>
      <c r="AL102" s="80" t="b">
        <v>0</v>
      </c>
      <c r="AM102" s="80">
        <v>2964</v>
      </c>
      <c r="AN102" s="88" t="s">
        <v>3725</v>
      </c>
      <c r="AO102" s="80" t="s">
        <v>3899</v>
      </c>
      <c r="AP102" s="80" t="b">
        <v>0</v>
      </c>
      <c r="AQ102" s="88" t="s">
        <v>3725</v>
      </c>
      <c r="AR102" s="80" t="s">
        <v>178</v>
      </c>
      <c r="AS102" s="80">
        <v>0</v>
      </c>
      <c r="AT102" s="80">
        <v>0</v>
      </c>
      <c r="AU102" s="80"/>
      <c r="AV102" s="80"/>
      <c r="AW102" s="80"/>
      <c r="AX102" s="80"/>
      <c r="AY102" s="80"/>
      <c r="AZ102" s="80"/>
      <c r="BA102" s="80"/>
      <c r="BB102" s="80"/>
      <c r="BC102" s="79" t="str">
        <f>REPLACE(INDEX(GroupVertices[Group],MATCH(Edges[[#This Row],[Vertex 1]],GroupVertices[Vertex],0)),1,1,"")</f>
        <v>3</v>
      </c>
      <c r="BD102" s="79" t="str">
        <f>REPLACE(INDEX(GroupVertices[Group],MATCH(Edges[[#This Row],[Vertex 2]],GroupVertices[Vertex],0)),1,1,"")</f>
        <v>3</v>
      </c>
    </row>
    <row r="103" spans="1:56" ht="15">
      <c r="A103" s="65" t="s">
        <v>309</v>
      </c>
      <c r="B103" s="65" t="s">
        <v>309</v>
      </c>
      <c r="C103" s="66"/>
      <c r="D103" s="67"/>
      <c r="E103" s="68"/>
      <c r="F103" s="69"/>
      <c r="G103" s="66"/>
      <c r="H103" s="70"/>
      <c r="I103" s="71"/>
      <c r="J103" s="71"/>
      <c r="K103" s="34"/>
      <c r="L103" s="78">
        <v>103</v>
      </c>
      <c r="M103" s="78"/>
      <c r="N103" s="73"/>
      <c r="O103" s="80" t="s">
        <v>178</v>
      </c>
      <c r="P103" s="82">
        <v>43657.784097222226</v>
      </c>
      <c r="Q103" s="80" t="s">
        <v>977</v>
      </c>
      <c r="R103" s="83" t="s">
        <v>1291</v>
      </c>
      <c r="S103" s="80" t="s">
        <v>1394</v>
      </c>
      <c r="T103" s="80"/>
      <c r="U103" s="83" t="s">
        <v>1509</v>
      </c>
      <c r="V103" s="83" t="s">
        <v>1509</v>
      </c>
      <c r="W103" s="82">
        <v>43657.784097222226</v>
      </c>
      <c r="X103" s="86">
        <v>43657</v>
      </c>
      <c r="Y103" s="88" t="s">
        <v>2072</v>
      </c>
      <c r="Z103" s="83" t="s">
        <v>2582</v>
      </c>
      <c r="AA103" s="80"/>
      <c r="AB103" s="80"/>
      <c r="AC103" s="88" t="s">
        <v>3205</v>
      </c>
      <c r="AD103" s="80"/>
      <c r="AE103" s="80" t="b">
        <v>0</v>
      </c>
      <c r="AF103" s="80">
        <v>0</v>
      </c>
      <c r="AG103" s="88" t="s">
        <v>3797</v>
      </c>
      <c r="AH103" s="80" t="b">
        <v>0</v>
      </c>
      <c r="AI103" s="80" t="s">
        <v>3865</v>
      </c>
      <c r="AJ103" s="80"/>
      <c r="AK103" s="88" t="s">
        <v>3797</v>
      </c>
      <c r="AL103" s="80" t="b">
        <v>0</v>
      </c>
      <c r="AM103" s="80">
        <v>0</v>
      </c>
      <c r="AN103" s="88" t="s">
        <v>3797</v>
      </c>
      <c r="AO103" s="80" t="s">
        <v>3910</v>
      </c>
      <c r="AP103" s="80" t="b">
        <v>0</v>
      </c>
      <c r="AQ103" s="88" t="s">
        <v>3205</v>
      </c>
      <c r="AR103" s="80" t="s">
        <v>178</v>
      </c>
      <c r="AS103" s="80">
        <v>0</v>
      </c>
      <c r="AT103" s="80">
        <v>0</v>
      </c>
      <c r="AU103" s="80"/>
      <c r="AV103" s="80"/>
      <c r="AW103" s="80"/>
      <c r="AX103" s="80"/>
      <c r="AY103" s="80"/>
      <c r="AZ103" s="80"/>
      <c r="BA103" s="80"/>
      <c r="BB103" s="80"/>
      <c r="BC103" s="79" t="str">
        <f>REPLACE(INDEX(GroupVertices[Group],MATCH(Edges[[#This Row],[Vertex 1]],GroupVertices[Vertex],0)),1,1,"")</f>
        <v>1</v>
      </c>
      <c r="BD103" s="79" t="str">
        <f>REPLACE(INDEX(GroupVertices[Group],MATCH(Edges[[#This Row],[Vertex 2]],GroupVertices[Vertex],0)),1,1,"")</f>
        <v>1</v>
      </c>
    </row>
    <row r="104" spans="1:56" ht="15">
      <c r="A104" s="65" t="s">
        <v>310</v>
      </c>
      <c r="B104" s="65" t="s">
        <v>768</v>
      </c>
      <c r="C104" s="66"/>
      <c r="D104" s="67"/>
      <c r="E104" s="68"/>
      <c r="F104" s="69"/>
      <c r="G104" s="66"/>
      <c r="H104" s="70"/>
      <c r="I104" s="71"/>
      <c r="J104" s="71"/>
      <c r="K104" s="34"/>
      <c r="L104" s="78">
        <v>104</v>
      </c>
      <c r="M104" s="78"/>
      <c r="N104" s="73"/>
      <c r="O104" s="80" t="s">
        <v>908</v>
      </c>
      <c r="P104" s="82">
        <v>43657.7840625</v>
      </c>
      <c r="Q104" s="80" t="s">
        <v>964</v>
      </c>
      <c r="R104" s="83" t="s">
        <v>1285</v>
      </c>
      <c r="S104" s="80" t="s">
        <v>1391</v>
      </c>
      <c r="T104" s="80"/>
      <c r="U104" s="80"/>
      <c r="V104" s="83" t="s">
        <v>1645</v>
      </c>
      <c r="W104" s="82">
        <v>43657.7840625</v>
      </c>
      <c r="X104" s="86">
        <v>43657</v>
      </c>
      <c r="Y104" s="88" t="s">
        <v>2071</v>
      </c>
      <c r="Z104" s="83" t="s">
        <v>2583</v>
      </c>
      <c r="AA104" s="80"/>
      <c r="AB104" s="80"/>
      <c r="AC104" s="88" t="s">
        <v>3206</v>
      </c>
      <c r="AD104" s="80"/>
      <c r="AE104" s="80" t="b">
        <v>0</v>
      </c>
      <c r="AF104" s="80">
        <v>0</v>
      </c>
      <c r="AG104" s="88" t="s">
        <v>3797</v>
      </c>
      <c r="AH104" s="80" t="b">
        <v>1</v>
      </c>
      <c r="AI104" s="80" t="s">
        <v>3865</v>
      </c>
      <c r="AJ104" s="80"/>
      <c r="AK104" s="88" t="s">
        <v>3291</v>
      </c>
      <c r="AL104" s="80" t="b">
        <v>0</v>
      </c>
      <c r="AM104" s="80">
        <v>336</v>
      </c>
      <c r="AN104" s="88" t="s">
        <v>3692</v>
      </c>
      <c r="AO104" s="80" t="s">
        <v>3899</v>
      </c>
      <c r="AP104" s="80" t="b">
        <v>0</v>
      </c>
      <c r="AQ104" s="88" t="s">
        <v>3692</v>
      </c>
      <c r="AR104" s="80" t="s">
        <v>178</v>
      </c>
      <c r="AS104" s="80">
        <v>0</v>
      </c>
      <c r="AT104" s="80">
        <v>0</v>
      </c>
      <c r="AU104" s="80"/>
      <c r="AV104" s="80"/>
      <c r="AW104" s="80"/>
      <c r="AX104" s="80"/>
      <c r="AY104" s="80"/>
      <c r="AZ104" s="80"/>
      <c r="BA104" s="80"/>
      <c r="BB104" s="80"/>
      <c r="BC104" s="79" t="str">
        <f>REPLACE(INDEX(GroupVertices[Group],MATCH(Edges[[#This Row],[Vertex 1]],GroupVertices[Vertex],0)),1,1,"")</f>
        <v>4</v>
      </c>
      <c r="BD104" s="79" t="str">
        <f>REPLACE(INDEX(GroupVertices[Group],MATCH(Edges[[#This Row],[Vertex 2]],GroupVertices[Vertex],0)),1,1,"")</f>
        <v>4</v>
      </c>
    </row>
    <row r="105" spans="1:56" ht="15">
      <c r="A105" s="65" t="s">
        <v>310</v>
      </c>
      <c r="B105" s="65" t="s">
        <v>388</v>
      </c>
      <c r="C105" s="66"/>
      <c r="D105" s="67"/>
      <c r="E105" s="68"/>
      <c r="F105" s="69"/>
      <c r="G105" s="66"/>
      <c r="H105" s="70"/>
      <c r="I105" s="71"/>
      <c r="J105" s="71"/>
      <c r="K105" s="34"/>
      <c r="L105" s="78">
        <v>105</v>
      </c>
      <c r="M105" s="78"/>
      <c r="N105" s="73"/>
      <c r="O105" s="80" t="s">
        <v>908</v>
      </c>
      <c r="P105" s="82">
        <v>43657.784108796295</v>
      </c>
      <c r="Q105" s="80" t="s">
        <v>978</v>
      </c>
      <c r="R105" s="80"/>
      <c r="S105" s="80"/>
      <c r="T105" s="80"/>
      <c r="U105" s="80"/>
      <c r="V105" s="83" t="s">
        <v>1645</v>
      </c>
      <c r="W105" s="82">
        <v>43657.784108796295</v>
      </c>
      <c r="X105" s="86">
        <v>43657</v>
      </c>
      <c r="Y105" s="88" t="s">
        <v>2073</v>
      </c>
      <c r="Z105" s="83" t="s">
        <v>2584</v>
      </c>
      <c r="AA105" s="80"/>
      <c r="AB105" s="80"/>
      <c r="AC105" s="88" t="s">
        <v>3207</v>
      </c>
      <c r="AD105" s="80"/>
      <c r="AE105" s="80" t="b">
        <v>0</v>
      </c>
      <c r="AF105" s="80">
        <v>0</v>
      </c>
      <c r="AG105" s="88" t="s">
        <v>3797</v>
      </c>
      <c r="AH105" s="80" t="b">
        <v>0</v>
      </c>
      <c r="AI105" s="80" t="s">
        <v>3865</v>
      </c>
      <c r="AJ105" s="80"/>
      <c r="AK105" s="88" t="s">
        <v>3797</v>
      </c>
      <c r="AL105" s="80" t="b">
        <v>0</v>
      </c>
      <c r="AM105" s="80">
        <v>543</v>
      </c>
      <c r="AN105" s="88" t="s">
        <v>3291</v>
      </c>
      <c r="AO105" s="80" t="s">
        <v>3899</v>
      </c>
      <c r="AP105" s="80" t="b">
        <v>0</v>
      </c>
      <c r="AQ105" s="88" t="s">
        <v>3291</v>
      </c>
      <c r="AR105" s="80" t="s">
        <v>178</v>
      </c>
      <c r="AS105" s="80">
        <v>0</v>
      </c>
      <c r="AT105" s="80">
        <v>0</v>
      </c>
      <c r="AU105" s="80"/>
      <c r="AV105" s="80"/>
      <c r="AW105" s="80"/>
      <c r="AX105" s="80"/>
      <c r="AY105" s="80"/>
      <c r="AZ105" s="80"/>
      <c r="BA105" s="80"/>
      <c r="BB105" s="80"/>
      <c r="BC105" s="79" t="str">
        <f>REPLACE(INDEX(GroupVertices[Group],MATCH(Edges[[#This Row],[Vertex 1]],GroupVertices[Vertex],0)),1,1,"")</f>
        <v>4</v>
      </c>
      <c r="BD105" s="79" t="str">
        <f>REPLACE(INDEX(GroupVertices[Group],MATCH(Edges[[#This Row],[Vertex 2]],GroupVertices[Vertex],0)),1,1,"")</f>
        <v>4</v>
      </c>
    </row>
    <row r="106" spans="1:56" ht="15">
      <c r="A106" s="65" t="s">
        <v>311</v>
      </c>
      <c r="B106" s="65" t="s">
        <v>824</v>
      </c>
      <c r="C106" s="66"/>
      <c r="D106" s="67"/>
      <c r="E106" s="68"/>
      <c r="F106" s="69"/>
      <c r="G106" s="66"/>
      <c r="H106" s="70"/>
      <c r="I106" s="71"/>
      <c r="J106" s="71"/>
      <c r="K106" s="34"/>
      <c r="L106" s="78">
        <v>106</v>
      </c>
      <c r="M106" s="78"/>
      <c r="N106" s="73"/>
      <c r="O106" s="80" t="s">
        <v>910</v>
      </c>
      <c r="P106" s="82">
        <v>43657.76275462963</v>
      </c>
      <c r="Q106" s="80" t="s">
        <v>979</v>
      </c>
      <c r="R106" s="80"/>
      <c r="S106" s="80"/>
      <c r="T106" s="80"/>
      <c r="U106" s="80"/>
      <c r="V106" s="83" t="s">
        <v>1646</v>
      </c>
      <c r="W106" s="82">
        <v>43657.76275462963</v>
      </c>
      <c r="X106" s="86">
        <v>43657</v>
      </c>
      <c r="Y106" s="88" t="s">
        <v>2074</v>
      </c>
      <c r="Z106" s="83" t="s">
        <v>2585</v>
      </c>
      <c r="AA106" s="80"/>
      <c r="AB106" s="80"/>
      <c r="AC106" s="88" t="s">
        <v>3208</v>
      </c>
      <c r="AD106" s="88" t="s">
        <v>3748</v>
      </c>
      <c r="AE106" s="80" t="b">
        <v>0</v>
      </c>
      <c r="AF106" s="80">
        <v>2</v>
      </c>
      <c r="AG106" s="88" t="s">
        <v>3811</v>
      </c>
      <c r="AH106" s="80" t="b">
        <v>0</v>
      </c>
      <c r="AI106" s="80" t="s">
        <v>3865</v>
      </c>
      <c r="AJ106" s="80"/>
      <c r="AK106" s="88" t="s">
        <v>3797</v>
      </c>
      <c r="AL106" s="80" t="b">
        <v>0</v>
      </c>
      <c r="AM106" s="80">
        <v>3</v>
      </c>
      <c r="AN106" s="88" t="s">
        <v>3797</v>
      </c>
      <c r="AO106" s="80" t="s">
        <v>3899</v>
      </c>
      <c r="AP106" s="80" t="b">
        <v>0</v>
      </c>
      <c r="AQ106" s="88" t="s">
        <v>3748</v>
      </c>
      <c r="AR106" s="80" t="s">
        <v>908</v>
      </c>
      <c r="AS106" s="80">
        <v>0</v>
      </c>
      <c r="AT106" s="80">
        <v>0</v>
      </c>
      <c r="AU106" s="80"/>
      <c r="AV106" s="80"/>
      <c r="AW106" s="80"/>
      <c r="AX106" s="80"/>
      <c r="AY106" s="80"/>
      <c r="AZ106" s="80"/>
      <c r="BA106" s="80"/>
      <c r="BB106" s="80"/>
      <c r="BC106" s="79" t="str">
        <f>REPLACE(INDEX(GroupVertices[Group],MATCH(Edges[[#This Row],[Vertex 1]],GroupVertices[Vertex],0)),1,1,"")</f>
        <v>13</v>
      </c>
      <c r="BD106" s="79" t="str">
        <f>REPLACE(INDEX(GroupVertices[Group],MATCH(Edges[[#This Row],[Vertex 2]],GroupVertices[Vertex],0)),1,1,"")</f>
        <v>13</v>
      </c>
    </row>
    <row r="107" spans="1:56" ht="15">
      <c r="A107" s="65" t="s">
        <v>311</v>
      </c>
      <c r="B107" s="65" t="s">
        <v>825</v>
      </c>
      <c r="C107" s="66"/>
      <c r="D107" s="67"/>
      <c r="E107" s="68"/>
      <c r="F107" s="69"/>
      <c r="G107" s="66"/>
      <c r="H107" s="70"/>
      <c r="I107" s="71"/>
      <c r="J107" s="71"/>
      <c r="K107" s="34"/>
      <c r="L107" s="78">
        <v>107</v>
      </c>
      <c r="M107" s="78"/>
      <c r="N107" s="73"/>
      <c r="O107" s="80" t="s">
        <v>910</v>
      </c>
      <c r="P107" s="82">
        <v>43657.76275462963</v>
      </c>
      <c r="Q107" s="80" t="s">
        <v>979</v>
      </c>
      <c r="R107" s="80"/>
      <c r="S107" s="80"/>
      <c r="T107" s="80"/>
      <c r="U107" s="80"/>
      <c r="V107" s="83" t="s">
        <v>1646</v>
      </c>
      <c r="W107" s="82">
        <v>43657.76275462963</v>
      </c>
      <c r="X107" s="86">
        <v>43657</v>
      </c>
      <c r="Y107" s="88" t="s">
        <v>2074</v>
      </c>
      <c r="Z107" s="83" t="s">
        <v>2585</v>
      </c>
      <c r="AA107" s="80"/>
      <c r="AB107" s="80"/>
      <c r="AC107" s="88" t="s">
        <v>3208</v>
      </c>
      <c r="AD107" s="88" t="s">
        <v>3748</v>
      </c>
      <c r="AE107" s="80" t="b">
        <v>0</v>
      </c>
      <c r="AF107" s="80">
        <v>2</v>
      </c>
      <c r="AG107" s="88" t="s">
        <v>3811</v>
      </c>
      <c r="AH107" s="80" t="b">
        <v>0</v>
      </c>
      <c r="AI107" s="80" t="s">
        <v>3865</v>
      </c>
      <c r="AJ107" s="80"/>
      <c r="AK107" s="88" t="s">
        <v>3797</v>
      </c>
      <c r="AL107" s="80" t="b">
        <v>0</v>
      </c>
      <c r="AM107" s="80">
        <v>3</v>
      </c>
      <c r="AN107" s="88" t="s">
        <v>3797</v>
      </c>
      <c r="AO107" s="80" t="s">
        <v>3899</v>
      </c>
      <c r="AP107" s="80" t="b">
        <v>0</v>
      </c>
      <c r="AQ107" s="88" t="s">
        <v>3748</v>
      </c>
      <c r="AR107" s="80" t="s">
        <v>908</v>
      </c>
      <c r="AS107" s="80">
        <v>0</v>
      </c>
      <c r="AT107" s="80">
        <v>0</v>
      </c>
      <c r="AU107" s="80"/>
      <c r="AV107" s="80"/>
      <c r="AW107" s="80"/>
      <c r="AX107" s="80"/>
      <c r="AY107" s="80"/>
      <c r="AZ107" s="80"/>
      <c r="BA107" s="80"/>
      <c r="BB107" s="80"/>
      <c r="BC107" s="79" t="str">
        <f>REPLACE(INDEX(GroupVertices[Group],MATCH(Edges[[#This Row],[Vertex 1]],GroupVertices[Vertex],0)),1,1,"")</f>
        <v>13</v>
      </c>
      <c r="BD107" s="79" t="str">
        <f>REPLACE(INDEX(GroupVertices[Group],MATCH(Edges[[#This Row],[Vertex 2]],GroupVertices[Vertex],0)),1,1,"")</f>
        <v>13</v>
      </c>
    </row>
    <row r="108" spans="1:56" ht="15">
      <c r="A108" s="65" t="s">
        <v>311</v>
      </c>
      <c r="B108" s="65" t="s">
        <v>826</v>
      </c>
      <c r="C108" s="66"/>
      <c r="D108" s="67"/>
      <c r="E108" s="68"/>
      <c r="F108" s="69"/>
      <c r="G108" s="66"/>
      <c r="H108" s="70"/>
      <c r="I108" s="71"/>
      <c r="J108" s="71"/>
      <c r="K108" s="34"/>
      <c r="L108" s="78">
        <v>108</v>
      </c>
      <c r="M108" s="78"/>
      <c r="N108" s="73"/>
      <c r="O108" s="80" t="s">
        <v>910</v>
      </c>
      <c r="P108" s="82">
        <v>43657.76275462963</v>
      </c>
      <c r="Q108" s="80" t="s">
        <v>979</v>
      </c>
      <c r="R108" s="80"/>
      <c r="S108" s="80"/>
      <c r="T108" s="80"/>
      <c r="U108" s="80"/>
      <c r="V108" s="83" t="s">
        <v>1646</v>
      </c>
      <c r="W108" s="82">
        <v>43657.76275462963</v>
      </c>
      <c r="X108" s="86">
        <v>43657</v>
      </c>
      <c r="Y108" s="88" t="s">
        <v>2074</v>
      </c>
      <c r="Z108" s="83" t="s">
        <v>2585</v>
      </c>
      <c r="AA108" s="80"/>
      <c r="AB108" s="80"/>
      <c r="AC108" s="88" t="s">
        <v>3208</v>
      </c>
      <c r="AD108" s="88" t="s">
        <v>3748</v>
      </c>
      <c r="AE108" s="80" t="b">
        <v>0</v>
      </c>
      <c r="AF108" s="80">
        <v>2</v>
      </c>
      <c r="AG108" s="88" t="s">
        <v>3811</v>
      </c>
      <c r="AH108" s="80" t="b">
        <v>0</v>
      </c>
      <c r="AI108" s="80" t="s">
        <v>3865</v>
      </c>
      <c r="AJ108" s="80"/>
      <c r="AK108" s="88" t="s">
        <v>3797</v>
      </c>
      <c r="AL108" s="80" t="b">
        <v>0</v>
      </c>
      <c r="AM108" s="80">
        <v>3</v>
      </c>
      <c r="AN108" s="88" t="s">
        <v>3797</v>
      </c>
      <c r="AO108" s="80" t="s">
        <v>3899</v>
      </c>
      <c r="AP108" s="80" t="b">
        <v>0</v>
      </c>
      <c r="AQ108" s="88" t="s">
        <v>3748</v>
      </c>
      <c r="AR108" s="80" t="s">
        <v>908</v>
      </c>
      <c r="AS108" s="80">
        <v>0</v>
      </c>
      <c r="AT108" s="80">
        <v>0</v>
      </c>
      <c r="AU108" s="80"/>
      <c r="AV108" s="80"/>
      <c r="AW108" s="80"/>
      <c r="AX108" s="80"/>
      <c r="AY108" s="80"/>
      <c r="AZ108" s="80"/>
      <c r="BA108" s="80"/>
      <c r="BB108" s="80"/>
      <c r="BC108" s="79" t="str">
        <f>REPLACE(INDEX(GroupVertices[Group],MATCH(Edges[[#This Row],[Vertex 1]],GroupVertices[Vertex],0)),1,1,"")</f>
        <v>13</v>
      </c>
      <c r="BD108" s="79" t="str">
        <f>REPLACE(INDEX(GroupVertices[Group],MATCH(Edges[[#This Row],[Vertex 2]],GroupVertices[Vertex],0)),1,1,"")</f>
        <v>13</v>
      </c>
    </row>
    <row r="109" spans="1:56" ht="15">
      <c r="A109" s="65" t="s">
        <v>311</v>
      </c>
      <c r="B109" s="65" t="s">
        <v>827</v>
      </c>
      <c r="C109" s="66"/>
      <c r="D109" s="67"/>
      <c r="E109" s="68"/>
      <c r="F109" s="69"/>
      <c r="G109" s="66"/>
      <c r="H109" s="70"/>
      <c r="I109" s="71"/>
      <c r="J109" s="71"/>
      <c r="K109" s="34"/>
      <c r="L109" s="78">
        <v>109</v>
      </c>
      <c r="M109" s="78"/>
      <c r="N109" s="73"/>
      <c r="O109" s="80" t="s">
        <v>910</v>
      </c>
      <c r="P109" s="82">
        <v>43657.76275462963</v>
      </c>
      <c r="Q109" s="80" t="s">
        <v>979</v>
      </c>
      <c r="R109" s="80"/>
      <c r="S109" s="80"/>
      <c r="T109" s="80"/>
      <c r="U109" s="80"/>
      <c r="V109" s="83" t="s">
        <v>1646</v>
      </c>
      <c r="W109" s="82">
        <v>43657.76275462963</v>
      </c>
      <c r="X109" s="86">
        <v>43657</v>
      </c>
      <c r="Y109" s="88" t="s">
        <v>2074</v>
      </c>
      <c r="Z109" s="83" t="s">
        <v>2585</v>
      </c>
      <c r="AA109" s="80"/>
      <c r="AB109" s="80"/>
      <c r="AC109" s="88" t="s">
        <v>3208</v>
      </c>
      <c r="AD109" s="88" t="s">
        <v>3748</v>
      </c>
      <c r="AE109" s="80" t="b">
        <v>0</v>
      </c>
      <c r="AF109" s="80">
        <v>2</v>
      </c>
      <c r="AG109" s="88" t="s">
        <v>3811</v>
      </c>
      <c r="AH109" s="80" t="b">
        <v>0</v>
      </c>
      <c r="AI109" s="80" t="s">
        <v>3865</v>
      </c>
      <c r="AJ109" s="80"/>
      <c r="AK109" s="88" t="s">
        <v>3797</v>
      </c>
      <c r="AL109" s="80" t="b">
        <v>0</v>
      </c>
      <c r="AM109" s="80">
        <v>3</v>
      </c>
      <c r="AN109" s="88" t="s">
        <v>3797</v>
      </c>
      <c r="AO109" s="80" t="s">
        <v>3899</v>
      </c>
      <c r="AP109" s="80" t="b">
        <v>0</v>
      </c>
      <c r="AQ109" s="88" t="s">
        <v>3748</v>
      </c>
      <c r="AR109" s="80" t="s">
        <v>908</v>
      </c>
      <c r="AS109" s="80">
        <v>0</v>
      </c>
      <c r="AT109" s="80">
        <v>0</v>
      </c>
      <c r="AU109" s="80"/>
      <c r="AV109" s="80"/>
      <c r="AW109" s="80"/>
      <c r="AX109" s="80"/>
      <c r="AY109" s="80"/>
      <c r="AZ109" s="80"/>
      <c r="BA109" s="80"/>
      <c r="BB109" s="80"/>
      <c r="BC109" s="79" t="str">
        <f>REPLACE(INDEX(GroupVertices[Group],MATCH(Edges[[#This Row],[Vertex 1]],GroupVertices[Vertex],0)),1,1,"")</f>
        <v>13</v>
      </c>
      <c r="BD109" s="79" t="str">
        <f>REPLACE(INDEX(GroupVertices[Group],MATCH(Edges[[#This Row],[Vertex 2]],GroupVertices[Vertex],0)),1,1,"")</f>
        <v>13</v>
      </c>
    </row>
    <row r="110" spans="1:56" ht="15">
      <c r="A110" s="65" t="s">
        <v>311</v>
      </c>
      <c r="B110" s="65" t="s">
        <v>828</v>
      </c>
      <c r="C110" s="66"/>
      <c r="D110" s="67"/>
      <c r="E110" s="68"/>
      <c r="F110" s="69"/>
      <c r="G110" s="66"/>
      <c r="H110" s="70"/>
      <c r="I110" s="71"/>
      <c r="J110" s="71"/>
      <c r="K110" s="34"/>
      <c r="L110" s="78">
        <v>110</v>
      </c>
      <c r="M110" s="78"/>
      <c r="N110" s="73"/>
      <c r="O110" s="80" t="s">
        <v>909</v>
      </c>
      <c r="P110" s="82">
        <v>43657.76275462963</v>
      </c>
      <c r="Q110" s="80" t="s">
        <v>979</v>
      </c>
      <c r="R110" s="80"/>
      <c r="S110" s="80"/>
      <c r="T110" s="80"/>
      <c r="U110" s="80"/>
      <c r="V110" s="83" t="s">
        <v>1646</v>
      </c>
      <c r="W110" s="82">
        <v>43657.76275462963</v>
      </c>
      <c r="X110" s="86">
        <v>43657</v>
      </c>
      <c r="Y110" s="88" t="s">
        <v>2074</v>
      </c>
      <c r="Z110" s="83" t="s">
        <v>2585</v>
      </c>
      <c r="AA110" s="80"/>
      <c r="AB110" s="80"/>
      <c r="AC110" s="88" t="s">
        <v>3208</v>
      </c>
      <c r="AD110" s="88" t="s">
        <v>3748</v>
      </c>
      <c r="AE110" s="80" t="b">
        <v>0</v>
      </c>
      <c r="AF110" s="80">
        <v>2</v>
      </c>
      <c r="AG110" s="88" t="s">
        <v>3811</v>
      </c>
      <c r="AH110" s="80" t="b">
        <v>0</v>
      </c>
      <c r="AI110" s="80" t="s">
        <v>3865</v>
      </c>
      <c r="AJ110" s="80"/>
      <c r="AK110" s="88" t="s">
        <v>3797</v>
      </c>
      <c r="AL110" s="80" t="b">
        <v>0</v>
      </c>
      <c r="AM110" s="80">
        <v>3</v>
      </c>
      <c r="AN110" s="88" t="s">
        <v>3797</v>
      </c>
      <c r="AO110" s="80" t="s">
        <v>3899</v>
      </c>
      <c r="AP110" s="80" t="b">
        <v>0</v>
      </c>
      <c r="AQ110" s="88" t="s">
        <v>3748</v>
      </c>
      <c r="AR110" s="80" t="s">
        <v>908</v>
      </c>
      <c r="AS110" s="80">
        <v>0</v>
      </c>
      <c r="AT110" s="80">
        <v>0</v>
      </c>
      <c r="AU110" s="80"/>
      <c r="AV110" s="80"/>
      <c r="AW110" s="80"/>
      <c r="AX110" s="80"/>
      <c r="AY110" s="80"/>
      <c r="AZ110" s="80"/>
      <c r="BA110" s="80"/>
      <c r="BB110" s="80"/>
      <c r="BC110" s="79" t="str">
        <f>REPLACE(INDEX(GroupVertices[Group],MATCH(Edges[[#This Row],[Vertex 1]],GroupVertices[Vertex],0)),1,1,"")</f>
        <v>13</v>
      </c>
      <c r="BD110" s="79" t="str">
        <f>REPLACE(INDEX(GroupVertices[Group],MATCH(Edges[[#This Row],[Vertex 2]],GroupVertices[Vertex],0)),1,1,"")</f>
        <v>13</v>
      </c>
    </row>
    <row r="111" spans="1:56" ht="15">
      <c r="A111" s="65" t="s">
        <v>312</v>
      </c>
      <c r="B111" s="65" t="s">
        <v>311</v>
      </c>
      <c r="C111" s="66"/>
      <c r="D111" s="67"/>
      <c r="E111" s="68"/>
      <c r="F111" s="69"/>
      <c r="G111" s="66"/>
      <c r="H111" s="70"/>
      <c r="I111" s="71"/>
      <c r="J111" s="71"/>
      <c r="K111" s="34"/>
      <c r="L111" s="78">
        <v>111</v>
      </c>
      <c r="M111" s="78"/>
      <c r="N111" s="73"/>
      <c r="O111" s="80" t="s">
        <v>908</v>
      </c>
      <c r="P111" s="82">
        <v>43657.784155092595</v>
      </c>
      <c r="Q111" s="80" t="s">
        <v>979</v>
      </c>
      <c r="R111" s="80"/>
      <c r="S111" s="80"/>
      <c r="T111" s="80"/>
      <c r="U111" s="80"/>
      <c r="V111" s="83" t="s">
        <v>1647</v>
      </c>
      <c r="W111" s="82">
        <v>43657.784155092595</v>
      </c>
      <c r="X111" s="86">
        <v>43657</v>
      </c>
      <c r="Y111" s="88" t="s">
        <v>2075</v>
      </c>
      <c r="Z111" s="83" t="s">
        <v>2586</v>
      </c>
      <c r="AA111" s="80"/>
      <c r="AB111" s="80"/>
      <c r="AC111" s="88" t="s">
        <v>3209</v>
      </c>
      <c r="AD111" s="80"/>
      <c r="AE111" s="80" t="b">
        <v>0</v>
      </c>
      <c r="AF111" s="80">
        <v>0</v>
      </c>
      <c r="AG111" s="88" t="s">
        <v>3797</v>
      </c>
      <c r="AH111" s="80" t="b">
        <v>0</v>
      </c>
      <c r="AI111" s="80" t="s">
        <v>3865</v>
      </c>
      <c r="AJ111" s="80"/>
      <c r="AK111" s="88" t="s">
        <v>3797</v>
      </c>
      <c r="AL111" s="80" t="b">
        <v>0</v>
      </c>
      <c r="AM111" s="80">
        <v>3</v>
      </c>
      <c r="AN111" s="88" t="s">
        <v>3208</v>
      </c>
      <c r="AO111" s="80" t="s">
        <v>3898</v>
      </c>
      <c r="AP111" s="80" t="b">
        <v>0</v>
      </c>
      <c r="AQ111" s="88" t="s">
        <v>3208</v>
      </c>
      <c r="AR111" s="80" t="s">
        <v>178</v>
      </c>
      <c r="AS111" s="80">
        <v>0</v>
      </c>
      <c r="AT111" s="80">
        <v>0</v>
      </c>
      <c r="AU111" s="80"/>
      <c r="AV111" s="80"/>
      <c r="AW111" s="80"/>
      <c r="AX111" s="80"/>
      <c r="AY111" s="80"/>
      <c r="AZ111" s="80"/>
      <c r="BA111" s="80"/>
      <c r="BB111" s="80"/>
      <c r="BC111" s="79" t="str">
        <f>REPLACE(INDEX(GroupVertices[Group],MATCH(Edges[[#This Row],[Vertex 1]],GroupVertices[Vertex],0)),1,1,"")</f>
        <v>13</v>
      </c>
      <c r="BD111" s="79" t="str">
        <f>REPLACE(INDEX(GroupVertices[Group],MATCH(Edges[[#This Row],[Vertex 2]],GroupVertices[Vertex],0)),1,1,"")</f>
        <v>13</v>
      </c>
    </row>
    <row r="112" spans="1:56" ht="15">
      <c r="A112" s="65" t="s">
        <v>312</v>
      </c>
      <c r="B112" s="65" t="s">
        <v>824</v>
      </c>
      <c r="C112" s="66"/>
      <c r="D112" s="67"/>
      <c r="E112" s="68"/>
      <c r="F112" s="69"/>
      <c r="G112" s="66"/>
      <c r="H112" s="70"/>
      <c r="I112" s="71"/>
      <c r="J112" s="71"/>
      <c r="K112" s="34"/>
      <c r="L112" s="78">
        <v>112</v>
      </c>
      <c r="M112" s="78"/>
      <c r="N112" s="73"/>
      <c r="O112" s="80" t="s">
        <v>910</v>
      </c>
      <c r="P112" s="82">
        <v>43657.784155092595</v>
      </c>
      <c r="Q112" s="80" t="s">
        <v>979</v>
      </c>
      <c r="R112" s="80"/>
      <c r="S112" s="80"/>
      <c r="T112" s="80"/>
      <c r="U112" s="80"/>
      <c r="V112" s="83" t="s">
        <v>1647</v>
      </c>
      <c r="W112" s="82">
        <v>43657.784155092595</v>
      </c>
      <c r="X112" s="86">
        <v>43657</v>
      </c>
      <c r="Y112" s="88" t="s">
        <v>2075</v>
      </c>
      <c r="Z112" s="83" t="s">
        <v>2586</v>
      </c>
      <c r="AA112" s="80"/>
      <c r="AB112" s="80"/>
      <c r="AC112" s="88" t="s">
        <v>3209</v>
      </c>
      <c r="AD112" s="80"/>
      <c r="AE112" s="80" t="b">
        <v>0</v>
      </c>
      <c r="AF112" s="80">
        <v>0</v>
      </c>
      <c r="AG112" s="88" t="s">
        <v>3797</v>
      </c>
      <c r="AH112" s="80" t="b">
        <v>0</v>
      </c>
      <c r="AI112" s="80" t="s">
        <v>3865</v>
      </c>
      <c r="AJ112" s="80"/>
      <c r="AK112" s="88" t="s">
        <v>3797</v>
      </c>
      <c r="AL112" s="80" t="b">
        <v>0</v>
      </c>
      <c r="AM112" s="80">
        <v>3</v>
      </c>
      <c r="AN112" s="88" t="s">
        <v>3208</v>
      </c>
      <c r="AO112" s="80" t="s">
        <v>3898</v>
      </c>
      <c r="AP112" s="80" t="b">
        <v>0</v>
      </c>
      <c r="AQ112" s="88" t="s">
        <v>3208</v>
      </c>
      <c r="AR112" s="80" t="s">
        <v>178</v>
      </c>
      <c r="AS112" s="80">
        <v>0</v>
      </c>
      <c r="AT112" s="80">
        <v>0</v>
      </c>
      <c r="AU112" s="80"/>
      <c r="AV112" s="80"/>
      <c r="AW112" s="80"/>
      <c r="AX112" s="80"/>
      <c r="AY112" s="80"/>
      <c r="AZ112" s="80"/>
      <c r="BA112" s="80"/>
      <c r="BB112" s="80"/>
      <c r="BC112" s="79" t="str">
        <f>REPLACE(INDEX(GroupVertices[Group],MATCH(Edges[[#This Row],[Vertex 1]],GroupVertices[Vertex],0)),1,1,"")</f>
        <v>13</v>
      </c>
      <c r="BD112" s="79" t="str">
        <f>REPLACE(INDEX(GroupVertices[Group],MATCH(Edges[[#This Row],[Vertex 2]],GroupVertices[Vertex],0)),1,1,"")</f>
        <v>13</v>
      </c>
    </row>
    <row r="113" spans="1:56" ht="15">
      <c r="A113" s="65" t="s">
        <v>312</v>
      </c>
      <c r="B113" s="65" t="s">
        <v>825</v>
      </c>
      <c r="C113" s="66"/>
      <c r="D113" s="67"/>
      <c r="E113" s="68"/>
      <c r="F113" s="69"/>
      <c r="G113" s="66"/>
      <c r="H113" s="70"/>
      <c r="I113" s="71"/>
      <c r="J113" s="71"/>
      <c r="K113" s="34"/>
      <c r="L113" s="78">
        <v>113</v>
      </c>
      <c r="M113" s="78"/>
      <c r="N113" s="73"/>
      <c r="O113" s="80" t="s">
        <v>910</v>
      </c>
      <c r="P113" s="82">
        <v>43657.784155092595</v>
      </c>
      <c r="Q113" s="80" t="s">
        <v>979</v>
      </c>
      <c r="R113" s="80"/>
      <c r="S113" s="80"/>
      <c r="T113" s="80"/>
      <c r="U113" s="80"/>
      <c r="V113" s="83" t="s">
        <v>1647</v>
      </c>
      <c r="W113" s="82">
        <v>43657.784155092595</v>
      </c>
      <c r="X113" s="86">
        <v>43657</v>
      </c>
      <c r="Y113" s="88" t="s">
        <v>2075</v>
      </c>
      <c r="Z113" s="83" t="s">
        <v>2586</v>
      </c>
      <c r="AA113" s="80"/>
      <c r="AB113" s="80"/>
      <c r="AC113" s="88" t="s">
        <v>3209</v>
      </c>
      <c r="AD113" s="80"/>
      <c r="AE113" s="80" t="b">
        <v>0</v>
      </c>
      <c r="AF113" s="80">
        <v>0</v>
      </c>
      <c r="AG113" s="88" t="s">
        <v>3797</v>
      </c>
      <c r="AH113" s="80" t="b">
        <v>0</v>
      </c>
      <c r="AI113" s="80" t="s">
        <v>3865</v>
      </c>
      <c r="AJ113" s="80"/>
      <c r="AK113" s="88" t="s">
        <v>3797</v>
      </c>
      <c r="AL113" s="80" t="b">
        <v>0</v>
      </c>
      <c r="AM113" s="80">
        <v>3</v>
      </c>
      <c r="AN113" s="88" t="s">
        <v>3208</v>
      </c>
      <c r="AO113" s="80" t="s">
        <v>3898</v>
      </c>
      <c r="AP113" s="80" t="b">
        <v>0</v>
      </c>
      <c r="AQ113" s="88" t="s">
        <v>3208</v>
      </c>
      <c r="AR113" s="80" t="s">
        <v>178</v>
      </c>
      <c r="AS113" s="80">
        <v>0</v>
      </c>
      <c r="AT113" s="80">
        <v>0</v>
      </c>
      <c r="AU113" s="80"/>
      <c r="AV113" s="80"/>
      <c r="AW113" s="80"/>
      <c r="AX113" s="80"/>
      <c r="AY113" s="80"/>
      <c r="AZ113" s="80"/>
      <c r="BA113" s="80"/>
      <c r="BB113" s="80"/>
      <c r="BC113" s="79" t="str">
        <f>REPLACE(INDEX(GroupVertices[Group],MATCH(Edges[[#This Row],[Vertex 1]],GroupVertices[Vertex],0)),1,1,"")</f>
        <v>13</v>
      </c>
      <c r="BD113" s="79" t="str">
        <f>REPLACE(INDEX(GroupVertices[Group],MATCH(Edges[[#This Row],[Vertex 2]],GroupVertices[Vertex],0)),1,1,"")</f>
        <v>13</v>
      </c>
    </row>
    <row r="114" spans="1:56" ht="15">
      <c r="A114" s="65" t="s">
        <v>312</v>
      </c>
      <c r="B114" s="65" t="s">
        <v>826</v>
      </c>
      <c r="C114" s="66"/>
      <c r="D114" s="67"/>
      <c r="E114" s="68"/>
      <c r="F114" s="69"/>
      <c r="G114" s="66"/>
      <c r="H114" s="70"/>
      <c r="I114" s="71"/>
      <c r="J114" s="71"/>
      <c r="K114" s="34"/>
      <c r="L114" s="78">
        <v>114</v>
      </c>
      <c r="M114" s="78"/>
      <c r="N114" s="73"/>
      <c r="O114" s="80" t="s">
        <v>910</v>
      </c>
      <c r="P114" s="82">
        <v>43657.784155092595</v>
      </c>
      <c r="Q114" s="80" t="s">
        <v>979</v>
      </c>
      <c r="R114" s="80"/>
      <c r="S114" s="80"/>
      <c r="T114" s="80"/>
      <c r="U114" s="80"/>
      <c r="V114" s="83" t="s">
        <v>1647</v>
      </c>
      <c r="W114" s="82">
        <v>43657.784155092595</v>
      </c>
      <c r="X114" s="86">
        <v>43657</v>
      </c>
      <c r="Y114" s="88" t="s">
        <v>2075</v>
      </c>
      <c r="Z114" s="83" t="s">
        <v>2586</v>
      </c>
      <c r="AA114" s="80"/>
      <c r="AB114" s="80"/>
      <c r="AC114" s="88" t="s">
        <v>3209</v>
      </c>
      <c r="AD114" s="80"/>
      <c r="AE114" s="80" t="b">
        <v>0</v>
      </c>
      <c r="AF114" s="80">
        <v>0</v>
      </c>
      <c r="AG114" s="88" t="s">
        <v>3797</v>
      </c>
      <c r="AH114" s="80" t="b">
        <v>0</v>
      </c>
      <c r="AI114" s="80" t="s">
        <v>3865</v>
      </c>
      <c r="AJ114" s="80"/>
      <c r="AK114" s="88" t="s">
        <v>3797</v>
      </c>
      <c r="AL114" s="80" t="b">
        <v>0</v>
      </c>
      <c r="AM114" s="80">
        <v>3</v>
      </c>
      <c r="AN114" s="88" t="s">
        <v>3208</v>
      </c>
      <c r="AO114" s="80" t="s">
        <v>3898</v>
      </c>
      <c r="AP114" s="80" t="b">
        <v>0</v>
      </c>
      <c r="AQ114" s="88" t="s">
        <v>3208</v>
      </c>
      <c r="AR114" s="80" t="s">
        <v>178</v>
      </c>
      <c r="AS114" s="80">
        <v>0</v>
      </c>
      <c r="AT114" s="80">
        <v>0</v>
      </c>
      <c r="AU114" s="80"/>
      <c r="AV114" s="80"/>
      <c r="AW114" s="80"/>
      <c r="AX114" s="80"/>
      <c r="AY114" s="80"/>
      <c r="AZ114" s="80"/>
      <c r="BA114" s="80"/>
      <c r="BB114" s="80"/>
      <c r="BC114" s="79" t="str">
        <f>REPLACE(INDEX(GroupVertices[Group],MATCH(Edges[[#This Row],[Vertex 1]],GroupVertices[Vertex],0)),1,1,"")</f>
        <v>13</v>
      </c>
      <c r="BD114" s="79" t="str">
        <f>REPLACE(INDEX(GroupVertices[Group],MATCH(Edges[[#This Row],[Vertex 2]],GroupVertices[Vertex],0)),1,1,"")</f>
        <v>13</v>
      </c>
    </row>
    <row r="115" spans="1:56" ht="15">
      <c r="A115" s="65" t="s">
        <v>312</v>
      </c>
      <c r="B115" s="65" t="s">
        <v>827</v>
      </c>
      <c r="C115" s="66"/>
      <c r="D115" s="67"/>
      <c r="E115" s="68"/>
      <c r="F115" s="69"/>
      <c r="G115" s="66"/>
      <c r="H115" s="70"/>
      <c r="I115" s="71"/>
      <c r="J115" s="71"/>
      <c r="K115" s="34"/>
      <c r="L115" s="78">
        <v>115</v>
      </c>
      <c r="M115" s="78"/>
      <c r="N115" s="73"/>
      <c r="O115" s="80" t="s">
        <v>910</v>
      </c>
      <c r="P115" s="82">
        <v>43657.784155092595</v>
      </c>
      <c r="Q115" s="80" t="s">
        <v>979</v>
      </c>
      <c r="R115" s="80"/>
      <c r="S115" s="80"/>
      <c r="T115" s="80"/>
      <c r="U115" s="80"/>
      <c r="V115" s="83" t="s">
        <v>1647</v>
      </c>
      <c r="W115" s="82">
        <v>43657.784155092595</v>
      </c>
      <c r="X115" s="86">
        <v>43657</v>
      </c>
      <c r="Y115" s="88" t="s">
        <v>2075</v>
      </c>
      <c r="Z115" s="83" t="s">
        <v>2586</v>
      </c>
      <c r="AA115" s="80"/>
      <c r="AB115" s="80"/>
      <c r="AC115" s="88" t="s">
        <v>3209</v>
      </c>
      <c r="AD115" s="80"/>
      <c r="AE115" s="80" t="b">
        <v>0</v>
      </c>
      <c r="AF115" s="80">
        <v>0</v>
      </c>
      <c r="AG115" s="88" t="s">
        <v>3797</v>
      </c>
      <c r="AH115" s="80" t="b">
        <v>0</v>
      </c>
      <c r="AI115" s="80" t="s">
        <v>3865</v>
      </c>
      <c r="AJ115" s="80"/>
      <c r="AK115" s="88" t="s">
        <v>3797</v>
      </c>
      <c r="AL115" s="80" t="b">
        <v>0</v>
      </c>
      <c r="AM115" s="80">
        <v>3</v>
      </c>
      <c r="AN115" s="88" t="s">
        <v>3208</v>
      </c>
      <c r="AO115" s="80" t="s">
        <v>3898</v>
      </c>
      <c r="AP115" s="80" t="b">
        <v>0</v>
      </c>
      <c r="AQ115" s="88" t="s">
        <v>3208</v>
      </c>
      <c r="AR115" s="80" t="s">
        <v>178</v>
      </c>
      <c r="AS115" s="80">
        <v>0</v>
      </c>
      <c r="AT115" s="80">
        <v>0</v>
      </c>
      <c r="AU115" s="80"/>
      <c r="AV115" s="80"/>
      <c r="AW115" s="80"/>
      <c r="AX115" s="80"/>
      <c r="AY115" s="80"/>
      <c r="AZ115" s="80"/>
      <c r="BA115" s="80"/>
      <c r="BB115" s="80"/>
      <c r="BC115" s="79" t="str">
        <f>REPLACE(INDEX(GroupVertices[Group],MATCH(Edges[[#This Row],[Vertex 1]],GroupVertices[Vertex],0)),1,1,"")</f>
        <v>13</v>
      </c>
      <c r="BD115" s="79" t="str">
        <f>REPLACE(INDEX(GroupVertices[Group],MATCH(Edges[[#This Row],[Vertex 2]],GroupVertices[Vertex],0)),1,1,"")</f>
        <v>13</v>
      </c>
    </row>
    <row r="116" spans="1:56" ht="15">
      <c r="A116" s="65" t="s">
        <v>312</v>
      </c>
      <c r="B116" s="65" t="s">
        <v>828</v>
      </c>
      <c r="C116" s="66"/>
      <c r="D116" s="67"/>
      <c r="E116" s="68"/>
      <c r="F116" s="69"/>
      <c r="G116" s="66"/>
      <c r="H116" s="70"/>
      <c r="I116" s="71"/>
      <c r="J116" s="71"/>
      <c r="K116" s="34"/>
      <c r="L116" s="78">
        <v>116</v>
      </c>
      <c r="M116" s="78"/>
      <c r="N116" s="73"/>
      <c r="O116" s="80" t="s">
        <v>909</v>
      </c>
      <c r="P116" s="82">
        <v>43657.784155092595</v>
      </c>
      <c r="Q116" s="80" t="s">
        <v>979</v>
      </c>
      <c r="R116" s="80"/>
      <c r="S116" s="80"/>
      <c r="T116" s="80"/>
      <c r="U116" s="80"/>
      <c r="V116" s="83" t="s">
        <v>1647</v>
      </c>
      <c r="W116" s="82">
        <v>43657.784155092595</v>
      </c>
      <c r="X116" s="86">
        <v>43657</v>
      </c>
      <c r="Y116" s="88" t="s">
        <v>2075</v>
      </c>
      <c r="Z116" s="83" t="s">
        <v>2586</v>
      </c>
      <c r="AA116" s="80"/>
      <c r="AB116" s="80"/>
      <c r="AC116" s="88" t="s">
        <v>3209</v>
      </c>
      <c r="AD116" s="80"/>
      <c r="AE116" s="80" t="b">
        <v>0</v>
      </c>
      <c r="AF116" s="80">
        <v>0</v>
      </c>
      <c r="AG116" s="88" t="s">
        <v>3797</v>
      </c>
      <c r="AH116" s="80" t="b">
        <v>0</v>
      </c>
      <c r="AI116" s="80" t="s">
        <v>3865</v>
      </c>
      <c r="AJ116" s="80"/>
      <c r="AK116" s="88" t="s">
        <v>3797</v>
      </c>
      <c r="AL116" s="80" t="b">
        <v>0</v>
      </c>
      <c r="AM116" s="80">
        <v>3</v>
      </c>
      <c r="AN116" s="88" t="s">
        <v>3208</v>
      </c>
      <c r="AO116" s="80" t="s">
        <v>3898</v>
      </c>
      <c r="AP116" s="80" t="b">
        <v>0</v>
      </c>
      <c r="AQ116" s="88" t="s">
        <v>3208</v>
      </c>
      <c r="AR116" s="80" t="s">
        <v>178</v>
      </c>
      <c r="AS116" s="80">
        <v>0</v>
      </c>
      <c r="AT116" s="80">
        <v>0</v>
      </c>
      <c r="AU116" s="80"/>
      <c r="AV116" s="80"/>
      <c r="AW116" s="80"/>
      <c r="AX116" s="80"/>
      <c r="AY116" s="80"/>
      <c r="AZ116" s="80"/>
      <c r="BA116" s="80"/>
      <c r="BB116" s="80"/>
      <c r="BC116" s="79" t="str">
        <f>REPLACE(INDEX(GroupVertices[Group],MATCH(Edges[[#This Row],[Vertex 1]],GroupVertices[Vertex],0)),1,1,"")</f>
        <v>13</v>
      </c>
      <c r="BD116" s="79" t="str">
        <f>REPLACE(INDEX(GroupVertices[Group],MATCH(Edges[[#This Row],[Vertex 2]],GroupVertices[Vertex],0)),1,1,"")</f>
        <v>13</v>
      </c>
    </row>
    <row r="117" spans="1:56" ht="15">
      <c r="A117" s="65" t="s">
        <v>313</v>
      </c>
      <c r="B117" s="65" t="s">
        <v>656</v>
      </c>
      <c r="C117" s="66"/>
      <c r="D117" s="67"/>
      <c r="E117" s="68"/>
      <c r="F117" s="69"/>
      <c r="G117" s="66"/>
      <c r="H117" s="70"/>
      <c r="I117" s="71"/>
      <c r="J117" s="71"/>
      <c r="K117" s="34"/>
      <c r="L117" s="78">
        <v>117</v>
      </c>
      <c r="M117" s="78"/>
      <c r="N117" s="73"/>
      <c r="O117" s="80" t="s">
        <v>908</v>
      </c>
      <c r="P117" s="82">
        <v>43657.784155092595</v>
      </c>
      <c r="Q117" s="80" t="s">
        <v>980</v>
      </c>
      <c r="R117" s="80"/>
      <c r="S117" s="80"/>
      <c r="T117" s="80"/>
      <c r="U117" s="83" t="s">
        <v>1510</v>
      </c>
      <c r="V117" s="83" t="s">
        <v>1510</v>
      </c>
      <c r="W117" s="82">
        <v>43657.784155092595</v>
      </c>
      <c r="X117" s="86">
        <v>43657</v>
      </c>
      <c r="Y117" s="88" t="s">
        <v>2075</v>
      </c>
      <c r="Z117" s="83" t="s">
        <v>2587</v>
      </c>
      <c r="AA117" s="80"/>
      <c r="AB117" s="80"/>
      <c r="AC117" s="88" t="s">
        <v>3210</v>
      </c>
      <c r="AD117" s="80"/>
      <c r="AE117" s="80" t="b">
        <v>0</v>
      </c>
      <c r="AF117" s="80">
        <v>0</v>
      </c>
      <c r="AG117" s="88" t="s">
        <v>3797</v>
      </c>
      <c r="AH117" s="80" t="b">
        <v>0</v>
      </c>
      <c r="AI117" s="80" t="s">
        <v>3865</v>
      </c>
      <c r="AJ117" s="80"/>
      <c r="AK117" s="88" t="s">
        <v>3797</v>
      </c>
      <c r="AL117" s="80" t="b">
        <v>0</v>
      </c>
      <c r="AM117" s="80">
        <v>1087</v>
      </c>
      <c r="AN117" s="88" t="s">
        <v>3575</v>
      </c>
      <c r="AO117" s="80" t="s">
        <v>3906</v>
      </c>
      <c r="AP117" s="80" t="b">
        <v>0</v>
      </c>
      <c r="AQ117" s="88" t="s">
        <v>3575</v>
      </c>
      <c r="AR117" s="80" t="s">
        <v>178</v>
      </c>
      <c r="AS117" s="80">
        <v>0</v>
      </c>
      <c r="AT117" s="80">
        <v>0</v>
      </c>
      <c r="AU117" s="80"/>
      <c r="AV117" s="80"/>
      <c r="AW117" s="80"/>
      <c r="AX117" s="80"/>
      <c r="AY117" s="80"/>
      <c r="AZ117" s="80"/>
      <c r="BA117" s="80"/>
      <c r="BB117" s="80"/>
      <c r="BC117" s="79" t="str">
        <f>REPLACE(INDEX(GroupVertices[Group],MATCH(Edges[[#This Row],[Vertex 1]],GroupVertices[Vertex],0)),1,1,"")</f>
        <v>11</v>
      </c>
      <c r="BD117" s="79" t="str">
        <f>REPLACE(INDEX(GroupVertices[Group],MATCH(Edges[[#This Row],[Vertex 2]],GroupVertices[Vertex],0)),1,1,"")</f>
        <v>11</v>
      </c>
    </row>
    <row r="118" spans="1:56" ht="15">
      <c r="A118" s="65" t="s">
        <v>314</v>
      </c>
      <c r="B118" s="65" t="s">
        <v>315</v>
      </c>
      <c r="C118" s="66"/>
      <c r="D118" s="67"/>
      <c r="E118" s="68"/>
      <c r="F118" s="69"/>
      <c r="G118" s="66"/>
      <c r="H118" s="70"/>
      <c r="I118" s="71"/>
      <c r="J118" s="71"/>
      <c r="K118" s="34"/>
      <c r="L118" s="78">
        <v>118</v>
      </c>
      <c r="M118" s="78"/>
      <c r="N118" s="73"/>
      <c r="O118" s="80" t="s">
        <v>910</v>
      </c>
      <c r="P118" s="82">
        <v>43657.78103009259</v>
      </c>
      <c r="Q118" s="80" t="s">
        <v>981</v>
      </c>
      <c r="R118" s="80"/>
      <c r="S118" s="80"/>
      <c r="T118" s="80" t="s">
        <v>1448</v>
      </c>
      <c r="U118" s="83" t="s">
        <v>1511</v>
      </c>
      <c r="V118" s="83" t="s">
        <v>1511</v>
      </c>
      <c r="W118" s="82">
        <v>43657.78103009259</v>
      </c>
      <c r="X118" s="86">
        <v>43657</v>
      </c>
      <c r="Y118" s="88" t="s">
        <v>2076</v>
      </c>
      <c r="Z118" s="83" t="s">
        <v>2588</v>
      </c>
      <c r="AA118" s="80"/>
      <c r="AB118" s="80"/>
      <c r="AC118" s="88" t="s">
        <v>3211</v>
      </c>
      <c r="AD118" s="80"/>
      <c r="AE118" s="80" t="b">
        <v>0</v>
      </c>
      <c r="AF118" s="80">
        <v>14</v>
      </c>
      <c r="AG118" s="88" t="s">
        <v>3797</v>
      </c>
      <c r="AH118" s="80" t="b">
        <v>0</v>
      </c>
      <c r="AI118" s="80" t="s">
        <v>3865</v>
      </c>
      <c r="AJ118" s="80"/>
      <c r="AK118" s="88" t="s">
        <v>3797</v>
      </c>
      <c r="AL118" s="80" t="b">
        <v>0</v>
      </c>
      <c r="AM118" s="80">
        <v>9</v>
      </c>
      <c r="AN118" s="88" t="s">
        <v>3797</v>
      </c>
      <c r="AO118" s="80" t="s">
        <v>3899</v>
      </c>
      <c r="AP118" s="80" t="b">
        <v>0</v>
      </c>
      <c r="AQ118" s="88" t="s">
        <v>3211</v>
      </c>
      <c r="AR118" s="80" t="s">
        <v>908</v>
      </c>
      <c r="AS118" s="80">
        <v>0</v>
      </c>
      <c r="AT118" s="80">
        <v>0</v>
      </c>
      <c r="AU118" s="80"/>
      <c r="AV118" s="80"/>
      <c r="AW118" s="80"/>
      <c r="AX118" s="80"/>
      <c r="AY118" s="80"/>
      <c r="AZ118" s="80"/>
      <c r="BA118" s="80"/>
      <c r="BB118" s="80"/>
      <c r="BC118" s="79" t="str">
        <f>REPLACE(INDEX(GroupVertices[Group],MATCH(Edges[[#This Row],[Vertex 1]],GroupVertices[Vertex],0)),1,1,"")</f>
        <v>55</v>
      </c>
      <c r="BD118" s="79" t="str">
        <f>REPLACE(INDEX(GroupVertices[Group],MATCH(Edges[[#This Row],[Vertex 2]],GroupVertices[Vertex],0)),1,1,"")</f>
        <v>55</v>
      </c>
    </row>
    <row r="119" spans="1:56" ht="15">
      <c r="A119" s="65" t="s">
        <v>315</v>
      </c>
      <c r="B119" s="65" t="s">
        <v>314</v>
      </c>
      <c r="C119" s="66"/>
      <c r="D119" s="67"/>
      <c r="E119" s="68"/>
      <c r="F119" s="69"/>
      <c r="G119" s="66"/>
      <c r="H119" s="70"/>
      <c r="I119" s="71"/>
      <c r="J119" s="71"/>
      <c r="K119" s="34"/>
      <c r="L119" s="78">
        <v>119</v>
      </c>
      <c r="M119" s="78"/>
      <c r="N119" s="73"/>
      <c r="O119" s="80" t="s">
        <v>908</v>
      </c>
      <c r="P119" s="82">
        <v>43657.78355324074</v>
      </c>
      <c r="Q119" s="80" t="s">
        <v>981</v>
      </c>
      <c r="R119" s="80"/>
      <c r="S119" s="80"/>
      <c r="T119" s="80"/>
      <c r="U119" s="80"/>
      <c r="V119" s="83" t="s">
        <v>1648</v>
      </c>
      <c r="W119" s="82">
        <v>43657.78355324074</v>
      </c>
      <c r="X119" s="86">
        <v>43657</v>
      </c>
      <c r="Y119" s="88" t="s">
        <v>2024</v>
      </c>
      <c r="Z119" s="83" t="s">
        <v>2589</v>
      </c>
      <c r="AA119" s="80"/>
      <c r="AB119" s="80"/>
      <c r="AC119" s="88" t="s">
        <v>3212</v>
      </c>
      <c r="AD119" s="80"/>
      <c r="AE119" s="80" t="b">
        <v>0</v>
      </c>
      <c r="AF119" s="80">
        <v>0</v>
      </c>
      <c r="AG119" s="88" t="s">
        <v>3797</v>
      </c>
      <c r="AH119" s="80" t="b">
        <v>0</v>
      </c>
      <c r="AI119" s="80" t="s">
        <v>3865</v>
      </c>
      <c r="AJ119" s="80"/>
      <c r="AK119" s="88" t="s">
        <v>3797</v>
      </c>
      <c r="AL119" s="80" t="b">
        <v>0</v>
      </c>
      <c r="AM119" s="80">
        <v>9</v>
      </c>
      <c r="AN119" s="88" t="s">
        <v>3211</v>
      </c>
      <c r="AO119" s="80" t="s">
        <v>3900</v>
      </c>
      <c r="AP119" s="80" t="b">
        <v>0</v>
      </c>
      <c r="AQ119" s="88" t="s">
        <v>3211</v>
      </c>
      <c r="AR119" s="80" t="s">
        <v>178</v>
      </c>
      <c r="AS119" s="80">
        <v>0</v>
      </c>
      <c r="AT119" s="80">
        <v>0</v>
      </c>
      <c r="AU119" s="80"/>
      <c r="AV119" s="80"/>
      <c r="AW119" s="80"/>
      <c r="AX119" s="80"/>
      <c r="AY119" s="80"/>
      <c r="AZ119" s="80"/>
      <c r="BA119" s="80"/>
      <c r="BB119" s="80"/>
      <c r="BC119" s="79" t="str">
        <f>REPLACE(INDEX(GroupVertices[Group],MATCH(Edges[[#This Row],[Vertex 1]],GroupVertices[Vertex],0)),1,1,"")</f>
        <v>55</v>
      </c>
      <c r="BD119" s="79" t="str">
        <f>REPLACE(INDEX(GroupVertices[Group],MATCH(Edges[[#This Row],[Vertex 2]],GroupVertices[Vertex],0)),1,1,"")</f>
        <v>55</v>
      </c>
    </row>
    <row r="120" spans="1:56" ht="15">
      <c r="A120" s="65" t="s">
        <v>316</v>
      </c>
      <c r="B120" s="65" t="s">
        <v>314</v>
      </c>
      <c r="C120" s="66"/>
      <c r="D120" s="67"/>
      <c r="E120" s="68"/>
      <c r="F120" s="69"/>
      <c r="G120" s="66"/>
      <c r="H120" s="70"/>
      <c r="I120" s="71"/>
      <c r="J120" s="71"/>
      <c r="K120" s="34"/>
      <c r="L120" s="78">
        <v>120</v>
      </c>
      <c r="M120" s="78"/>
      <c r="N120" s="73"/>
      <c r="O120" s="80" t="s">
        <v>908</v>
      </c>
      <c r="P120" s="82">
        <v>43657.784155092595</v>
      </c>
      <c r="Q120" s="80" t="s">
        <v>981</v>
      </c>
      <c r="R120" s="80"/>
      <c r="S120" s="80"/>
      <c r="T120" s="80"/>
      <c r="U120" s="80"/>
      <c r="V120" s="83" t="s">
        <v>1649</v>
      </c>
      <c r="W120" s="82">
        <v>43657.784155092595</v>
      </c>
      <c r="X120" s="86">
        <v>43657</v>
      </c>
      <c r="Y120" s="88" t="s">
        <v>2075</v>
      </c>
      <c r="Z120" s="83" t="s">
        <v>2590</v>
      </c>
      <c r="AA120" s="80"/>
      <c r="AB120" s="80"/>
      <c r="AC120" s="88" t="s">
        <v>3213</v>
      </c>
      <c r="AD120" s="80"/>
      <c r="AE120" s="80" t="b">
        <v>0</v>
      </c>
      <c r="AF120" s="80">
        <v>0</v>
      </c>
      <c r="AG120" s="88" t="s">
        <v>3797</v>
      </c>
      <c r="AH120" s="80" t="b">
        <v>0</v>
      </c>
      <c r="AI120" s="80" t="s">
        <v>3865</v>
      </c>
      <c r="AJ120" s="80"/>
      <c r="AK120" s="88" t="s">
        <v>3797</v>
      </c>
      <c r="AL120" s="80" t="b">
        <v>0</v>
      </c>
      <c r="AM120" s="80">
        <v>9</v>
      </c>
      <c r="AN120" s="88" t="s">
        <v>3211</v>
      </c>
      <c r="AO120" s="80" t="s">
        <v>3899</v>
      </c>
      <c r="AP120" s="80" t="b">
        <v>0</v>
      </c>
      <c r="AQ120" s="88" t="s">
        <v>3211</v>
      </c>
      <c r="AR120" s="80" t="s">
        <v>178</v>
      </c>
      <c r="AS120" s="80">
        <v>0</v>
      </c>
      <c r="AT120" s="80">
        <v>0</v>
      </c>
      <c r="AU120" s="80"/>
      <c r="AV120" s="80"/>
      <c r="AW120" s="80"/>
      <c r="AX120" s="80"/>
      <c r="AY120" s="80"/>
      <c r="AZ120" s="80"/>
      <c r="BA120" s="80"/>
      <c r="BB120" s="80"/>
      <c r="BC120" s="79" t="str">
        <f>REPLACE(INDEX(GroupVertices[Group],MATCH(Edges[[#This Row],[Vertex 1]],GroupVertices[Vertex],0)),1,1,"")</f>
        <v>55</v>
      </c>
      <c r="BD120" s="79" t="str">
        <f>REPLACE(INDEX(GroupVertices[Group],MATCH(Edges[[#This Row],[Vertex 2]],GroupVertices[Vertex],0)),1,1,"")</f>
        <v>55</v>
      </c>
    </row>
    <row r="121" spans="1:56" ht="15">
      <c r="A121" s="65" t="s">
        <v>316</v>
      </c>
      <c r="B121" s="65" t="s">
        <v>315</v>
      </c>
      <c r="C121" s="66"/>
      <c r="D121" s="67"/>
      <c r="E121" s="68"/>
      <c r="F121" s="69"/>
      <c r="G121" s="66"/>
      <c r="H121" s="70"/>
      <c r="I121" s="71"/>
      <c r="J121" s="71"/>
      <c r="K121" s="34"/>
      <c r="L121" s="78">
        <v>121</v>
      </c>
      <c r="M121" s="78"/>
      <c r="N121" s="73"/>
      <c r="O121" s="80" t="s">
        <v>910</v>
      </c>
      <c r="P121" s="82">
        <v>43657.784155092595</v>
      </c>
      <c r="Q121" s="80" t="s">
        <v>981</v>
      </c>
      <c r="R121" s="80"/>
      <c r="S121" s="80"/>
      <c r="T121" s="80"/>
      <c r="U121" s="80"/>
      <c r="V121" s="83" t="s">
        <v>1649</v>
      </c>
      <c r="W121" s="82">
        <v>43657.784155092595</v>
      </c>
      <c r="X121" s="86">
        <v>43657</v>
      </c>
      <c r="Y121" s="88" t="s">
        <v>2075</v>
      </c>
      <c r="Z121" s="83" t="s">
        <v>2590</v>
      </c>
      <c r="AA121" s="80"/>
      <c r="AB121" s="80"/>
      <c r="AC121" s="88" t="s">
        <v>3213</v>
      </c>
      <c r="AD121" s="80"/>
      <c r="AE121" s="80" t="b">
        <v>0</v>
      </c>
      <c r="AF121" s="80">
        <v>0</v>
      </c>
      <c r="AG121" s="88" t="s">
        <v>3797</v>
      </c>
      <c r="AH121" s="80" t="b">
        <v>0</v>
      </c>
      <c r="AI121" s="80" t="s">
        <v>3865</v>
      </c>
      <c r="AJ121" s="80"/>
      <c r="AK121" s="88" t="s">
        <v>3797</v>
      </c>
      <c r="AL121" s="80" t="b">
        <v>0</v>
      </c>
      <c r="AM121" s="80">
        <v>9</v>
      </c>
      <c r="AN121" s="88" t="s">
        <v>3211</v>
      </c>
      <c r="AO121" s="80" t="s">
        <v>3899</v>
      </c>
      <c r="AP121" s="80" t="b">
        <v>0</v>
      </c>
      <c r="AQ121" s="88" t="s">
        <v>3211</v>
      </c>
      <c r="AR121" s="80" t="s">
        <v>178</v>
      </c>
      <c r="AS121" s="80">
        <v>0</v>
      </c>
      <c r="AT121" s="80">
        <v>0</v>
      </c>
      <c r="AU121" s="80"/>
      <c r="AV121" s="80"/>
      <c r="AW121" s="80"/>
      <c r="AX121" s="80"/>
      <c r="AY121" s="80"/>
      <c r="AZ121" s="80"/>
      <c r="BA121" s="80"/>
      <c r="BB121" s="80"/>
      <c r="BC121" s="79" t="str">
        <f>REPLACE(INDEX(GroupVertices[Group],MATCH(Edges[[#This Row],[Vertex 1]],GroupVertices[Vertex],0)),1,1,"")</f>
        <v>55</v>
      </c>
      <c r="BD121" s="79" t="str">
        <f>REPLACE(INDEX(GroupVertices[Group],MATCH(Edges[[#This Row],[Vertex 2]],GroupVertices[Vertex],0)),1,1,"")</f>
        <v>55</v>
      </c>
    </row>
    <row r="122" spans="1:56" ht="15">
      <c r="A122" s="65" t="s">
        <v>317</v>
      </c>
      <c r="B122" s="65" t="s">
        <v>495</v>
      </c>
      <c r="C122" s="66"/>
      <c r="D122" s="67"/>
      <c r="E122" s="68"/>
      <c r="F122" s="69"/>
      <c r="G122" s="66"/>
      <c r="H122" s="70"/>
      <c r="I122" s="71"/>
      <c r="J122" s="71"/>
      <c r="K122" s="34"/>
      <c r="L122" s="78">
        <v>122</v>
      </c>
      <c r="M122" s="78"/>
      <c r="N122" s="73"/>
      <c r="O122" s="80" t="s">
        <v>908</v>
      </c>
      <c r="P122" s="82">
        <v>43657.784166666665</v>
      </c>
      <c r="Q122" s="80" t="s">
        <v>916</v>
      </c>
      <c r="R122" s="80"/>
      <c r="S122" s="80"/>
      <c r="T122" s="80"/>
      <c r="U122" s="80"/>
      <c r="V122" s="83" t="s">
        <v>1650</v>
      </c>
      <c r="W122" s="82">
        <v>43657.784166666665</v>
      </c>
      <c r="X122" s="86">
        <v>43657</v>
      </c>
      <c r="Y122" s="88" t="s">
        <v>2077</v>
      </c>
      <c r="Z122" s="83" t="s">
        <v>2591</v>
      </c>
      <c r="AA122" s="80"/>
      <c r="AB122" s="80"/>
      <c r="AC122" s="88" t="s">
        <v>3214</v>
      </c>
      <c r="AD122" s="80"/>
      <c r="AE122" s="80" t="b">
        <v>0</v>
      </c>
      <c r="AF122" s="80">
        <v>0</v>
      </c>
      <c r="AG122" s="88" t="s">
        <v>3797</v>
      </c>
      <c r="AH122" s="80" t="b">
        <v>0</v>
      </c>
      <c r="AI122" s="80" t="s">
        <v>3865</v>
      </c>
      <c r="AJ122" s="80"/>
      <c r="AK122" s="88" t="s">
        <v>3797</v>
      </c>
      <c r="AL122" s="80" t="b">
        <v>0</v>
      </c>
      <c r="AM122" s="80">
        <v>664</v>
      </c>
      <c r="AN122" s="88" t="s">
        <v>3399</v>
      </c>
      <c r="AO122" s="80" t="s">
        <v>3899</v>
      </c>
      <c r="AP122" s="80" t="b">
        <v>0</v>
      </c>
      <c r="AQ122" s="88" t="s">
        <v>3399</v>
      </c>
      <c r="AR122" s="80" t="s">
        <v>178</v>
      </c>
      <c r="AS122" s="80">
        <v>0</v>
      </c>
      <c r="AT122" s="80">
        <v>0</v>
      </c>
      <c r="AU122" s="80"/>
      <c r="AV122" s="80"/>
      <c r="AW122" s="80"/>
      <c r="AX122" s="80"/>
      <c r="AY122" s="80"/>
      <c r="AZ122" s="80"/>
      <c r="BA122" s="80"/>
      <c r="BB122" s="80"/>
      <c r="BC122" s="79" t="str">
        <f>REPLACE(INDEX(GroupVertices[Group],MATCH(Edges[[#This Row],[Vertex 1]],GroupVertices[Vertex],0)),1,1,"")</f>
        <v>17</v>
      </c>
      <c r="BD122" s="79" t="str">
        <f>REPLACE(INDEX(GroupVertices[Group],MATCH(Edges[[#This Row],[Vertex 2]],GroupVertices[Vertex],0)),1,1,"")</f>
        <v>17</v>
      </c>
    </row>
    <row r="123" spans="1:56" ht="15">
      <c r="A123" s="65" t="s">
        <v>318</v>
      </c>
      <c r="B123" s="65" t="s">
        <v>365</v>
      </c>
      <c r="C123" s="66"/>
      <c r="D123" s="67"/>
      <c r="E123" s="68"/>
      <c r="F123" s="69"/>
      <c r="G123" s="66"/>
      <c r="H123" s="70"/>
      <c r="I123" s="71"/>
      <c r="J123" s="71"/>
      <c r="K123" s="34"/>
      <c r="L123" s="78">
        <v>123</v>
      </c>
      <c r="M123" s="78"/>
      <c r="N123" s="73"/>
      <c r="O123" s="80" t="s">
        <v>908</v>
      </c>
      <c r="P123" s="82">
        <v>43657.784166666665</v>
      </c>
      <c r="Q123" s="80" t="s">
        <v>982</v>
      </c>
      <c r="R123" s="83" t="s">
        <v>1292</v>
      </c>
      <c r="S123" s="80" t="s">
        <v>1395</v>
      </c>
      <c r="T123" s="80" t="s">
        <v>1449</v>
      </c>
      <c r="U123" s="80"/>
      <c r="V123" s="83" t="s">
        <v>1651</v>
      </c>
      <c r="W123" s="82">
        <v>43657.784166666665</v>
      </c>
      <c r="X123" s="86">
        <v>43657</v>
      </c>
      <c r="Y123" s="88" t="s">
        <v>2077</v>
      </c>
      <c r="Z123" s="83" t="s">
        <v>2592</v>
      </c>
      <c r="AA123" s="80"/>
      <c r="AB123" s="80"/>
      <c r="AC123" s="88" t="s">
        <v>3215</v>
      </c>
      <c r="AD123" s="80"/>
      <c r="AE123" s="80" t="b">
        <v>0</v>
      </c>
      <c r="AF123" s="80">
        <v>0</v>
      </c>
      <c r="AG123" s="88" t="s">
        <v>3797</v>
      </c>
      <c r="AH123" s="80" t="b">
        <v>0</v>
      </c>
      <c r="AI123" s="80" t="s">
        <v>3865</v>
      </c>
      <c r="AJ123" s="80"/>
      <c r="AK123" s="88" t="s">
        <v>3797</v>
      </c>
      <c r="AL123" s="80" t="b">
        <v>0</v>
      </c>
      <c r="AM123" s="80">
        <v>2</v>
      </c>
      <c r="AN123" s="88" t="s">
        <v>3267</v>
      </c>
      <c r="AO123" s="80" t="s">
        <v>3898</v>
      </c>
      <c r="AP123" s="80" t="b">
        <v>0</v>
      </c>
      <c r="AQ123" s="88" t="s">
        <v>3267</v>
      </c>
      <c r="AR123" s="80" t="s">
        <v>178</v>
      </c>
      <c r="AS123" s="80">
        <v>0</v>
      </c>
      <c r="AT123" s="80">
        <v>0</v>
      </c>
      <c r="AU123" s="80"/>
      <c r="AV123" s="80"/>
      <c r="AW123" s="80"/>
      <c r="AX123" s="80"/>
      <c r="AY123" s="80"/>
      <c r="AZ123" s="80"/>
      <c r="BA123" s="80"/>
      <c r="BB123" s="80"/>
      <c r="BC123" s="79" t="str">
        <f>REPLACE(INDEX(GroupVertices[Group],MATCH(Edges[[#This Row],[Vertex 1]],GroupVertices[Vertex],0)),1,1,"")</f>
        <v>49</v>
      </c>
      <c r="BD123" s="79" t="str">
        <f>REPLACE(INDEX(GroupVertices[Group],MATCH(Edges[[#This Row],[Vertex 2]],GroupVertices[Vertex],0)),1,1,"")</f>
        <v>49</v>
      </c>
    </row>
    <row r="124" spans="1:56" ht="15">
      <c r="A124" s="65" t="s">
        <v>319</v>
      </c>
      <c r="B124" s="65" t="s">
        <v>829</v>
      </c>
      <c r="C124" s="66"/>
      <c r="D124" s="67"/>
      <c r="E124" s="68"/>
      <c r="F124" s="69"/>
      <c r="G124" s="66"/>
      <c r="H124" s="70"/>
      <c r="I124" s="71"/>
      <c r="J124" s="71"/>
      <c r="K124" s="34"/>
      <c r="L124" s="78">
        <v>124</v>
      </c>
      <c r="M124" s="78"/>
      <c r="N124" s="73"/>
      <c r="O124" s="80" t="s">
        <v>910</v>
      </c>
      <c r="P124" s="82">
        <v>43657.784166666665</v>
      </c>
      <c r="Q124" s="80" t="s">
        <v>983</v>
      </c>
      <c r="R124" s="80"/>
      <c r="S124" s="80"/>
      <c r="T124" s="80"/>
      <c r="U124" s="80"/>
      <c r="V124" s="83" t="s">
        <v>1652</v>
      </c>
      <c r="W124" s="82">
        <v>43657.784166666665</v>
      </c>
      <c r="X124" s="86">
        <v>43657</v>
      </c>
      <c r="Y124" s="88" t="s">
        <v>2077</v>
      </c>
      <c r="Z124" s="83" t="s">
        <v>2593</v>
      </c>
      <c r="AA124" s="80"/>
      <c r="AB124" s="80"/>
      <c r="AC124" s="88" t="s">
        <v>3216</v>
      </c>
      <c r="AD124" s="88" t="s">
        <v>3749</v>
      </c>
      <c r="AE124" s="80" t="b">
        <v>0</v>
      </c>
      <c r="AF124" s="80">
        <v>0</v>
      </c>
      <c r="AG124" s="88" t="s">
        <v>3812</v>
      </c>
      <c r="AH124" s="80" t="b">
        <v>0</v>
      </c>
      <c r="AI124" s="80" t="s">
        <v>3865</v>
      </c>
      <c r="AJ124" s="80"/>
      <c r="AK124" s="88" t="s">
        <v>3797</v>
      </c>
      <c r="AL124" s="80" t="b">
        <v>0</v>
      </c>
      <c r="AM124" s="80">
        <v>0</v>
      </c>
      <c r="AN124" s="88" t="s">
        <v>3797</v>
      </c>
      <c r="AO124" s="80" t="s">
        <v>3898</v>
      </c>
      <c r="AP124" s="80" t="b">
        <v>0</v>
      </c>
      <c r="AQ124" s="88" t="s">
        <v>3749</v>
      </c>
      <c r="AR124" s="80" t="s">
        <v>178</v>
      </c>
      <c r="AS124" s="80">
        <v>0</v>
      </c>
      <c r="AT124" s="80">
        <v>0</v>
      </c>
      <c r="AU124" s="80"/>
      <c r="AV124" s="80"/>
      <c r="AW124" s="80"/>
      <c r="AX124" s="80"/>
      <c r="AY124" s="80"/>
      <c r="AZ124" s="80"/>
      <c r="BA124" s="80"/>
      <c r="BB124" s="80"/>
      <c r="BC124" s="79" t="str">
        <f>REPLACE(INDEX(GroupVertices[Group],MATCH(Edges[[#This Row],[Vertex 1]],GroupVertices[Vertex],0)),1,1,"")</f>
        <v>54</v>
      </c>
      <c r="BD124" s="79" t="str">
        <f>REPLACE(INDEX(GroupVertices[Group],MATCH(Edges[[#This Row],[Vertex 2]],GroupVertices[Vertex],0)),1,1,"")</f>
        <v>54</v>
      </c>
    </row>
    <row r="125" spans="1:56" ht="15">
      <c r="A125" s="65" t="s">
        <v>319</v>
      </c>
      <c r="B125" s="65" t="s">
        <v>830</v>
      </c>
      <c r="C125" s="66"/>
      <c r="D125" s="67"/>
      <c r="E125" s="68"/>
      <c r="F125" s="69"/>
      <c r="G125" s="66"/>
      <c r="H125" s="70"/>
      <c r="I125" s="71"/>
      <c r="J125" s="71"/>
      <c r="K125" s="34"/>
      <c r="L125" s="78">
        <v>125</v>
      </c>
      <c r="M125" s="78"/>
      <c r="N125" s="73"/>
      <c r="O125" s="80" t="s">
        <v>909</v>
      </c>
      <c r="P125" s="82">
        <v>43657.784166666665</v>
      </c>
      <c r="Q125" s="80" t="s">
        <v>983</v>
      </c>
      <c r="R125" s="80"/>
      <c r="S125" s="80"/>
      <c r="T125" s="80"/>
      <c r="U125" s="80"/>
      <c r="V125" s="83" t="s">
        <v>1652</v>
      </c>
      <c r="W125" s="82">
        <v>43657.784166666665</v>
      </c>
      <c r="X125" s="86">
        <v>43657</v>
      </c>
      <c r="Y125" s="88" t="s">
        <v>2077</v>
      </c>
      <c r="Z125" s="83" t="s">
        <v>2593</v>
      </c>
      <c r="AA125" s="80"/>
      <c r="AB125" s="80"/>
      <c r="AC125" s="88" t="s">
        <v>3216</v>
      </c>
      <c r="AD125" s="88" t="s">
        <v>3749</v>
      </c>
      <c r="AE125" s="80" t="b">
        <v>0</v>
      </c>
      <c r="AF125" s="80">
        <v>0</v>
      </c>
      <c r="AG125" s="88" t="s">
        <v>3812</v>
      </c>
      <c r="AH125" s="80" t="b">
        <v>0</v>
      </c>
      <c r="AI125" s="80" t="s">
        <v>3865</v>
      </c>
      <c r="AJ125" s="80"/>
      <c r="AK125" s="88" t="s">
        <v>3797</v>
      </c>
      <c r="AL125" s="80" t="b">
        <v>0</v>
      </c>
      <c r="AM125" s="80">
        <v>0</v>
      </c>
      <c r="AN125" s="88" t="s">
        <v>3797</v>
      </c>
      <c r="AO125" s="80" t="s">
        <v>3898</v>
      </c>
      <c r="AP125" s="80" t="b">
        <v>0</v>
      </c>
      <c r="AQ125" s="88" t="s">
        <v>3749</v>
      </c>
      <c r="AR125" s="80" t="s">
        <v>178</v>
      </c>
      <c r="AS125" s="80">
        <v>0</v>
      </c>
      <c r="AT125" s="80">
        <v>0</v>
      </c>
      <c r="AU125" s="80"/>
      <c r="AV125" s="80"/>
      <c r="AW125" s="80"/>
      <c r="AX125" s="80"/>
      <c r="AY125" s="80"/>
      <c r="AZ125" s="80"/>
      <c r="BA125" s="80"/>
      <c r="BB125" s="80"/>
      <c r="BC125" s="79" t="str">
        <f>REPLACE(INDEX(GroupVertices[Group],MATCH(Edges[[#This Row],[Vertex 1]],GroupVertices[Vertex],0)),1,1,"")</f>
        <v>54</v>
      </c>
      <c r="BD125" s="79" t="str">
        <f>REPLACE(INDEX(GroupVertices[Group],MATCH(Edges[[#This Row],[Vertex 2]],GroupVertices[Vertex],0)),1,1,"")</f>
        <v>54</v>
      </c>
    </row>
    <row r="126" spans="1:56" ht="15">
      <c r="A126" s="65" t="s">
        <v>320</v>
      </c>
      <c r="B126" s="65" t="s">
        <v>320</v>
      </c>
      <c r="C126" s="66"/>
      <c r="D126" s="67"/>
      <c r="E126" s="68"/>
      <c r="F126" s="69"/>
      <c r="G126" s="66"/>
      <c r="H126" s="70"/>
      <c r="I126" s="71"/>
      <c r="J126" s="71"/>
      <c r="K126" s="34"/>
      <c r="L126" s="78">
        <v>126</v>
      </c>
      <c r="M126" s="78"/>
      <c r="N126" s="73"/>
      <c r="O126" s="80" t="s">
        <v>178</v>
      </c>
      <c r="P126" s="82">
        <v>43657.78417824074</v>
      </c>
      <c r="Q126" s="80" t="s">
        <v>984</v>
      </c>
      <c r="R126" s="80"/>
      <c r="S126" s="80"/>
      <c r="T126" s="80"/>
      <c r="U126" s="83" t="s">
        <v>1512</v>
      </c>
      <c r="V126" s="83" t="s">
        <v>1512</v>
      </c>
      <c r="W126" s="82">
        <v>43657.78417824074</v>
      </c>
      <c r="X126" s="86">
        <v>43657</v>
      </c>
      <c r="Y126" s="88" t="s">
        <v>2078</v>
      </c>
      <c r="Z126" s="83" t="s">
        <v>2594</v>
      </c>
      <c r="AA126" s="80"/>
      <c r="AB126" s="80"/>
      <c r="AC126" s="88" t="s">
        <v>3217</v>
      </c>
      <c r="AD126" s="80"/>
      <c r="AE126" s="80" t="b">
        <v>0</v>
      </c>
      <c r="AF126" s="80">
        <v>1</v>
      </c>
      <c r="AG126" s="88" t="s">
        <v>3797</v>
      </c>
      <c r="AH126" s="80" t="b">
        <v>0</v>
      </c>
      <c r="AI126" s="80" t="s">
        <v>3865</v>
      </c>
      <c r="AJ126" s="80"/>
      <c r="AK126" s="88" t="s">
        <v>3797</v>
      </c>
      <c r="AL126" s="80" t="b">
        <v>0</v>
      </c>
      <c r="AM126" s="80">
        <v>0</v>
      </c>
      <c r="AN126" s="88" t="s">
        <v>3797</v>
      </c>
      <c r="AO126" s="80" t="s">
        <v>3903</v>
      </c>
      <c r="AP126" s="80" t="b">
        <v>0</v>
      </c>
      <c r="AQ126" s="88" t="s">
        <v>3217</v>
      </c>
      <c r="AR126" s="80" t="s">
        <v>178</v>
      </c>
      <c r="AS126" s="80">
        <v>0</v>
      </c>
      <c r="AT126" s="80">
        <v>0</v>
      </c>
      <c r="AU126" s="80"/>
      <c r="AV126" s="80"/>
      <c r="AW126" s="80"/>
      <c r="AX126" s="80"/>
      <c r="AY126" s="80"/>
      <c r="AZ126" s="80"/>
      <c r="BA126" s="80"/>
      <c r="BB126" s="80"/>
      <c r="BC126" s="79" t="str">
        <f>REPLACE(INDEX(GroupVertices[Group],MATCH(Edges[[#This Row],[Vertex 1]],GroupVertices[Vertex],0)),1,1,"")</f>
        <v>1</v>
      </c>
      <c r="BD126" s="79" t="str">
        <f>REPLACE(INDEX(GroupVertices[Group],MATCH(Edges[[#This Row],[Vertex 2]],GroupVertices[Vertex],0)),1,1,"")</f>
        <v>1</v>
      </c>
    </row>
    <row r="127" spans="1:56" ht="15">
      <c r="A127" s="65" t="s">
        <v>321</v>
      </c>
      <c r="B127" s="65" t="s">
        <v>321</v>
      </c>
      <c r="C127" s="66"/>
      <c r="D127" s="67"/>
      <c r="E127" s="68"/>
      <c r="F127" s="69"/>
      <c r="G127" s="66"/>
      <c r="H127" s="70"/>
      <c r="I127" s="71"/>
      <c r="J127" s="71"/>
      <c r="K127" s="34"/>
      <c r="L127" s="78">
        <v>127</v>
      </c>
      <c r="M127" s="78"/>
      <c r="N127" s="73"/>
      <c r="O127" s="80" t="s">
        <v>178</v>
      </c>
      <c r="P127" s="82">
        <v>43657.78417824074</v>
      </c>
      <c r="Q127" s="80" t="s">
        <v>985</v>
      </c>
      <c r="R127" s="80"/>
      <c r="S127" s="80"/>
      <c r="T127" s="80"/>
      <c r="U127" s="80"/>
      <c r="V127" s="83" t="s">
        <v>1653</v>
      </c>
      <c r="W127" s="82">
        <v>43657.78417824074</v>
      </c>
      <c r="X127" s="86">
        <v>43657</v>
      </c>
      <c r="Y127" s="88" t="s">
        <v>2078</v>
      </c>
      <c r="Z127" s="83" t="s">
        <v>2595</v>
      </c>
      <c r="AA127" s="80"/>
      <c r="AB127" s="80"/>
      <c r="AC127" s="88" t="s">
        <v>3218</v>
      </c>
      <c r="AD127" s="80"/>
      <c r="AE127" s="80" t="b">
        <v>0</v>
      </c>
      <c r="AF127" s="80">
        <v>0</v>
      </c>
      <c r="AG127" s="88" t="s">
        <v>3797</v>
      </c>
      <c r="AH127" s="80" t="b">
        <v>0</v>
      </c>
      <c r="AI127" s="80" t="s">
        <v>3865</v>
      </c>
      <c r="AJ127" s="80"/>
      <c r="AK127" s="88" t="s">
        <v>3797</v>
      </c>
      <c r="AL127" s="80" t="b">
        <v>0</v>
      </c>
      <c r="AM127" s="80">
        <v>0</v>
      </c>
      <c r="AN127" s="88" t="s">
        <v>3797</v>
      </c>
      <c r="AO127" s="80" t="s">
        <v>3898</v>
      </c>
      <c r="AP127" s="80" t="b">
        <v>0</v>
      </c>
      <c r="AQ127" s="88" t="s">
        <v>3218</v>
      </c>
      <c r="AR127" s="80" t="s">
        <v>178</v>
      </c>
      <c r="AS127" s="80">
        <v>0</v>
      </c>
      <c r="AT127" s="80">
        <v>0</v>
      </c>
      <c r="AU127" s="80"/>
      <c r="AV127" s="80"/>
      <c r="AW127" s="80"/>
      <c r="AX127" s="80"/>
      <c r="AY127" s="80"/>
      <c r="AZ127" s="80"/>
      <c r="BA127" s="80"/>
      <c r="BB127" s="80"/>
      <c r="BC127" s="79" t="str">
        <f>REPLACE(INDEX(GroupVertices[Group],MATCH(Edges[[#This Row],[Vertex 1]],GroupVertices[Vertex],0)),1,1,"")</f>
        <v>1</v>
      </c>
      <c r="BD127" s="79" t="str">
        <f>REPLACE(INDEX(GroupVertices[Group],MATCH(Edges[[#This Row],[Vertex 2]],GroupVertices[Vertex],0)),1,1,"")</f>
        <v>1</v>
      </c>
    </row>
    <row r="128" spans="1:56" ht="15">
      <c r="A128" s="65" t="s">
        <v>322</v>
      </c>
      <c r="B128" s="65" t="s">
        <v>322</v>
      </c>
      <c r="C128" s="66"/>
      <c r="D128" s="67"/>
      <c r="E128" s="68"/>
      <c r="F128" s="69"/>
      <c r="G128" s="66"/>
      <c r="H128" s="70"/>
      <c r="I128" s="71"/>
      <c r="J128" s="71"/>
      <c r="K128" s="34"/>
      <c r="L128" s="78">
        <v>128</v>
      </c>
      <c r="M128" s="78"/>
      <c r="N128" s="73"/>
      <c r="O128" s="80" t="s">
        <v>178</v>
      </c>
      <c r="P128" s="82">
        <v>43656.67592592593</v>
      </c>
      <c r="Q128" s="80" t="s">
        <v>986</v>
      </c>
      <c r="R128" s="83" t="s">
        <v>1293</v>
      </c>
      <c r="S128" s="80" t="s">
        <v>1387</v>
      </c>
      <c r="T128" s="80"/>
      <c r="U128" s="83" t="s">
        <v>1513</v>
      </c>
      <c r="V128" s="83" t="s">
        <v>1513</v>
      </c>
      <c r="W128" s="82">
        <v>43656.67592592593</v>
      </c>
      <c r="X128" s="86">
        <v>43656</v>
      </c>
      <c r="Y128" s="88" t="s">
        <v>2079</v>
      </c>
      <c r="Z128" s="83" t="s">
        <v>2596</v>
      </c>
      <c r="AA128" s="80"/>
      <c r="AB128" s="80"/>
      <c r="AC128" s="88" t="s">
        <v>3219</v>
      </c>
      <c r="AD128" s="80"/>
      <c r="AE128" s="80" t="b">
        <v>0</v>
      </c>
      <c r="AF128" s="80">
        <v>1158</v>
      </c>
      <c r="AG128" s="88" t="s">
        <v>3797</v>
      </c>
      <c r="AH128" s="80" t="b">
        <v>0</v>
      </c>
      <c r="AI128" s="80" t="s">
        <v>3865</v>
      </c>
      <c r="AJ128" s="80"/>
      <c r="AK128" s="88" t="s">
        <v>3797</v>
      </c>
      <c r="AL128" s="80" t="b">
        <v>0</v>
      </c>
      <c r="AM128" s="80">
        <v>587</v>
      </c>
      <c r="AN128" s="88" t="s">
        <v>3797</v>
      </c>
      <c r="AO128" s="80" t="s">
        <v>3899</v>
      </c>
      <c r="AP128" s="80" t="b">
        <v>0</v>
      </c>
      <c r="AQ128" s="88" t="s">
        <v>3219</v>
      </c>
      <c r="AR128" s="80" t="s">
        <v>908</v>
      </c>
      <c r="AS128" s="80">
        <v>0</v>
      </c>
      <c r="AT128" s="80">
        <v>0</v>
      </c>
      <c r="AU128" s="80"/>
      <c r="AV128" s="80"/>
      <c r="AW128" s="80"/>
      <c r="AX128" s="80"/>
      <c r="AY128" s="80"/>
      <c r="AZ128" s="80"/>
      <c r="BA128" s="80"/>
      <c r="BB128" s="80"/>
      <c r="BC128" s="79" t="str">
        <f>REPLACE(INDEX(GroupVertices[Group],MATCH(Edges[[#This Row],[Vertex 1]],GroupVertices[Vertex],0)),1,1,"")</f>
        <v>16</v>
      </c>
      <c r="BD128" s="79" t="str">
        <f>REPLACE(INDEX(GroupVertices[Group],MATCH(Edges[[#This Row],[Vertex 2]],GroupVertices[Vertex],0)),1,1,"")</f>
        <v>16</v>
      </c>
    </row>
    <row r="129" spans="1:56" ht="15">
      <c r="A129" s="65" t="s">
        <v>323</v>
      </c>
      <c r="B129" s="65" t="s">
        <v>322</v>
      </c>
      <c r="C129" s="66"/>
      <c r="D129" s="67"/>
      <c r="E129" s="68"/>
      <c r="F129" s="69"/>
      <c r="G129" s="66"/>
      <c r="H129" s="70"/>
      <c r="I129" s="71"/>
      <c r="J129" s="71"/>
      <c r="K129" s="34"/>
      <c r="L129" s="78">
        <v>129</v>
      </c>
      <c r="M129" s="78"/>
      <c r="N129" s="73"/>
      <c r="O129" s="80" t="s">
        <v>908</v>
      </c>
      <c r="P129" s="82">
        <v>43657.78417824074</v>
      </c>
      <c r="Q129" s="80" t="s">
        <v>986</v>
      </c>
      <c r="R129" s="80"/>
      <c r="S129" s="80"/>
      <c r="T129" s="80"/>
      <c r="U129" s="80"/>
      <c r="V129" s="83" t="s">
        <v>1654</v>
      </c>
      <c r="W129" s="82">
        <v>43657.78417824074</v>
      </c>
      <c r="X129" s="86">
        <v>43657</v>
      </c>
      <c r="Y129" s="88" t="s">
        <v>2078</v>
      </c>
      <c r="Z129" s="83" t="s">
        <v>2597</v>
      </c>
      <c r="AA129" s="80"/>
      <c r="AB129" s="80"/>
      <c r="AC129" s="88" t="s">
        <v>3220</v>
      </c>
      <c r="AD129" s="80"/>
      <c r="AE129" s="80" t="b">
        <v>0</v>
      </c>
      <c r="AF129" s="80">
        <v>0</v>
      </c>
      <c r="AG129" s="88" t="s">
        <v>3797</v>
      </c>
      <c r="AH129" s="80" t="b">
        <v>0</v>
      </c>
      <c r="AI129" s="80" t="s">
        <v>3865</v>
      </c>
      <c r="AJ129" s="80"/>
      <c r="AK129" s="88" t="s">
        <v>3797</v>
      </c>
      <c r="AL129" s="80" t="b">
        <v>0</v>
      </c>
      <c r="AM129" s="80">
        <v>587</v>
      </c>
      <c r="AN129" s="88" t="s">
        <v>3219</v>
      </c>
      <c r="AO129" s="80" t="s">
        <v>3899</v>
      </c>
      <c r="AP129" s="80" t="b">
        <v>0</v>
      </c>
      <c r="AQ129" s="88" t="s">
        <v>3219</v>
      </c>
      <c r="AR129" s="80" t="s">
        <v>178</v>
      </c>
      <c r="AS129" s="80">
        <v>0</v>
      </c>
      <c r="AT129" s="80">
        <v>0</v>
      </c>
      <c r="AU129" s="80"/>
      <c r="AV129" s="80"/>
      <c r="AW129" s="80"/>
      <c r="AX129" s="80"/>
      <c r="AY129" s="80"/>
      <c r="AZ129" s="80"/>
      <c r="BA129" s="80"/>
      <c r="BB129" s="80"/>
      <c r="BC129" s="79" t="str">
        <f>REPLACE(INDEX(GroupVertices[Group],MATCH(Edges[[#This Row],[Vertex 1]],GroupVertices[Vertex],0)),1,1,"")</f>
        <v>16</v>
      </c>
      <c r="BD129" s="79" t="str">
        <f>REPLACE(INDEX(GroupVertices[Group],MATCH(Edges[[#This Row],[Vertex 2]],GroupVertices[Vertex],0)),1,1,"")</f>
        <v>16</v>
      </c>
    </row>
    <row r="130" spans="1:56" ht="15">
      <c r="A130" s="65" t="s">
        <v>323</v>
      </c>
      <c r="B130" s="65" t="s">
        <v>639</v>
      </c>
      <c r="C130" s="66"/>
      <c r="D130" s="67"/>
      <c r="E130" s="68"/>
      <c r="F130" s="69"/>
      <c r="G130" s="66"/>
      <c r="H130" s="70"/>
      <c r="I130" s="71"/>
      <c r="J130" s="71"/>
      <c r="K130" s="34"/>
      <c r="L130" s="78">
        <v>130</v>
      </c>
      <c r="M130" s="78"/>
      <c r="N130" s="73"/>
      <c r="O130" s="80" t="s">
        <v>908</v>
      </c>
      <c r="P130" s="82">
        <v>43657.784004629626</v>
      </c>
      <c r="Q130" s="80" t="s">
        <v>987</v>
      </c>
      <c r="R130" s="80"/>
      <c r="S130" s="80"/>
      <c r="T130" s="80"/>
      <c r="U130" s="83" t="s">
        <v>1514</v>
      </c>
      <c r="V130" s="83" t="s">
        <v>1514</v>
      </c>
      <c r="W130" s="82">
        <v>43657.784004629626</v>
      </c>
      <c r="X130" s="86">
        <v>43657</v>
      </c>
      <c r="Y130" s="88" t="s">
        <v>2067</v>
      </c>
      <c r="Z130" s="83" t="s">
        <v>2598</v>
      </c>
      <c r="AA130" s="80"/>
      <c r="AB130" s="80"/>
      <c r="AC130" s="88" t="s">
        <v>3221</v>
      </c>
      <c r="AD130" s="80"/>
      <c r="AE130" s="80" t="b">
        <v>0</v>
      </c>
      <c r="AF130" s="80">
        <v>0</v>
      </c>
      <c r="AG130" s="88" t="s">
        <v>3797</v>
      </c>
      <c r="AH130" s="80" t="b">
        <v>0</v>
      </c>
      <c r="AI130" s="80" t="s">
        <v>3865</v>
      </c>
      <c r="AJ130" s="80"/>
      <c r="AK130" s="88" t="s">
        <v>3797</v>
      </c>
      <c r="AL130" s="80" t="b">
        <v>0</v>
      </c>
      <c r="AM130" s="80">
        <v>449</v>
      </c>
      <c r="AN130" s="88" t="s">
        <v>3553</v>
      </c>
      <c r="AO130" s="80" t="s">
        <v>3899</v>
      </c>
      <c r="AP130" s="80" t="b">
        <v>0</v>
      </c>
      <c r="AQ130" s="88" t="s">
        <v>3553</v>
      </c>
      <c r="AR130" s="80" t="s">
        <v>178</v>
      </c>
      <c r="AS130" s="80">
        <v>0</v>
      </c>
      <c r="AT130" s="80">
        <v>0</v>
      </c>
      <c r="AU130" s="80"/>
      <c r="AV130" s="80"/>
      <c r="AW130" s="80"/>
      <c r="AX130" s="80"/>
      <c r="AY130" s="80"/>
      <c r="AZ130" s="80"/>
      <c r="BA130" s="80"/>
      <c r="BB130" s="80"/>
      <c r="BC130" s="79" t="str">
        <f>REPLACE(INDEX(GroupVertices[Group],MATCH(Edges[[#This Row],[Vertex 1]],GroupVertices[Vertex],0)),1,1,"")</f>
        <v>16</v>
      </c>
      <c r="BD130" s="79" t="str">
        <f>REPLACE(INDEX(GroupVertices[Group],MATCH(Edges[[#This Row],[Vertex 2]],GroupVertices[Vertex],0)),1,1,"")</f>
        <v>16</v>
      </c>
    </row>
    <row r="131" spans="1:56" ht="15">
      <c r="A131" s="65" t="s">
        <v>324</v>
      </c>
      <c r="B131" s="65" t="s">
        <v>324</v>
      </c>
      <c r="C131" s="66"/>
      <c r="D131" s="67"/>
      <c r="E131" s="68"/>
      <c r="F131" s="69"/>
      <c r="G131" s="66"/>
      <c r="H131" s="70"/>
      <c r="I131" s="71"/>
      <c r="J131" s="71"/>
      <c r="K131" s="34"/>
      <c r="L131" s="78">
        <v>131</v>
      </c>
      <c r="M131" s="78"/>
      <c r="N131" s="73"/>
      <c r="O131" s="80" t="s">
        <v>178</v>
      </c>
      <c r="P131" s="82">
        <v>43657.78418981482</v>
      </c>
      <c r="Q131" s="80" t="s">
        <v>988</v>
      </c>
      <c r="R131" s="80"/>
      <c r="S131" s="80"/>
      <c r="T131" s="80"/>
      <c r="U131" s="80"/>
      <c r="V131" s="83" t="s">
        <v>1655</v>
      </c>
      <c r="W131" s="82">
        <v>43657.78418981482</v>
      </c>
      <c r="X131" s="86">
        <v>43657</v>
      </c>
      <c r="Y131" s="88" t="s">
        <v>2080</v>
      </c>
      <c r="Z131" s="83" t="s">
        <v>2599</v>
      </c>
      <c r="AA131" s="80"/>
      <c r="AB131" s="80"/>
      <c r="AC131" s="88" t="s">
        <v>3222</v>
      </c>
      <c r="AD131" s="80"/>
      <c r="AE131" s="80" t="b">
        <v>0</v>
      </c>
      <c r="AF131" s="80">
        <v>1</v>
      </c>
      <c r="AG131" s="88" t="s">
        <v>3797</v>
      </c>
      <c r="AH131" s="80" t="b">
        <v>0</v>
      </c>
      <c r="AI131" s="80" t="s">
        <v>3865</v>
      </c>
      <c r="AJ131" s="80"/>
      <c r="AK131" s="88" t="s">
        <v>3797</v>
      </c>
      <c r="AL131" s="80" t="b">
        <v>0</v>
      </c>
      <c r="AM131" s="80">
        <v>0</v>
      </c>
      <c r="AN131" s="88" t="s">
        <v>3797</v>
      </c>
      <c r="AO131" s="80" t="s">
        <v>3899</v>
      </c>
      <c r="AP131" s="80" t="b">
        <v>0</v>
      </c>
      <c r="AQ131" s="88" t="s">
        <v>3222</v>
      </c>
      <c r="AR131" s="80" t="s">
        <v>178</v>
      </c>
      <c r="AS131" s="80">
        <v>0</v>
      </c>
      <c r="AT131" s="80">
        <v>0</v>
      </c>
      <c r="AU131" s="80"/>
      <c r="AV131" s="80"/>
      <c r="AW131" s="80"/>
      <c r="AX131" s="80"/>
      <c r="AY131" s="80"/>
      <c r="AZ131" s="80"/>
      <c r="BA131" s="80"/>
      <c r="BB131" s="80"/>
      <c r="BC131" s="79" t="str">
        <f>REPLACE(INDEX(GroupVertices[Group],MATCH(Edges[[#This Row],[Vertex 1]],GroupVertices[Vertex],0)),1,1,"")</f>
        <v>1</v>
      </c>
      <c r="BD131" s="79" t="str">
        <f>REPLACE(INDEX(GroupVertices[Group],MATCH(Edges[[#This Row],[Vertex 2]],GroupVertices[Vertex],0)),1,1,"")</f>
        <v>1</v>
      </c>
    </row>
    <row r="132" spans="1:56" ht="15">
      <c r="A132" s="65" t="s">
        <v>325</v>
      </c>
      <c r="B132" s="65" t="s">
        <v>325</v>
      </c>
      <c r="C132" s="66"/>
      <c r="D132" s="67"/>
      <c r="E132" s="68"/>
      <c r="F132" s="69"/>
      <c r="G132" s="66"/>
      <c r="H132" s="70"/>
      <c r="I132" s="71"/>
      <c r="J132" s="71"/>
      <c r="K132" s="34"/>
      <c r="L132" s="78">
        <v>132</v>
      </c>
      <c r="M132" s="78"/>
      <c r="N132" s="73"/>
      <c r="O132" s="80" t="s">
        <v>178</v>
      </c>
      <c r="P132" s="82">
        <v>43657.78420138889</v>
      </c>
      <c r="Q132" s="80" t="s">
        <v>989</v>
      </c>
      <c r="R132" s="80"/>
      <c r="S132" s="80"/>
      <c r="T132" s="80"/>
      <c r="U132" s="80"/>
      <c r="V132" s="83" t="s">
        <v>1656</v>
      </c>
      <c r="W132" s="82">
        <v>43657.78420138889</v>
      </c>
      <c r="X132" s="86">
        <v>43657</v>
      </c>
      <c r="Y132" s="88" t="s">
        <v>2081</v>
      </c>
      <c r="Z132" s="83" t="s">
        <v>2600</v>
      </c>
      <c r="AA132" s="80"/>
      <c r="AB132" s="80"/>
      <c r="AC132" s="88" t="s">
        <v>3223</v>
      </c>
      <c r="AD132" s="80"/>
      <c r="AE132" s="80" t="b">
        <v>0</v>
      </c>
      <c r="AF132" s="80">
        <v>0</v>
      </c>
      <c r="AG132" s="88" t="s">
        <v>3797</v>
      </c>
      <c r="AH132" s="80" t="b">
        <v>0</v>
      </c>
      <c r="AI132" s="80" t="s">
        <v>3865</v>
      </c>
      <c r="AJ132" s="80"/>
      <c r="AK132" s="88" t="s">
        <v>3797</v>
      </c>
      <c r="AL132" s="80" t="b">
        <v>0</v>
      </c>
      <c r="AM132" s="80">
        <v>0</v>
      </c>
      <c r="AN132" s="88" t="s">
        <v>3797</v>
      </c>
      <c r="AO132" s="80" t="s">
        <v>3911</v>
      </c>
      <c r="AP132" s="80" t="b">
        <v>0</v>
      </c>
      <c r="AQ132" s="88" t="s">
        <v>3223</v>
      </c>
      <c r="AR132" s="80" t="s">
        <v>178</v>
      </c>
      <c r="AS132" s="80">
        <v>0</v>
      </c>
      <c r="AT132" s="80">
        <v>0</v>
      </c>
      <c r="AU132" s="80"/>
      <c r="AV132" s="80"/>
      <c r="AW132" s="80"/>
      <c r="AX132" s="80"/>
      <c r="AY132" s="80"/>
      <c r="AZ132" s="80"/>
      <c r="BA132" s="80"/>
      <c r="BB132" s="80"/>
      <c r="BC132" s="79" t="str">
        <f>REPLACE(INDEX(GroupVertices[Group],MATCH(Edges[[#This Row],[Vertex 1]],GroupVertices[Vertex],0)),1,1,"")</f>
        <v>1</v>
      </c>
      <c r="BD132" s="79" t="str">
        <f>REPLACE(INDEX(GroupVertices[Group],MATCH(Edges[[#This Row],[Vertex 2]],GroupVertices[Vertex],0)),1,1,"")</f>
        <v>1</v>
      </c>
    </row>
    <row r="133" spans="1:56" ht="15">
      <c r="A133" s="65" t="s">
        <v>326</v>
      </c>
      <c r="B133" s="65" t="s">
        <v>630</v>
      </c>
      <c r="C133" s="66"/>
      <c r="D133" s="67"/>
      <c r="E133" s="68"/>
      <c r="F133" s="69"/>
      <c r="G133" s="66"/>
      <c r="H133" s="70"/>
      <c r="I133" s="71"/>
      <c r="J133" s="71"/>
      <c r="K133" s="34"/>
      <c r="L133" s="78">
        <v>133</v>
      </c>
      <c r="M133" s="78"/>
      <c r="N133" s="73"/>
      <c r="O133" s="80" t="s">
        <v>908</v>
      </c>
      <c r="P133" s="82">
        <v>43657.78420138889</v>
      </c>
      <c r="Q133" s="80" t="s">
        <v>931</v>
      </c>
      <c r="R133" s="80"/>
      <c r="S133" s="80"/>
      <c r="T133" s="80"/>
      <c r="U133" s="80"/>
      <c r="V133" s="83" t="s">
        <v>1657</v>
      </c>
      <c r="W133" s="82">
        <v>43657.78420138889</v>
      </c>
      <c r="X133" s="86">
        <v>43657</v>
      </c>
      <c r="Y133" s="88" t="s">
        <v>2081</v>
      </c>
      <c r="Z133" s="83" t="s">
        <v>2601</v>
      </c>
      <c r="AA133" s="80"/>
      <c r="AB133" s="80"/>
      <c r="AC133" s="88" t="s">
        <v>3224</v>
      </c>
      <c r="AD133" s="80"/>
      <c r="AE133" s="80" t="b">
        <v>0</v>
      </c>
      <c r="AF133" s="80">
        <v>0</v>
      </c>
      <c r="AG133" s="88" t="s">
        <v>3797</v>
      </c>
      <c r="AH133" s="80" t="b">
        <v>0</v>
      </c>
      <c r="AI133" s="80" t="s">
        <v>3865</v>
      </c>
      <c r="AJ133" s="80"/>
      <c r="AK133" s="88" t="s">
        <v>3797</v>
      </c>
      <c r="AL133" s="80" t="b">
        <v>0</v>
      </c>
      <c r="AM133" s="80">
        <v>10262</v>
      </c>
      <c r="AN133" s="88" t="s">
        <v>3544</v>
      </c>
      <c r="AO133" s="80" t="s">
        <v>3899</v>
      </c>
      <c r="AP133" s="80" t="b">
        <v>0</v>
      </c>
      <c r="AQ133" s="88" t="s">
        <v>3544</v>
      </c>
      <c r="AR133" s="80" t="s">
        <v>178</v>
      </c>
      <c r="AS133" s="80">
        <v>0</v>
      </c>
      <c r="AT133" s="80">
        <v>0</v>
      </c>
      <c r="AU133" s="80"/>
      <c r="AV133" s="80"/>
      <c r="AW133" s="80"/>
      <c r="AX133" s="80"/>
      <c r="AY133" s="80"/>
      <c r="AZ133" s="80"/>
      <c r="BA133" s="80"/>
      <c r="BB133" s="80"/>
      <c r="BC133" s="79" t="str">
        <f>REPLACE(INDEX(GroupVertices[Group],MATCH(Edges[[#This Row],[Vertex 1]],GroupVertices[Vertex],0)),1,1,"")</f>
        <v>10</v>
      </c>
      <c r="BD133" s="79" t="str">
        <f>REPLACE(INDEX(GroupVertices[Group],MATCH(Edges[[#This Row],[Vertex 2]],GroupVertices[Vertex],0)),1,1,"")</f>
        <v>10</v>
      </c>
    </row>
    <row r="134" spans="1:56" ht="15">
      <c r="A134" s="65" t="s">
        <v>327</v>
      </c>
      <c r="B134" s="65" t="s">
        <v>831</v>
      </c>
      <c r="C134" s="66"/>
      <c r="D134" s="67"/>
      <c r="E134" s="68"/>
      <c r="F134" s="69"/>
      <c r="G134" s="66"/>
      <c r="H134" s="70"/>
      <c r="I134" s="71"/>
      <c r="J134" s="71"/>
      <c r="K134" s="34"/>
      <c r="L134" s="78">
        <v>134</v>
      </c>
      <c r="M134" s="78"/>
      <c r="N134" s="73"/>
      <c r="O134" s="80" t="s">
        <v>909</v>
      </c>
      <c r="P134" s="82">
        <v>43657.78420138889</v>
      </c>
      <c r="Q134" s="80" t="s">
        <v>990</v>
      </c>
      <c r="R134" s="80"/>
      <c r="S134" s="80"/>
      <c r="T134" s="80"/>
      <c r="U134" s="80"/>
      <c r="V134" s="83" t="s">
        <v>1658</v>
      </c>
      <c r="W134" s="82">
        <v>43657.78420138889</v>
      </c>
      <c r="X134" s="86">
        <v>43657</v>
      </c>
      <c r="Y134" s="88" t="s">
        <v>2081</v>
      </c>
      <c r="Z134" s="83" t="s">
        <v>2602</v>
      </c>
      <c r="AA134" s="80"/>
      <c r="AB134" s="80"/>
      <c r="AC134" s="88" t="s">
        <v>3225</v>
      </c>
      <c r="AD134" s="88" t="s">
        <v>3750</v>
      </c>
      <c r="AE134" s="80" t="b">
        <v>0</v>
      </c>
      <c r="AF134" s="80">
        <v>0</v>
      </c>
      <c r="AG134" s="88" t="s">
        <v>3813</v>
      </c>
      <c r="AH134" s="80" t="b">
        <v>0</v>
      </c>
      <c r="AI134" s="80" t="s">
        <v>3865</v>
      </c>
      <c r="AJ134" s="80"/>
      <c r="AK134" s="88" t="s">
        <v>3797</v>
      </c>
      <c r="AL134" s="80" t="b">
        <v>0</v>
      </c>
      <c r="AM134" s="80">
        <v>0</v>
      </c>
      <c r="AN134" s="88" t="s">
        <v>3797</v>
      </c>
      <c r="AO134" s="80" t="s">
        <v>3898</v>
      </c>
      <c r="AP134" s="80" t="b">
        <v>0</v>
      </c>
      <c r="AQ134" s="88" t="s">
        <v>3750</v>
      </c>
      <c r="AR134" s="80" t="s">
        <v>178</v>
      </c>
      <c r="AS134" s="80">
        <v>0</v>
      </c>
      <c r="AT134" s="80">
        <v>0</v>
      </c>
      <c r="AU134" s="80"/>
      <c r="AV134" s="80"/>
      <c r="AW134" s="80"/>
      <c r="AX134" s="80"/>
      <c r="AY134" s="80"/>
      <c r="AZ134" s="80"/>
      <c r="BA134" s="80"/>
      <c r="BB134" s="80"/>
      <c r="BC134" s="79" t="str">
        <f>REPLACE(INDEX(GroupVertices[Group],MATCH(Edges[[#This Row],[Vertex 1]],GroupVertices[Vertex],0)),1,1,"")</f>
        <v>145</v>
      </c>
      <c r="BD134" s="79" t="str">
        <f>REPLACE(INDEX(GroupVertices[Group],MATCH(Edges[[#This Row],[Vertex 2]],GroupVertices[Vertex],0)),1,1,"")</f>
        <v>145</v>
      </c>
    </row>
    <row r="135" spans="1:56" ht="15">
      <c r="A135" s="65" t="s">
        <v>328</v>
      </c>
      <c r="B135" s="65" t="s">
        <v>328</v>
      </c>
      <c r="C135" s="66"/>
      <c r="D135" s="67"/>
      <c r="E135" s="68"/>
      <c r="F135" s="69"/>
      <c r="G135" s="66"/>
      <c r="H135" s="70"/>
      <c r="I135" s="71"/>
      <c r="J135" s="71"/>
      <c r="K135" s="34"/>
      <c r="L135" s="78">
        <v>135</v>
      </c>
      <c r="M135" s="78"/>
      <c r="N135" s="73"/>
      <c r="O135" s="80" t="s">
        <v>178</v>
      </c>
      <c r="P135" s="82">
        <v>43657.784224537034</v>
      </c>
      <c r="Q135" s="80" t="s">
        <v>991</v>
      </c>
      <c r="R135" s="80"/>
      <c r="S135" s="80"/>
      <c r="T135" s="80"/>
      <c r="U135" s="80"/>
      <c r="V135" s="83" t="s">
        <v>1659</v>
      </c>
      <c r="W135" s="82">
        <v>43657.784224537034</v>
      </c>
      <c r="X135" s="86">
        <v>43657</v>
      </c>
      <c r="Y135" s="88" t="s">
        <v>2082</v>
      </c>
      <c r="Z135" s="83" t="s">
        <v>2603</v>
      </c>
      <c r="AA135" s="80"/>
      <c r="AB135" s="80"/>
      <c r="AC135" s="88" t="s">
        <v>3226</v>
      </c>
      <c r="AD135" s="80"/>
      <c r="AE135" s="80" t="b">
        <v>0</v>
      </c>
      <c r="AF135" s="80">
        <v>1</v>
      </c>
      <c r="AG135" s="88" t="s">
        <v>3797</v>
      </c>
      <c r="AH135" s="80" t="b">
        <v>0</v>
      </c>
      <c r="AI135" s="80" t="s">
        <v>3865</v>
      </c>
      <c r="AJ135" s="80"/>
      <c r="AK135" s="88" t="s">
        <v>3797</v>
      </c>
      <c r="AL135" s="80" t="b">
        <v>0</v>
      </c>
      <c r="AM135" s="80">
        <v>0</v>
      </c>
      <c r="AN135" s="88" t="s">
        <v>3797</v>
      </c>
      <c r="AO135" s="80" t="s">
        <v>3899</v>
      </c>
      <c r="AP135" s="80" t="b">
        <v>0</v>
      </c>
      <c r="AQ135" s="88" t="s">
        <v>3226</v>
      </c>
      <c r="AR135" s="80" t="s">
        <v>178</v>
      </c>
      <c r="AS135" s="80">
        <v>0</v>
      </c>
      <c r="AT135" s="80">
        <v>0</v>
      </c>
      <c r="AU135" s="80"/>
      <c r="AV135" s="80"/>
      <c r="AW135" s="80"/>
      <c r="AX135" s="80"/>
      <c r="AY135" s="80"/>
      <c r="AZ135" s="80"/>
      <c r="BA135" s="80"/>
      <c r="BB135" s="80"/>
      <c r="BC135" s="79" t="str">
        <f>REPLACE(INDEX(GroupVertices[Group],MATCH(Edges[[#This Row],[Vertex 1]],GroupVertices[Vertex],0)),1,1,"")</f>
        <v>1</v>
      </c>
      <c r="BD135" s="79" t="str">
        <f>REPLACE(INDEX(GroupVertices[Group],MATCH(Edges[[#This Row],[Vertex 2]],GroupVertices[Vertex],0)),1,1,"")</f>
        <v>1</v>
      </c>
    </row>
    <row r="136" spans="1:56" ht="15">
      <c r="A136" s="65" t="s">
        <v>329</v>
      </c>
      <c r="B136" s="65" t="s">
        <v>329</v>
      </c>
      <c r="C136" s="66"/>
      <c r="D136" s="67"/>
      <c r="E136" s="68"/>
      <c r="F136" s="69"/>
      <c r="G136" s="66"/>
      <c r="H136" s="70"/>
      <c r="I136" s="71"/>
      <c r="J136" s="71"/>
      <c r="K136" s="34"/>
      <c r="L136" s="78">
        <v>136</v>
      </c>
      <c r="M136" s="78"/>
      <c r="N136" s="73"/>
      <c r="O136" s="80" t="s">
        <v>178</v>
      </c>
      <c r="P136" s="82">
        <v>43654.721134259256</v>
      </c>
      <c r="Q136" s="80" t="s">
        <v>992</v>
      </c>
      <c r="R136" s="80"/>
      <c r="S136" s="80"/>
      <c r="T136" s="80"/>
      <c r="U136" s="83" t="s">
        <v>1515</v>
      </c>
      <c r="V136" s="83" t="s">
        <v>1515</v>
      </c>
      <c r="W136" s="82">
        <v>43654.721134259256</v>
      </c>
      <c r="X136" s="86">
        <v>43654</v>
      </c>
      <c r="Y136" s="88" t="s">
        <v>2083</v>
      </c>
      <c r="Z136" s="83" t="s">
        <v>2604</v>
      </c>
      <c r="AA136" s="80"/>
      <c r="AB136" s="80"/>
      <c r="AC136" s="88" t="s">
        <v>3227</v>
      </c>
      <c r="AD136" s="80"/>
      <c r="AE136" s="80" t="b">
        <v>0</v>
      </c>
      <c r="AF136" s="80">
        <v>23</v>
      </c>
      <c r="AG136" s="88" t="s">
        <v>3797</v>
      </c>
      <c r="AH136" s="80" t="b">
        <v>0</v>
      </c>
      <c r="AI136" s="80" t="s">
        <v>3865</v>
      </c>
      <c r="AJ136" s="80"/>
      <c r="AK136" s="88" t="s">
        <v>3797</v>
      </c>
      <c r="AL136" s="80" t="b">
        <v>0</v>
      </c>
      <c r="AM136" s="80">
        <v>18</v>
      </c>
      <c r="AN136" s="88" t="s">
        <v>3797</v>
      </c>
      <c r="AO136" s="80" t="s">
        <v>3899</v>
      </c>
      <c r="AP136" s="80" t="b">
        <v>0</v>
      </c>
      <c r="AQ136" s="88" t="s">
        <v>3227</v>
      </c>
      <c r="AR136" s="80" t="s">
        <v>908</v>
      </c>
      <c r="AS136" s="80">
        <v>0</v>
      </c>
      <c r="AT136" s="80">
        <v>0</v>
      </c>
      <c r="AU136" s="80"/>
      <c r="AV136" s="80"/>
      <c r="AW136" s="80"/>
      <c r="AX136" s="80"/>
      <c r="AY136" s="80"/>
      <c r="AZ136" s="80"/>
      <c r="BA136" s="80"/>
      <c r="BB136" s="80"/>
      <c r="BC136" s="79" t="str">
        <f>REPLACE(INDEX(GroupVertices[Group],MATCH(Edges[[#This Row],[Vertex 1]],GroupVertices[Vertex],0)),1,1,"")</f>
        <v>1</v>
      </c>
      <c r="BD136" s="79" t="str">
        <f>REPLACE(INDEX(GroupVertices[Group],MATCH(Edges[[#This Row],[Vertex 2]],GroupVertices[Vertex],0)),1,1,"")</f>
        <v>1</v>
      </c>
    </row>
    <row r="137" spans="1:56" ht="15">
      <c r="A137" s="65" t="s">
        <v>329</v>
      </c>
      <c r="B137" s="65" t="s">
        <v>329</v>
      </c>
      <c r="C137" s="66"/>
      <c r="D137" s="67"/>
      <c r="E137" s="68"/>
      <c r="F137" s="69"/>
      <c r="G137" s="66"/>
      <c r="H137" s="70"/>
      <c r="I137" s="71"/>
      <c r="J137" s="71"/>
      <c r="K137" s="34"/>
      <c r="L137" s="78">
        <v>137</v>
      </c>
      <c r="M137" s="78"/>
      <c r="N137" s="73"/>
      <c r="O137" s="80" t="s">
        <v>908</v>
      </c>
      <c r="P137" s="82">
        <v>43657.784224537034</v>
      </c>
      <c r="Q137" s="80" t="s">
        <v>992</v>
      </c>
      <c r="R137" s="80"/>
      <c r="S137" s="80"/>
      <c r="T137" s="80"/>
      <c r="U137" s="83" t="s">
        <v>1515</v>
      </c>
      <c r="V137" s="83" t="s">
        <v>1515</v>
      </c>
      <c r="W137" s="82">
        <v>43657.784224537034</v>
      </c>
      <c r="X137" s="86">
        <v>43657</v>
      </c>
      <c r="Y137" s="88" t="s">
        <v>2082</v>
      </c>
      <c r="Z137" s="83" t="s">
        <v>2605</v>
      </c>
      <c r="AA137" s="80"/>
      <c r="AB137" s="80"/>
      <c r="AC137" s="88" t="s">
        <v>3228</v>
      </c>
      <c r="AD137" s="80"/>
      <c r="AE137" s="80" t="b">
        <v>0</v>
      </c>
      <c r="AF137" s="80">
        <v>0</v>
      </c>
      <c r="AG137" s="88" t="s">
        <v>3797</v>
      </c>
      <c r="AH137" s="80" t="b">
        <v>0</v>
      </c>
      <c r="AI137" s="80" t="s">
        <v>3865</v>
      </c>
      <c r="AJ137" s="80"/>
      <c r="AK137" s="88" t="s">
        <v>3797</v>
      </c>
      <c r="AL137" s="80" t="b">
        <v>0</v>
      </c>
      <c r="AM137" s="80">
        <v>18</v>
      </c>
      <c r="AN137" s="88" t="s">
        <v>3227</v>
      </c>
      <c r="AO137" s="80" t="s">
        <v>3899</v>
      </c>
      <c r="AP137" s="80" t="b">
        <v>0</v>
      </c>
      <c r="AQ137" s="88" t="s">
        <v>3227</v>
      </c>
      <c r="AR137" s="80" t="s">
        <v>178</v>
      </c>
      <c r="AS137" s="80">
        <v>0</v>
      </c>
      <c r="AT137" s="80">
        <v>0</v>
      </c>
      <c r="AU137" s="80"/>
      <c r="AV137" s="80"/>
      <c r="AW137" s="80"/>
      <c r="AX137" s="80"/>
      <c r="AY137" s="80"/>
      <c r="AZ137" s="80"/>
      <c r="BA137" s="80"/>
      <c r="BB137" s="80"/>
      <c r="BC137" s="79" t="str">
        <f>REPLACE(INDEX(GroupVertices[Group],MATCH(Edges[[#This Row],[Vertex 1]],GroupVertices[Vertex],0)),1,1,"")</f>
        <v>1</v>
      </c>
      <c r="BD137" s="79" t="str">
        <f>REPLACE(INDEX(GroupVertices[Group],MATCH(Edges[[#This Row],[Vertex 2]],GroupVertices[Vertex],0)),1,1,"")</f>
        <v>1</v>
      </c>
    </row>
    <row r="138" spans="1:56" ht="15">
      <c r="A138" s="65" t="s">
        <v>330</v>
      </c>
      <c r="B138" s="65" t="s">
        <v>740</v>
      </c>
      <c r="C138" s="66"/>
      <c r="D138" s="67"/>
      <c r="E138" s="68"/>
      <c r="F138" s="69"/>
      <c r="G138" s="66"/>
      <c r="H138" s="70"/>
      <c r="I138" s="71"/>
      <c r="J138" s="71"/>
      <c r="K138" s="34"/>
      <c r="L138" s="78">
        <v>138</v>
      </c>
      <c r="M138" s="78"/>
      <c r="N138" s="73"/>
      <c r="O138" s="80" t="s">
        <v>908</v>
      </c>
      <c r="P138" s="82">
        <v>43657.784224537034</v>
      </c>
      <c r="Q138" s="80" t="s">
        <v>969</v>
      </c>
      <c r="R138" s="80"/>
      <c r="S138" s="80"/>
      <c r="T138" s="80"/>
      <c r="U138" s="80"/>
      <c r="V138" s="83" t="s">
        <v>1660</v>
      </c>
      <c r="W138" s="82">
        <v>43657.784224537034</v>
      </c>
      <c r="X138" s="86">
        <v>43657</v>
      </c>
      <c r="Y138" s="88" t="s">
        <v>2082</v>
      </c>
      <c r="Z138" s="83" t="s">
        <v>2606</v>
      </c>
      <c r="AA138" s="80"/>
      <c r="AB138" s="80"/>
      <c r="AC138" s="88" t="s">
        <v>3229</v>
      </c>
      <c r="AD138" s="80"/>
      <c r="AE138" s="80" t="b">
        <v>0</v>
      </c>
      <c r="AF138" s="80">
        <v>0</v>
      </c>
      <c r="AG138" s="88" t="s">
        <v>3797</v>
      </c>
      <c r="AH138" s="80" t="b">
        <v>0</v>
      </c>
      <c r="AI138" s="80" t="s">
        <v>3865</v>
      </c>
      <c r="AJ138" s="80"/>
      <c r="AK138" s="88" t="s">
        <v>3797</v>
      </c>
      <c r="AL138" s="80" t="b">
        <v>0</v>
      </c>
      <c r="AM138" s="80">
        <v>1256</v>
      </c>
      <c r="AN138" s="88" t="s">
        <v>3663</v>
      </c>
      <c r="AO138" s="80" t="s">
        <v>3899</v>
      </c>
      <c r="AP138" s="80" t="b">
        <v>0</v>
      </c>
      <c r="AQ138" s="88" t="s">
        <v>3663</v>
      </c>
      <c r="AR138" s="80" t="s">
        <v>178</v>
      </c>
      <c r="AS138" s="80">
        <v>0</v>
      </c>
      <c r="AT138" s="80">
        <v>0</v>
      </c>
      <c r="AU138" s="80"/>
      <c r="AV138" s="80"/>
      <c r="AW138" s="80"/>
      <c r="AX138" s="80"/>
      <c r="AY138" s="80"/>
      <c r="AZ138" s="80"/>
      <c r="BA138" s="80"/>
      <c r="BB138" s="80"/>
      <c r="BC138" s="79" t="str">
        <f>REPLACE(INDEX(GroupVertices[Group],MATCH(Edges[[#This Row],[Vertex 1]],GroupVertices[Vertex],0)),1,1,"")</f>
        <v>12</v>
      </c>
      <c r="BD138" s="79" t="str">
        <f>REPLACE(INDEX(GroupVertices[Group],MATCH(Edges[[#This Row],[Vertex 2]],GroupVertices[Vertex],0)),1,1,"")</f>
        <v>12</v>
      </c>
    </row>
    <row r="139" spans="1:56" ht="15">
      <c r="A139" s="65" t="s">
        <v>331</v>
      </c>
      <c r="B139" s="65" t="s">
        <v>795</v>
      </c>
      <c r="C139" s="66"/>
      <c r="D139" s="67"/>
      <c r="E139" s="68"/>
      <c r="F139" s="69"/>
      <c r="G139" s="66"/>
      <c r="H139" s="70"/>
      <c r="I139" s="71"/>
      <c r="J139" s="71"/>
      <c r="K139" s="34"/>
      <c r="L139" s="78">
        <v>139</v>
      </c>
      <c r="M139" s="78"/>
      <c r="N139" s="73"/>
      <c r="O139" s="80" t="s">
        <v>908</v>
      </c>
      <c r="P139" s="82">
        <v>43657.78423611111</v>
      </c>
      <c r="Q139" s="80" t="s">
        <v>915</v>
      </c>
      <c r="R139" s="80"/>
      <c r="S139" s="80"/>
      <c r="T139" s="80"/>
      <c r="U139" s="80"/>
      <c r="V139" s="83" t="s">
        <v>1661</v>
      </c>
      <c r="W139" s="82">
        <v>43657.78423611111</v>
      </c>
      <c r="X139" s="86">
        <v>43657</v>
      </c>
      <c r="Y139" s="88" t="s">
        <v>2084</v>
      </c>
      <c r="Z139" s="83" t="s">
        <v>2607</v>
      </c>
      <c r="AA139" s="80"/>
      <c r="AB139" s="80"/>
      <c r="AC139" s="88" t="s">
        <v>3230</v>
      </c>
      <c r="AD139" s="80"/>
      <c r="AE139" s="80" t="b">
        <v>0</v>
      </c>
      <c r="AF139" s="80">
        <v>0</v>
      </c>
      <c r="AG139" s="88" t="s">
        <v>3797</v>
      </c>
      <c r="AH139" s="80" t="b">
        <v>0</v>
      </c>
      <c r="AI139" s="80" t="s">
        <v>3865</v>
      </c>
      <c r="AJ139" s="80"/>
      <c r="AK139" s="88" t="s">
        <v>3797</v>
      </c>
      <c r="AL139" s="80" t="b">
        <v>0</v>
      </c>
      <c r="AM139" s="80">
        <v>8029</v>
      </c>
      <c r="AN139" s="88" t="s">
        <v>3720</v>
      </c>
      <c r="AO139" s="80" t="s">
        <v>3898</v>
      </c>
      <c r="AP139" s="80" t="b">
        <v>0</v>
      </c>
      <c r="AQ139" s="88" t="s">
        <v>3720</v>
      </c>
      <c r="AR139" s="80" t="s">
        <v>178</v>
      </c>
      <c r="AS139" s="80">
        <v>0</v>
      </c>
      <c r="AT139" s="80">
        <v>0</v>
      </c>
      <c r="AU139" s="80"/>
      <c r="AV139" s="80"/>
      <c r="AW139" s="80"/>
      <c r="AX139" s="80"/>
      <c r="AY139" s="80"/>
      <c r="AZ139" s="80"/>
      <c r="BA139" s="80"/>
      <c r="BB139" s="80"/>
      <c r="BC139" s="79" t="str">
        <f>REPLACE(INDEX(GroupVertices[Group],MATCH(Edges[[#This Row],[Vertex 1]],GroupVertices[Vertex],0)),1,1,"")</f>
        <v>5</v>
      </c>
      <c r="BD139" s="79" t="str">
        <f>REPLACE(INDEX(GroupVertices[Group],MATCH(Edges[[#This Row],[Vertex 2]],GroupVertices[Vertex],0)),1,1,"")</f>
        <v>5</v>
      </c>
    </row>
    <row r="140" spans="1:56" ht="15">
      <c r="A140" s="65" t="s">
        <v>332</v>
      </c>
      <c r="B140" s="65" t="s">
        <v>332</v>
      </c>
      <c r="C140" s="66"/>
      <c r="D140" s="67"/>
      <c r="E140" s="68"/>
      <c r="F140" s="69"/>
      <c r="G140" s="66"/>
      <c r="H140" s="70"/>
      <c r="I140" s="71"/>
      <c r="J140" s="71"/>
      <c r="K140" s="34"/>
      <c r="L140" s="78">
        <v>140</v>
      </c>
      <c r="M140" s="78"/>
      <c r="N140" s="73"/>
      <c r="O140" s="80" t="s">
        <v>178</v>
      </c>
      <c r="P140" s="82">
        <v>43657.78423611111</v>
      </c>
      <c r="Q140" s="80" t="s">
        <v>993</v>
      </c>
      <c r="R140" s="83" t="s">
        <v>1290</v>
      </c>
      <c r="S140" s="80" t="s">
        <v>1391</v>
      </c>
      <c r="T140" s="80"/>
      <c r="U140" s="80"/>
      <c r="V140" s="83" t="s">
        <v>1662</v>
      </c>
      <c r="W140" s="82">
        <v>43657.78423611111</v>
      </c>
      <c r="X140" s="86">
        <v>43657</v>
      </c>
      <c r="Y140" s="88" t="s">
        <v>2084</v>
      </c>
      <c r="Z140" s="83" t="s">
        <v>2608</v>
      </c>
      <c r="AA140" s="80"/>
      <c r="AB140" s="80"/>
      <c r="AC140" s="88" t="s">
        <v>3231</v>
      </c>
      <c r="AD140" s="80"/>
      <c r="AE140" s="80" t="b">
        <v>0</v>
      </c>
      <c r="AF140" s="80">
        <v>0</v>
      </c>
      <c r="AG140" s="88" t="s">
        <v>3797</v>
      </c>
      <c r="AH140" s="80" t="b">
        <v>1</v>
      </c>
      <c r="AI140" s="80" t="s">
        <v>3865</v>
      </c>
      <c r="AJ140" s="80"/>
      <c r="AK140" s="88" t="s">
        <v>3544</v>
      </c>
      <c r="AL140" s="80" t="b">
        <v>0</v>
      </c>
      <c r="AM140" s="80">
        <v>0</v>
      </c>
      <c r="AN140" s="88" t="s">
        <v>3797</v>
      </c>
      <c r="AO140" s="80" t="s">
        <v>3899</v>
      </c>
      <c r="AP140" s="80" t="b">
        <v>0</v>
      </c>
      <c r="AQ140" s="88" t="s">
        <v>3231</v>
      </c>
      <c r="AR140" s="80" t="s">
        <v>178</v>
      </c>
      <c r="AS140" s="80">
        <v>0</v>
      </c>
      <c r="AT140" s="80">
        <v>0</v>
      </c>
      <c r="AU140" s="80"/>
      <c r="AV140" s="80"/>
      <c r="AW140" s="80"/>
      <c r="AX140" s="80"/>
      <c r="AY140" s="80"/>
      <c r="AZ140" s="80"/>
      <c r="BA140" s="80"/>
      <c r="BB140" s="80"/>
      <c r="BC140" s="79" t="str">
        <f>REPLACE(INDEX(GroupVertices[Group],MATCH(Edges[[#This Row],[Vertex 1]],GroupVertices[Vertex],0)),1,1,"")</f>
        <v>1</v>
      </c>
      <c r="BD140" s="79" t="str">
        <f>REPLACE(INDEX(GroupVertices[Group],MATCH(Edges[[#This Row],[Vertex 2]],GroupVertices[Vertex],0)),1,1,"")</f>
        <v>1</v>
      </c>
    </row>
    <row r="141" spans="1:56" ht="15">
      <c r="A141" s="65" t="s">
        <v>333</v>
      </c>
      <c r="B141" s="65" t="s">
        <v>832</v>
      </c>
      <c r="C141" s="66"/>
      <c r="D141" s="67"/>
      <c r="E141" s="68"/>
      <c r="F141" s="69"/>
      <c r="G141" s="66"/>
      <c r="H141" s="70"/>
      <c r="I141" s="71"/>
      <c r="J141" s="71"/>
      <c r="K141" s="34"/>
      <c r="L141" s="78">
        <v>141</v>
      </c>
      <c r="M141" s="78"/>
      <c r="N141" s="73"/>
      <c r="O141" s="80" t="s">
        <v>909</v>
      </c>
      <c r="P141" s="82">
        <v>43657.78424768519</v>
      </c>
      <c r="Q141" s="80" t="s">
        <v>994</v>
      </c>
      <c r="R141" s="80"/>
      <c r="S141" s="80"/>
      <c r="T141" s="80"/>
      <c r="U141" s="80"/>
      <c r="V141" s="83" t="s">
        <v>1663</v>
      </c>
      <c r="W141" s="82">
        <v>43657.78424768519</v>
      </c>
      <c r="X141" s="86">
        <v>43657</v>
      </c>
      <c r="Y141" s="88" t="s">
        <v>2085</v>
      </c>
      <c r="Z141" s="83" t="s">
        <v>2609</v>
      </c>
      <c r="AA141" s="80"/>
      <c r="AB141" s="80"/>
      <c r="AC141" s="88" t="s">
        <v>3232</v>
      </c>
      <c r="AD141" s="88" t="s">
        <v>3751</v>
      </c>
      <c r="AE141" s="80" t="b">
        <v>0</v>
      </c>
      <c r="AF141" s="80">
        <v>0</v>
      </c>
      <c r="AG141" s="88" t="s">
        <v>3814</v>
      </c>
      <c r="AH141" s="80" t="b">
        <v>0</v>
      </c>
      <c r="AI141" s="80" t="s">
        <v>3865</v>
      </c>
      <c r="AJ141" s="80"/>
      <c r="AK141" s="88" t="s">
        <v>3797</v>
      </c>
      <c r="AL141" s="80" t="b">
        <v>0</v>
      </c>
      <c r="AM141" s="80">
        <v>0</v>
      </c>
      <c r="AN141" s="88" t="s">
        <v>3797</v>
      </c>
      <c r="AO141" s="80" t="s">
        <v>3899</v>
      </c>
      <c r="AP141" s="80" t="b">
        <v>0</v>
      </c>
      <c r="AQ141" s="88" t="s">
        <v>3751</v>
      </c>
      <c r="AR141" s="80" t="s">
        <v>178</v>
      </c>
      <c r="AS141" s="80">
        <v>0</v>
      </c>
      <c r="AT141" s="80">
        <v>0</v>
      </c>
      <c r="AU141" s="80"/>
      <c r="AV141" s="80"/>
      <c r="AW141" s="80"/>
      <c r="AX141" s="80"/>
      <c r="AY141" s="80"/>
      <c r="AZ141" s="80"/>
      <c r="BA141" s="80"/>
      <c r="BB141" s="80"/>
      <c r="BC141" s="79" t="str">
        <f>REPLACE(INDEX(GroupVertices[Group],MATCH(Edges[[#This Row],[Vertex 1]],GroupVertices[Vertex],0)),1,1,"")</f>
        <v>144</v>
      </c>
      <c r="BD141" s="79" t="str">
        <f>REPLACE(INDEX(GroupVertices[Group],MATCH(Edges[[#This Row],[Vertex 2]],GroupVertices[Vertex],0)),1,1,"")</f>
        <v>144</v>
      </c>
    </row>
    <row r="142" spans="1:56" ht="15">
      <c r="A142" s="65" t="s">
        <v>334</v>
      </c>
      <c r="B142" s="65" t="s">
        <v>656</v>
      </c>
      <c r="C142" s="66"/>
      <c r="D142" s="67"/>
      <c r="E142" s="68"/>
      <c r="F142" s="69"/>
      <c r="G142" s="66"/>
      <c r="H142" s="70"/>
      <c r="I142" s="71"/>
      <c r="J142" s="71"/>
      <c r="K142" s="34"/>
      <c r="L142" s="78">
        <v>142</v>
      </c>
      <c r="M142" s="78"/>
      <c r="N142" s="73"/>
      <c r="O142" s="80" t="s">
        <v>908</v>
      </c>
      <c r="P142" s="82">
        <v>43657.78424768519</v>
      </c>
      <c r="Q142" s="80" t="s">
        <v>995</v>
      </c>
      <c r="R142" s="83" t="s">
        <v>1294</v>
      </c>
      <c r="S142" s="80" t="s">
        <v>1396</v>
      </c>
      <c r="T142" s="80"/>
      <c r="U142" s="80"/>
      <c r="V142" s="83" t="s">
        <v>1664</v>
      </c>
      <c r="W142" s="82">
        <v>43657.78424768519</v>
      </c>
      <c r="X142" s="86">
        <v>43657</v>
      </c>
      <c r="Y142" s="88" t="s">
        <v>2085</v>
      </c>
      <c r="Z142" s="83" t="s">
        <v>2610</v>
      </c>
      <c r="AA142" s="80"/>
      <c r="AB142" s="80"/>
      <c r="AC142" s="88" t="s">
        <v>3233</v>
      </c>
      <c r="AD142" s="80"/>
      <c r="AE142" s="80" t="b">
        <v>0</v>
      </c>
      <c r="AF142" s="80">
        <v>0</v>
      </c>
      <c r="AG142" s="88" t="s">
        <v>3797</v>
      </c>
      <c r="AH142" s="80" t="b">
        <v>0</v>
      </c>
      <c r="AI142" s="80" t="s">
        <v>3865</v>
      </c>
      <c r="AJ142" s="80"/>
      <c r="AK142" s="88" t="s">
        <v>3797</v>
      </c>
      <c r="AL142" s="80" t="b">
        <v>0</v>
      </c>
      <c r="AM142" s="80">
        <v>250</v>
      </c>
      <c r="AN142" s="88" t="s">
        <v>3573</v>
      </c>
      <c r="AO142" s="80" t="s">
        <v>3899</v>
      </c>
      <c r="AP142" s="80" t="b">
        <v>0</v>
      </c>
      <c r="AQ142" s="88" t="s">
        <v>3573</v>
      </c>
      <c r="AR142" s="80" t="s">
        <v>178</v>
      </c>
      <c r="AS142" s="80">
        <v>0</v>
      </c>
      <c r="AT142" s="80">
        <v>0</v>
      </c>
      <c r="AU142" s="80"/>
      <c r="AV142" s="80"/>
      <c r="AW142" s="80"/>
      <c r="AX142" s="80"/>
      <c r="AY142" s="80"/>
      <c r="AZ142" s="80"/>
      <c r="BA142" s="80"/>
      <c r="BB142" s="80"/>
      <c r="BC142" s="79" t="str">
        <f>REPLACE(INDEX(GroupVertices[Group],MATCH(Edges[[#This Row],[Vertex 1]],GroupVertices[Vertex],0)),1,1,"")</f>
        <v>11</v>
      </c>
      <c r="BD142" s="79" t="str">
        <f>REPLACE(INDEX(GroupVertices[Group],MATCH(Edges[[#This Row],[Vertex 2]],GroupVertices[Vertex],0)),1,1,"")</f>
        <v>11</v>
      </c>
    </row>
    <row r="143" spans="1:56" ht="15">
      <c r="A143" s="65" t="s">
        <v>335</v>
      </c>
      <c r="B143" s="65" t="s">
        <v>740</v>
      </c>
      <c r="C143" s="66"/>
      <c r="D143" s="67"/>
      <c r="E143" s="68"/>
      <c r="F143" s="69"/>
      <c r="G143" s="66"/>
      <c r="H143" s="70"/>
      <c r="I143" s="71"/>
      <c r="J143" s="71"/>
      <c r="K143" s="34"/>
      <c r="L143" s="78">
        <v>143</v>
      </c>
      <c r="M143" s="78"/>
      <c r="N143" s="73"/>
      <c r="O143" s="80" t="s">
        <v>908</v>
      </c>
      <c r="P143" s="82">
        <v>43657.78424768519</v>
      </c>
      <c r="Q143" s="80" t="s">
        <v>969</v>
      </c>
      <c r="R143" s="80"/>
      <c r="S143" s="80"/>
      <c r="T143" s="80"/>
      <c r="U143" s="80"/>
      <c r="V143" s="83" t="s">
        <v>1665</v>
      </c>
      <c r="W143" s="82">
        <v>43657.78424768519</v>
      </c>
      <c r="X143" s="86">
        <v>43657</v>
      </c>
      <c r="Y143" s="88" t="s">
        <v>2085</v>
      </c>
      <c r="Z143" s="83" t="s">
        <v>2611</v>
      </c>
      <c r="AA143" s="80"/>
      <c r="AB143" s="80"/>
      <c r="AC143" s="88" t="s">
        <v>3234</v>
      </c>
      <c r="AD143" s="80"/>
      <c r="AE143" s="80" t="b">
        <v>0</v>
      </c>
      <c r="AF143" s="80">
        <v>0</v>
      </c>
      <c r="AG143" s="88" t="s">
        <v>3797</v>
      </c>
      <c r="AH143" s="80" t="b">
        <v>0</v>
      </c>
      <c r="AI143" s="80" t="s">
        <v>3865</v>
      </c>
      <c r="AJ143" s="80"/>
      <c r="AK143" s="88" t="s">
        <v>3797</v>
      </c>
      <c r="AL143" s="80" t="b">
        <v>0</v>
      </c>
      <c r="AM143" s="80">
        <v>1256</v>
      </c>
      <c r="AN143" s="88" t="s">
        <v>3663</v>
      </c>
      <c r="AO143" s="80" t="s">
        <v>3899</v>
      </c>
      <c r="AP143" s="80" t="b">
        <v>0</v>
      </c>
      <c r="AQ143" s="88" t="s">
        <v>3663</v>
      </c>
      <c r="AR143" s="80" t="s">
        <v>178</v>
      </c>
      <c r="AS143" s="80">
        <v>0</v>
      </c>
      <c r="AT143" s="80">
        <v>0</v>
      </c>
      <c r="AU143" s="80"/>
      <c r="AV143" s="80"/>
      <c r="AW143" s="80"/>
      <c r="AX143" s="80"/>
      <c r="AY143" s="80"/>
      <c r="AZ143" s="80"/>
      <c r="BA143" s="80"/>
      <c r="BB143" s="80"/>
      <c r="BC143" s="79" t="str">
        <f>REPLACE(INDEX(GroupVertices[Group],MATCH(Edges[[#This Row],[Vertex 1]],GroupVertices[Vertex],0)),1,1,"")</f>
        <v>12</v>
      </c>
      <c r="BD143" s="79" t="str">
        <f>REPLACE(INDEX(GroupVertices[Group],MATCH(Edges[[#This Row],[Vertex 2]],GroupVertices[Vertex],0)),1,1,"")</f>
        <v>12</v>
      </c>
    </row>
    <row r="144" spans="1:56" ht="15">
      <c r="A144" s="65" t="s">
        <v>336</v>
      </c>
      <c r="B144" s="65" t="s">
        <v>833</v>
      </c>
      <c r="C144" s="66"/>
      <c r="D144" s="67"/>
      <c r="E144" s="68"/>
      <c r="F144" s="69"/>
      <c r="G144" s="66"/>
      <c r="H144" s="70"/>
      <c r="I144" s="71"/>
      <c r="J144" s="71"/>
      <c r="K144" s="34"/>
      <c r="L144" s="78">
        <v>144</v>
      </c>
      <c r="M144" s="78"/>
      <c r="N144" s="73"/>
      <c r="O144" s="80" t="s">
        <v>910</v>
      </c>
      <c r="P144" s="82">
        <v>43657.78425925926</v>
      </c>
      <c r="Q144" s="80" t="s">
        <v>996</v>
      </c>
      <c r="R144" s="80"/>
      <c r="S144" s="80"/>
      <c r="T144" s="80"/>
      <c r="U144" s="83" t="s">
        <v>1516</v>
      </c>
      <c r="V144" s="83" t="s">
        <v>1516</v>
      </c>
      <c r="W144" s="82">
        <v>43657.78425925926</v>
      </c>
      <c r="X144" s="86">
        <v>43657</v>
      </c>
      <c r="Y144" s="88" t="s">
        <v>2086</v>
      </c>
      <c r="Z144" s="83" t="s">
        <v>2612</v>
      </c>
      <c r="AA144" s="80"/>
      <c r="AB144" s="80"/>
      <c r="AC144" s="88" t="s">
        <v>3235</v>
      </c>
      <c r="AD144" s="80"/>
      <c r="AE144" s="80" t="b">
        <v>0</v>
      </c>
      <c r="AF144" s="80">
        <v>11</v>
      </c>
      <c r="AG144" s="88" t="s">
        <v>3797</v>
      </c>
      <c r="AH144" s="80" t="b">
        <v>0</v>
      </c>
      <c r="AI144" s="80" t="s">
        <v>3865</v>
      </c>
      <c r="AJ144" s="80"/>
      <c r="AK144" s="88" t="s">
        <v>3797</v>
      </c>
      <c r="AL144" s="80" t="b">
        <v>0</v>
      </c>
      <c r="AM144" s="80">
        <v>2</v>
      </c>
      <c r="AN144" s="88" t="s">
        <v>3797</v>
      </c>
      <c r="AO144" s="80" t="s">
        <v>3899</v>
      </c>
      <c r="AP144" s="80" t="b">
        <v>0</v>
      </c>
      <c r="AQ144" s="88" t="s">
        <v>3235</v>
      </c>
      <c r="AR144" s="80" t="s">
        <v>178</v>
      </c>
      <c r="AS144" s="80">
        <v>0</v>
      </c>
      <c r="AT144" s="80">
        <v>0</v>
      </c>
      <c r="AU144" s="80"/>
      <c r="AV144" s="80"/>
      <c r="AW144" s="80"/>
      <c r="AX144" s="80"/>
      <c r="AY144" s="80"/>
      <c r="AZ144" s="80"/>
      <c r="BA144" s="80"/>
      <c r="BB144" s="80"/>
      <c r="BC144" s="79" t="str">
        <f>REPLACE(INDEX(GroupVertices[Group],MATCH(Edges[[#This Row],[Vertex 1]],GroupVertices[Vertex],0)),1,1,"")</f>
        <v>53</v>
      </c>
      <c r="BD144" s="79" t="str">
        <f>REPLACE(INDEX(GroupVertices[Group],MATCH(Edges[[#This Row],[Vertex 2]],GroupVertices[Vertex],0)),1,1,"")</f>
        <v>53</v>
      </c>
    </row>
    <row r="145" spans="1:56" ht="15">
      <c r="A145" s="65" t="s">
        <v>336</v>
      </c>
      <c r="B145" s="65" t="s">
        <v>834</v>
      </c>
      <c r="C145" s="66"/>
      <c r="D145" s="67"/>
      <c r="E145" s="68"/>
      <c r="F145" s="69"/>
      <c r="G145" s="66"/>
      <c r="H145" s="70"/>
      <c r="I145" s="71"/>
      <c r="J145" s="71"/>
      <c r="K145" s="34"/>
      <c r="L145" s="78">
        <v>145</v>
      </c>
      <c r="M145" s="78"/>
      <c r="N145" s="73"/>
      <c r="O145" s="80" t="s">
        <v>910</v>
      </c>
      <c r="P145" s="82">
        <v>43657.78425925926</v>
      </c>
      <c r="Q145" s="80" t="s">
        <v>996</v>
      </c>
      <c r="R145" s="80"/>
      <c r="S145" s="80"/>
      <c r="T145" s="80"/>
      <c r="U145" s="83" t="s">
        <v>1516</v>
      </c>
      <c r="V145" s="83" t="s">
        <v>1516</v>
      </c>
      <c r="W145" s="82">
        <v>43657.78425925926</v>
      </c>
      <c r="X145" s="86">
        <v>43657</v>
      </c>
      <c r="Y145" s="88" t="s">
        <v>2086</v>
      </c>
      <c r="Z145" s="83" t="s">
        <v>2612</v>
      </c>
      <c r="AA145" s="80"/>
      <c r="AB145" s="80"/>
      <c r="AC145" s="88" t="s">
        <v>3235</v>
      </c>
      <c r="AD145" s="80"/>
      <c r="AE145" s="80" t="b">
        <v>0</v>
      </c>
      <c r="AF145" s="80">
        <v>11</v>
      </c>
      <c r="AG145" s="88" t="s">
        <v>3797</v>
      </c>
      <c r="AH145" s="80" t="b">
        <v>0</v>
      </c>
      <c r="AI145" s="80" t="s">
        <v>3865</v>
      </c>
      <c r="AJ145" s="80"/>
      <c r="AK145" s="88" t="s">
        <v>3797</v>
      </c>
      <c r="AL145" s="80" t="b">
        <v>0</v>
      </c>
      <c r="AM145" s="80">
        <v>2</v>
      </c>
      <c r="AN145" s="88" t="s">
        <v>3797</v>
      </c>
      <c r="AO145" s="80" t="s">
        <v>3899</v>
      </c>
      <c r="AP145" s="80" t="b">
        <v>0</v>
      </c>
      <c r="AQ145" s="88" t="s">
        <v>3235</v>
      </c>
      <c r="AR145" s="80" t="s">
        <v>178</v>
      </c>
      <c r="AS145" s="80">
        <v>0</v>
      </c>
      <c r="AT145" s="80">
        <v>0</v>
      </c>
      <c r="AU145" s="80"/>
      <c r="AV145" s="80"/>
      <c r="AW145" s="80"/>
      <c r="AX145" s="80"/>
      <c r="AY145" s="80"/>
      <c r="AZ145" s="80"/>
      <c r="BA145" s="80"/>
      <c r="BB145" s="80"/>
      <c r="BC145" s="79" t="str">
        <f>REPLACE(INDEX(GroupVertices[Group],MATCH(Edges[[#This Row],[Vertex 1]],GroupVertices[Vertex],0)),1,1,"")</f>
        <v>53</v>
      </c>
      <c r="BD145" s="79" t="str">
        <f>REPLACE(INDEX(GroupVertices[Group],MATCH(Edges[[#This Row],[Vertex 2]],GroupVertices[Vertex],0)),1,1,"")</f>
        <v>53</v>
      </c>
    </row>
    <row r="146" spans="1:56" ht="15">
      <c r="A146" s="65" t="s">
        <v>337</v>
      </c>
      <c r="B146" s="65" t="s">
        <v>337</v>
      </c>
      <c r="C146" s="66"/>
      <c r="D146" s="67"/>
      <c r="E146" s="68"/>
      <c r="F146" s="69"/>
      <c r="G146" s="66"/>
      <c r="H146" s="70"/>
      <c r="I146" s="71"/>
      <c r="J146" s="71"/>
      <c r="K146" s="34"/>
      <c r="L146" s="78">
        <v>146</v>
      </c>
      <c r="M146" s="78"/>
      <c r="N146" s="73"/>
      <c r="O146" s="80" t="s">
        <v>178</v>
      </c>
      <c r="P146" s="82">
        <v>43657.78425925926</v>
      </c>
      <c r="Q146" s="80" t="s">
        <v>997</v>
      </c>
      <c r="R146" s="80"/>
      <c r="S146" s="80"/>
      <c r="T146" s="80" t="s">
        <v>1450</v>
      </c>
      <c r="U146" s="80"/>
      <c r="V146" s="83" t="s">
        <v>1666</v>
      </c>
      <c r="W146" s="82">
        <v>43657.78425925926</v>
      </c>
      <c r="X146" s="86">
        <v>43657</v>
      </c>
      <c r="Y146" s="88" t="s">
        <v>2086</v>
      </c>
      <c r="Z146" s="83" t="s">
        <v>2613</v>
      </c>
      <c r="AA146" s="80"/>
      <c r="AB146" s="80"/>
      <c r="AC146" s="88" t="s">
        <v>3236</v>
      </c>
      <c r="AD146" s="80"/>
      <c r="AE146" s="80" t="b">
        <v>0</v>
      </c>
      <c r="AF146" s="80">
        <v>0</v>
      </c>
      <c r="AG146" s="88" t="s">
        <v>3797</v>
      </c>
      <c r="AH146" s="80" t="b">
        <v>0</v>
      </c>
      <c r="AI146" s="80" t="s">
        <v>3865</v>
      </c>
      <c r="AJ146" s="80"/>
      <c r="AK146" s="88" t="s">
        <v>3797</v>
      </c>
      <c r="AL146" s="80" t="b">
        <v>0</v>
      </c>
      <c r="AM146" s="80">
        <v>0</v>
      </c>
      <c r="AN146" s="88" t="s">
        <v>3797</v>
      </c>
      <c r="AO146" s="80" t="s">
        <v>3898</v>
      </c>
      <c r="AP146" s="80" t="b">
        <v>0</v>
      </c>
      <c r="AQ146" s="88" t="s">
        <v>3236</v>
      </c>
      <c r="AR146" s="80" t="s">
        <v>178</v>
      </c>
      <c r="AS146" s="80">
        <v>0</v>
      </c>
      <c r="AT146" s="80">
        <v>0</v>
      </c>
      <c r="AU146" s="80"/>
      <c r="AV146" s="80"/>
      <c r="AW146" s="80"/>
      <c r="AX146" s="80"/>
      <c r="AY146" s="80"/>
      <c r="AZ146" s="80"/>
      <c r="BA146" s="80"/>
      <c r="BB146" s="80"/>
      <c r="BC146" s="79" t="str">
        <f>REPLACE(INDEX(GroupVertices[Group],MATCH(Edges[[#This Row],[Vertex 1]],GroupVertices[Vertex],0)),1,1,"")</f>
        <v>1</v>
      </c>
      <c r="BD146" s="79" t="str">
        <f>REPLACE(INDEX(GroupVertices[Group],MATCH(Edges[[#This Row],[Vertex 2]],GroupVertices[Vertex],0)),1,1,"")</f>
        <v>1</v>
      </c>
    </row>
    <row r="147" spans="1:56" ht="15">
      <c r="A147" s="65" t="s">
        <v>338</v>
      </c>
      <c r="B147" s="65" t="s">
        <v>338</v>
      </c>
      <c r="C147" s="66"/>
      <c r="D147" s="67"/>
      <c r="E147" s="68"/>
      <c r="F147" s="69"/>
      <c r="G147" s="66"/>
      <c r="H147" s="70"/>
      <c r="I147" s="71"/>
      <c r="J147" s="71"/>
      <c r="K147" s="34"/>
      <c r="L147" s="78">
        <v>147</v>
      </c>
      <c r="M147" s="78"/>
      <c r="N147" s="73"/>
      <c r="O147" s="80" t="s">
        <v>178</v>
      </c>
      <c r="P147" s="82">
        <v>43657.784270833334</v>
      </c>
      <c r="Q147" s="80" t="s">
        <v>998</v>
      </c>
      <c r="R147" s="80"/>
      <c r="S147" s="80"/>
      <c r="T147" s="80"/>
      <c r="U147" s="80"/>
      <c r="V147" s="83" t="s">
        <v>1667</v>
      </c>
      <c r="W147" s="82">
        <v>43657.784270833334</v>
      </c>
      <c r="X147" s="86">
        <v>43657</v>
      </c>
      <c r="Y147" s="88" t="s">
        <v>2087</v>
      </c>
      <c r="Z147" s="83" t="s">
        <v>2614</v>
      </c>
      <c r="AA147" s="80"/>
      <c r="AB147" s="80"/>
      <c r="AC147" s="88" t="s">
        <v>3237</v>
      </c>
      <c r="AD147" s="80"/>
      <c r="AE147" s="80" t="b">
        <v>0</v>
      </c>
      <c r="AF147" s="80">
        <v>1</v>
      </c>
      <c r="AG147" s="88" t="s">
        <v>3797</v>
      </c>
      <c r="AH147" s="80" t="b">
        <v>0</v>
      </c>
      <c r="AI147" s="80" t="s">
        <v>3865</v>
      </c>
      <c r="AJ147" s="80"/>
      <c r="AK147" s="88" t="s">
        <v>3797</v>
      </c>
      <c r="AL147" s="80" t="b">
        <v>0</v>
      </c>
      <c r="AM147" s="80">
        <v>0</v>
      </c>
      <c r="AN147" s="88" t="s">
        <v>3797</v>
      </c>
      <c r="AO147" s="80" t="s">
        <v>3899</v>
      </c>
      <c r="AP147" s="80" t="b">
        <v>0</v>
      </c>
      <c r="AQ147" s="88" t="s">
        <v>3237</v>
      </c>
      <c r="AR147" s="80" t="s">
        <v>178</v>
      </c>
      <c r="AS147" s="80">
        <v>0</v>
      </c>
      <c r="AT147" s="80">
        <v>0</v>
      </c>
      <c r="AU147" s="80"/>
      <c r="AV147" s="80"/>
      <c r="AW147" s="80"/>
      <c r="AX147" s="80"/>
      <c r="AY147" s="80"/>
      <c r="AZ147" s="80"/>
      <c r="BA147" s="80"/>
      <c r="BB147" s="80"/>
      <c r="BC147" s="79" t="str">
        <f>REPLACE(INDEX(GroupVertices[Group],MATCH(Edges[[#This Row],[Vertex 1]],GroupVertices[Vertex],0)),1,1,"")</f>
        <v>1</v>
      </c>
      <c r="BD147" s="79" t="str">
        <f>REPLACE(INDEX(GroupVertices[Group],MATCH(Edges[[#This Row],[Vertex 2]],GroupVertices[Vertex],0)),1,1,"")</f>
        <v>1</v>
      </c>
    </row>
    <row r="148" spans="1:56" ht="15">
      <c r="A148" s="65" t="s">
        <v>339</v>
      </c>
      <c r="B148" s="65" t="s">
        <v>835</v>
      </c>
      <c r="C148" s="66"/>
      <c r="D148" s="67"/>
      <c r="E148" s="68"/>
      <c r="F148" s="69"/>
      <c r="G148" s="66"/>
      <c r="H148" s="70"/>
      <c r="I148" s="71"/>
      <c r="J148" s="71"/>
      <c r="K148" s="34"/>
      <c r="L148" s="78">
        <v>148</v>
      </c>
      <c r="M148" s="78"/>
      <c r="N148" s="73"/>
      <c r="O148" s="80" t="s">
        <v>909</v>
      </c>
      <c r="P148" s="82">
        <v>43657.78428240741</v>
      </c>
      <c r="Q148" s="80" t="s">
        <v>999</v>
      </c>
      <c r="R148" s="80"/>
      <c r="S148" s="80"/>
      <c r="T148" s="80"/>
      <c r="U148" s="80"/>
      <c r="V148" s="83" t="s">
        <v>1668</v>
      </c>
      <c r="W148" s="82">
        <v>43657.78428240741</v>
      </c>
      <c r="X148" s="86">
        <v>43657</v>
      </c>
      <c r="Y148" s="88" t="s">
        <v>2088</v>
      </c>
      <c r="Z148" s="83" t="s">
        <v>2615</v>
      </c>
      <c r="AA148" s="80"/>
      <c r="AB148" s="80"/>
      <c r="AC148" s="88" t="s">
        <v>3238</v>
      </c>
      <c r="AD148" s="88" t="s">
        <v>3752</v>
      </c>
      <c r="AE148" s="80" t="b">
        <v>0</v>
      </c>
      <c r="AF148" s="80">
        <v>0</v>
      </c>
      <c r="AG148" s="88" t="s">
        <v>3815</v>
      </c>
      <c r="AH148" s="80" t="b">
        <v>0</v>
      </c>
      <c r="AI148" s="80" t="s">
        <v>3865</v>
      </c>
      <c r="AJ148" s="80"/>
      <c r="AK148" s="88" t="s">
        <v>3797</v>
      </c>
      <c r="AL148" s="80" t="b">
        <v>0</v>
      </c>
      <c r="AM148" s="80">
        <v>0</v>
      </c>
      <c r="AN148" s="88" t="s">
        <v>3797</v>
      </c>
      <c r="AO148" s="80" t="s">
        <v>3899</v>
      </c>
      <c r="AP148" s="80" t="b">
        <v>0</v>
      </c>
      <c r="AQ148" s="88" t="s">
        <v>3752</v>
      </c>
      <c r="AR148" s="80" t="s">
        <v>178</v>
      </c>
      <c r="AS148" s="80">
        <v>0</v>
      </c>
      <c r="AT148" s="80">
        <v>0</v>
      </c>
      <c r="AU148" s="80"/>
      <c r="AV148" s="80"/>
      <c r="AW148" s="80"/>
      <c r="AX148" s="80"/>
      <c r="AY148" s="80"/>
      <c r="AZ148" s="80"/>
      <c r="BA148" s="80"/>
      <c r="BB148" s="80"/>
      <c r="BC148" s="79" t="str">
        <f>REPLACE(INDEX(GroupVertices[Group],MATCH(Edges[[#This Row],[Vertex 1]],GroupVertices[Vertex],0)),1,1,"")</f>
        <v>143</v>
      </c>
      <c r="BD148" s="79" t="str">
        <f>REPLACE(INDEX(GroupVertices[Group],MATCH(Edges[[#This Row],[Vertex 2]],GroupVertices[Vertex],0)),1,1,"")</f>
        <v>143</v>
      </c>
    </row>
    <row r="149" spans="1:56" ht="15">
      <c r="A149" s="65" t="s">
        <v>340</v>
      </c>
      <c r="B149" s="65" t="s">
        <v>340</v>
      </c>
      <c r="C149" s="66"/>
      <c r="D149" s="67"/>
      <c r="E149" s="68"/>
      <c r="F149" s="69"/>
      <c r="G149" s="66"/>
      <c r="H149" s="70"/>
      <c r="I149" s="71"/>
      <c r="J149" s="71"/>
      <c r="K149" s="34"/>
      <c r="L149" s="78">
        <v>149</v>
      </c>
      <c r="M149" s="78"/>
      <c r="N149" s="73"/>
      <c r="O149" s="80" t="s">
        <v>178</v>
      </c>
      <c r="P149" s="82">
        <v>43657.78396990741</v>
      </c>
      <c r="Q149" s="80" t="s">
        <v>1000</v>
      </c>
      <c r="R149" s="83" t="s">
        <v>1295</v>
      </c>
      <c r="S149" s="80" t="s">
        <v>1397</v>
      </c>
      <c r="T149" s="80"/>
      <c r="U149" s="80"/>
      <c r="V149" s="83" t="s">
        <v>1669</v>
      </c>
      <c r="W149" s="82">
        <v>43657.78396990741</v>
      </c>
      <c r="X149" s="86">
        <v>43657</v>
      </c>
      <c r="Y149" s="88" t="s">
        <v>2065</v>
      </c>
      <c r="Z149" s="83" t="s">
        <v>2616</v>
      </c>
      <c r="AA149" s="80"/>
      <c r="AB149" s="80"/>
      <c r="AC149" s="88" t="s">
        <v>3239</v>
      </c>
      <c r="AD149" s="80"/>
      <c r="AE149" s="80" t="b">
        <v>0</v>
      </c>
      <c r="AF149" s="80">
        <v>0</v>
      </c>
      <c r="AG149" s="88" t="s">
        <v>3797</v>
      </c>
      <c r="AH149" s="80" t="b">
        <v>0</v>
      </c>
      <c r="AI149" s="80" t="s">
        <v>3865</v>
      </c>
      <c r="AJ149" s="80"/>
      <c r="AK149" s="88" t="s">
        <v>3797</v>
      </c>
      <c r="AL149" s="80" t="b">
        <v>0</v>
      </c>
      <c r="AM149" s="80">
        <v>0</v>
      </c>
      <c r="AN149" s="88" t="s">
        <v>3797</v>
      </c>
      <c r="AO149" s="80" t="s">
        <v>3912</v>
      </c>
      <c r="AP149" s="80" t="b">
        <v>0</v>
      </c>
      <c r="AQ149" s="88" t="s">
        <v>3239</v>
      </c>
      <c r="AR149" s="80" t="s">
        <v>178</v>
      </c>
      <c r="AS149" s="80">
        <v>0</v>
      </c>
      <c r="AT149" s="80">
        <v>0</v>
      </c>
      <c r="AU149" s="80"/>
      <c r="AV149" s="80"/>
      <c r="AW149" s="80"/>
      <c r="AX149" s="80"/>
      <c r="AY149" s="80"/>
      <c r="AZ149" s="80"/>
      <c r="BA149" s="80"/>
      <c r="BB149" s="80"/>
      <c r="BC149" s="79" t="str">
        <f>REPLACE(INDEX(GroupVertices[Group],MATCH(Edges[[#This Row],[Vertex 1]],GroupVertices[Vertex],0)),1,1,"")</f>
        <v>1</v>
      </c>
      <c r="BD149" s="79" t="str">
        <f>REPLACE(INDEX(GroupVertices[Group],MATCH(Edges[[#This Row],[Vertex 2]],GroupVertices[Vertex],0)),1,1,"")</f>
        <v>1</v>
      </c>
    </row>
    <row r="150" spans="1:56" ht="15">
      <c r="A150" s="65" t="s">
        <v>340</v>
      </c>
      <c r="B150" s="65" t="s">
        <v>340</v>
      </c>
      <c r="C150" s="66"/>
      <c r="D150" s="67"/>
      <c r="E150" s="68"/>
      <c r="F150" s="69"/>
      <c r="G150" s="66"/>
      <c r="H150" s="70"/>
      <c r="I150" s="71"/>
      <c r="J150" s="71"/>
      <c r="K150" s="34"/>
      <c r="L150" s="78">
        <v>150</v>
      </c>
      <c r="M150" s="78"/>
      <c r="N150" s="73"/>
      <c r="O150" s="80" t="s">
        <v>178</v>
      </c>
      <c r="P150" s="82">
        <v>43657.78429398148</v>
      </c>
      <c r="Q150" s="80" t="s">
        <v>1001</v>
      </c>
      <c r="R150" s="83" t="s">
        <v>1296</v>
      </c>
      <c r="S150" s="80" t="s">
        <v>1397</v>
      </c>
      <c r="T150" s="80"/>
      <c r="U150" s="80"/>
      <c r="V150" s="83" t="s">
        <v>1669</v>
      </c>
      <c r="W150" s="82">
        <v>43657.78429398148</v>
      </c>
      <c r="X150" s="86">
        <v>43657</v>
      </c>
      <c r="Y150" s="88" t="s">
        <v>2089</v>
      </c>
      <c r="Z150" s="83" t="s">
        <v>2617</v>
      </c>
      <c r="AA150" s="80"/>
      <c r="AB150" s="80"/>
      <c r="AC150" s="88" t="s">
        <v>3240</v>
      </c>
      <c r="AD150" s="80"/>
      <c r="AE150" s="80" t="b">
        <v>0</v>
      </c>
      <c r="AF150" s="80">
        <v>0</v>
      </c>
      <c r="AG150" s="88" t="s">
        <v>3797</v>
      </c>
      <c r="AH150" s="80" t="b">
        <v>0</v>
      </c>
      <c r="AI150" s="80" t="s">
        <v>3865</v>
      </c>
      <c r="AJ150" s="80"/>
      <c r="AK150" s="88" t="s">
        <v>3797</v>
      </c>
      <c r="AL150" s="80" t="b">
        <v>0</v>
      </c>
      <c r="AM150" s="80">
        <v>0</v>
      </c>
      <c r="AN150" s="88" t="s">
        <v>3797</v>
      </c>
      <c r="AO150" s="80" t="s">
        <v>3912</v>
      </c>
      <c r="AP150" s="80" t="b">
        <v>0</v>
      </c>
      <c r="AQ150" s="88" t="s">
        <v>3240</v>
      </c>
      <c r="AR150" s="80" t="s">
        <v>178</v>
      </c>
      <c r="AS150" s="80">
        <v>0</v>
      </c>
      <c r="AT150" s="80">
        <v>0</v>
      </c>
      <c r="AU150" s="80"/>
      <c r="AV150" s="80"/>
      <c r="AW150" s="80"/>
      <c r="AX150" s="80"/>
      <c r="AY150" s="80"/>
      <c r="AZ150" s="80"/>
      <c r="BA150" s="80"/>
      <c r="BB150" s="80"/>
      <c r="BC150" s="79" t="str">
        <f>REPLACE(INDEX(GroupVertices[Group],MATCH(Edges[[#This Row],[Vertex 1]],GroupVertices[Vertex],0)),1,1,"")</f>
        <v>1</v>
      </c>
      <c r="BD150" s="79" t="str">
        <f>REPLACE(INDEX(GroupVertices[Group],MATCH(Edges[[#This Row],[Vertex 2]],GroupVertices[Vertex],0)),1,1,"")</f>
        <v>1</v>
      </c>
    </row>
    <row r="151" spans="1:56" ht="15">
      <c r="A151" s="65" t="s">
        <v>341</v>
      </c>
      <c r="B151" s="65" t="s">
        <v>341</v>
      </c>
      <c r="C151" s="66"/>
      <c r="D151" s="67"/>
      <c r="E151" s="68"/>
      <c r="F151" s="69"/>
      <c r="G151" s="66"/>
      <c r="H151" s="70"/>
      <c r="I151" s="71"/>
      <c r="J151" s="71"/>
      <c r="K151" s="34"/>
      <c r="L151" s="78">
        <v>151</v>
      </c>
      <c r="M151" s="78"/>
      <c r="N151" s="73"/>
      <c r="O151" s="80" t="s">
        <v>178</v>
      </c>
      <c r="P151" s="82">
        <v>43657.78429398148</v>
      </c>
      <c r="Q151" s="80" t="s">
        <v>1002</v>
      </c>
      <c r="R151" s="83" t="s">
        <v>1297</v>
      </c>
      <c r="S151" s="80" t="s">
        <v>1398</v>
      </c>
      <c r="T151" s="80"/>
      <c r="U151" s="83" t="s">
        <v>1517</v>
      </c>
      <c r="V151" s="83" t="s">
        <v>1517</v>
      </c>
      <c r="W151" s="82">
        <v>43657.78429398148</v>
      </c>
      <c r="X151" s="86">
        <v>43657</v>
      </c>
      <c r="Y151" s="88" t="s">
        <v>2089</v>
      </c>
      <c r="Z151" s="83" t="s">
        <v>2618</v>
      </c>
      <c r="AA151" s="80"/>
      <c r="AB151" s="80"/>
      <c r="AC151" s="88" t="s">
        <v>3241</v>
      </c>
      <c r="AD151" s="80"/>
      <c r="AE151" s="80" t="b">
        <v>0</v>
      </c>
      <c r="AF151" s="80">
        <v>2</v>
      </c>
      <c r="AG151" s="88" t="s">
        <v>3797</v>
      </c>
      <c r="AH151" s="80" t="b">
        <v>0</v>
      </c>
      <c r="AI151" s="80" t="s">
        <v>3869</v>
      </c>
      <c r="AJ151" s="80"/>
      <c r="AK151" s="88" t="s">
        <v>3797</v>
      </c>
      <c r="AL151" s="80" t="b">
        <v>0</v>
      </c>
      <c r="AM151" s="80">
        <v>0</v>
      </c>
      <c r="AN151" s="88" t="s">
        <v>3797</v>
      </c>
      <c r="AO151" s="80" t="s">
        <v>3899</v>
      </c>
      <c r="AP151" s="80" t="b">
        <v>0</v>
      </c>
      <c r="AQ151" s="88" t="s">
        <v>3241</v>
      </c>
      <c r="AR151" s="80" t="s">
        <v>178</v>
      </c>
      <c r="AS151" s="80">
        <v>0</v>
      </c>
      <c r="AT151" s="80">
        <v>0</v>
      </c>
      <c r="AU151" s="80"/>
      <c r="AV151" s="80"/>
      <c r="AW151" s="80"/>
      <c r="AX151" s="80"/>
      <c r="AY151" s="80"/>
      <c r="AZ151" s="80"/>
      <c r="BA151" s="80"/>
      <c r="BB151" s="80"/>
      <c r="BC151" s="79" t="str">
        <f>REPLACE(INDEX(GroupVertices[Group],MATCH(Edges[[#This Row],[Vertex 1]],GroupVertices[Vertex],0)),1,1,"")</f>
        <v>1</v>
      </c>
      <c r="BD151" s="79" t="str">
        <f>REPLACE(INDEX(GroupVertices[Group],MATCH(Edges[[#This Row],[Vertex 2]],GroupVertices[Vertex],0)),1,1,"")</f>
        <v>1</v>
      </c>
    </row>
    <row r="152" spans="1:56" ht="15">
      <c r="A152" s="65" t="s">
        <v>342</v>
      </c>
      <c r="B152" s="65" t="s">
        <v>836</v>
      </c>
      <c r="C152" s="66"/>
      <c r="D152" s="67"/>
      <c r="E152" s="68"/>
      <c r="F152" s="69"/>
      <c r="G152" s="66"/>
      <c r="H152" s="70"/>
      <c r="I152" s="71"/>
      <c r="J152" s="71"/>
      <c r="K152" s="34"/>
      <c r="L152" s="78">
        <v>152</v>
      </c>
      <c r="M152" s="78"/>
      <c r="N152" s="73"/>
      <c r="O152" s="80" t="s">
        <v>910</v>
      </c>
      <c r="P152" s="82">
        <v>43657.5425</v>
      </c>
      <c r="Q152" s="80" t="s">
        <v>1003</v>
      </c>
      <c r="R152" s="80"/>
      <c r="S152" s="80"/>
      <c r="T152" s="80" t="s">
        <v>1451</v>
      </c>
      <c r="U152" s="83" t="s">
        <v>1518</v>
      </c>
      <c r="V152" s="83" t="s">
        <v>1518</v>
      </c>
      <c r="W152" s="82">
        <v>43657.5425</v>
      </c>
      <c r="X152" s="86">
        <v>43657</v>
      </c>
      <c r="Y152" s="88" t="s">
        <v>2090</v>
      </c>
      <c r="Z152" s="83" t="s">
        <v>2619</v>
      </c>
      <c r="AA152" s="80"/>
      <c r="AB152" s="80"/>
      <c r="AC152" s="88" t="s">
        <v>3242</v>
      </c>
      <c r="AD152" s="80"/>
      <c r="AE152" s="80" t="b">
        <v>0</v>
      </c>
      <c r="AF152" s="80">
        <v>96</v>
      </c>
      <c r="AG152" s="88" t="s">
        <v>3797</v>
      </c>
      <c r="AH152" s="80" t="b">
        <v>0</v>
      </c>
      <c r="AI152" s="80" t="s">
        <v>3865</v>
      </c>
      <c r="AJ152" s="80"/>
      <c r="AK152" s="88" t="s">
        <v>3797</v>
      </c>
      <c r="AL152" s="80" t="b">
        <v>0</v>
      </c>
      <c r="AM152" s="80">
        <v>9</v>
      </c>
      <c r="AN152" s="88" t="s">
        <v>3797</v>
      </c>
      <c r="AO152" s="80" t="s">
        <v>3913</v>
      </c>
      <c r="AP152" s="80" t="b">
        <v>0</v>
      </c>
      <c r="AQ152" s="88" t="s">
        <v>3242</v>
      </c>
      <c r="AR152" s="80" t="s">
        <v>908</v>
      </c>
      <c r="AS152" s="80">
        <v>0</v>
      </c>
      <c r="AT152" s="80">
        <v>0</v>
      </c>
      <c r="AU152" s="80"/>
      <c r="AV152" s="80"/>
      <c r="AW152" s="80"/>
      <c r="AX152" s="80"/>
      <c r="AY152" s="80"/>
      <c r="AZ152" s="80"/>
      <c r="BA152" s="80"/>
      <c r="BB152" s="80"/>
      <c r="BC152" s="79" t="str">
        <f>REPLACE(INDEX(GroupVertices[Group],MATCH(Edges[[#This Row],[Vertex 1]],GroupVertices[Vertex],0)),1,1,"")</f>
        <v>52</v>
      </c>
      <c r="BD152" s="79" t="str">
        <f>REPLACE(INDEX(GroupVertices[Group],MATCH(Edges[[#This Row],[Vertex 2]],GroupVertices[Vertex],0)),1,1,"")</f>
        <v>52</v>
      </c>
    </row>
    <row r="153" spans="1:56" ht="15">
      <c r="A153" s="65" t="s">
        <v>343</v>
      </c>
      <c r="B153" s="65" t="s">
        <v>342</v>
      </c>
      <c r="C153" s="66"/>
      <c r="D153" s="67"/>
      <c r="E153" s="68"/>
      <c r="F153" s="69"/>
      <c r="G153" s="66"/>
      <c r="H153" s="70"/>
      <c r="I153" s="71"/>
      <c r="J153" s="71"/>
      <c r="K153" s="34"/>
      <c r="L153" s="78">
        <v>153</v>
      </c>
      <c r="M153" s="78"/>
      <c r="N153" s="73"/>
      <c r="O153" s="80" t="s">
        <v>908</v>
      </c>
      <c r="P153" s="82">
        <v>43657.78430555556</v>
      </c>
      <c r="Q153" s="80" t="s">
        <v>1003</v>
      </c>
      <c r="R153" s="80"/>
      <c r="S153" s="80"/>
      <c r="T153" s="80"/>
      <c r="U153" s="80"/>
      <c r="V153" s="83" t="s">
        <v>1670</v>
      </c>
      <c r="W153" s="82">
        <v>43657.78430555556</v>
      </c>
      <c r="X153" s="86">
        <v>43657</v>
      </c>
      <c r="Y153" s="88" t="s">
        <v>2091</v>
      </c>
      <c r="Z153" s="83" t="s">
        <v>2620</v>
      </c>
      <c r="AA153" s="80"/>
      <c r="AB153" s="80"/>
      <c r="AC153" s="88" t="s">
        <v>3243</v>
      </c>
      <c r="AD153" s="80"/>
      <c r="AE153" s="80" t="b">
        <v>0</v>
      </c>
      <c r="AF153" s="80">
        <v>0</v>
      </c>
      <c r="AG153" s="88" t="s">
        <v>3797</v>
      </c>
      <c r="AH153" s="80" t="b">
        <v>0</v>
      </c>
      <c r="AI153" s="80" t="s">
        <v>3865</v>
      </c>
      <c r="AJ153" s="80"/>
      <c r="AK153" s="88" t="s">
        <v>3797</v>
      </c>
      <c r="AL153" s="80" t="b">
        <v>0</v>
      </c>
      <c r="AM153" s="80">
        <v>9</v>
      </c>
      <c r="AN153" s="88" t="s">
        <v>3242</v>
      </c>
      <c r="AO153" s="80" t="s">
        <v>3898</v>
      </c>
      <c r="AP153" s="80" t="b">
        <v>0</v>
      </c>
      <c r="AQ153" s="88" t="s">
        <v>3242</v>
      </c>
      <c r="AR153" s="80" t="s">
        <v>178</v>
      </c>
      <c r="AS153" s="80">
        <v>0</v>
      </c>
      <c r="AT153" s="80">
        <v>0</v>
      </c>
      <c r="AU153" s="80"/>
      <c r="AV153" s="80"/>
      <c r="AW153" s="80"/>
      <c r="AX153" s="80"/>
      <c r="AY153" s="80"/>
      <c r="AZ153" s="80"/>
      <c r="BA153" s="80"/>
      <c r="BB153" s="80"/>
      <c r="BC153" s="79" t="str">
        <f>REPLACE(INDEX(GroupVertices[Group],MATCH(Edges[[#This Row],[Vertex 1]],GroupVertices[Vertex],0)),1,1,"")</f>
        <v>52</v>
      </c>
      <c r="BD153" s="79" t="str">
        <f>REPLACE(INDEX(GroupVertices[Group],MATCH(Edges[[#This Row],[Vertex 2]],GroupVertices[Vertex],0)),1,1,"")</f>
        <v>52</v>
      </c>
    </row>
    <row r="154" spans="1:56" ht="15">
      <c r="A154" s="65" t="s">
        <v>343</v>
      </c>
      <c r="B154" s="65" t="s">
        <v>836</v>
      </c>
      <c r="C154" s="66"/>
      <c r="D154" s="67"/>
      <c r="E154" s="68"/>
      <c r="F154" s="69"/>
      <c r="G154" s="66"/>
      <c r="H154" s="70"/>
      <c r="I154" s="71"/>
      <c r="J154" s="71"/>
      <c r="K154" s="34"/>
      <c r="L154" s="78">
        <v>154</v>
      </c>
      <c r="M154" s="78"/>
      <c r="N154" s="73"/>
      <c r="O154" s="80" t="s">
        <v>910</v>
      </c>
      <c r="P154" s="82">
        <v>43657.78430555556</v>
      </c>
      <c r="Q154" s="80" t="s">
        <v>1003</v>
      </c>
      <c r="R154" s="80"/>
      <c r="S154" s="80"/>
      <c r="T154" s="80"/>
      <c r="U154" s="80"/>
      <c r="V154" s="83" t="s">
        <v>1670</v>
      </c>
      <c r="W154" s="82">
        <v>43657.78430555556</v>
      </c>
      <c r="X154" s="86">
        <v>43657</v>
      </c>
      <c r="Y154" s="88" t="s">
        <v>2091</v>
      </c>
      <c r="Z154" s="83" t="s">
        <v>2620</v>
      </c>
      <c r="AA154" s="80"/>
      <c r="AB154" s="80"/>
      <c r="AC154" s="88" t="s">
        <v>3243</v>
      </c>
      <c r="AD154" s="80"/>
      <c r="AE154" s="80" t="b">
        <v>0</v>
      </c>
      <c r="AF154" s="80">
        <v>0</v>
      </c>
      <c r="AG154" s="88" t="s">
        <v>3797</v>
      </c>
      <c r="AH154" s="80" t="b">
        <v>0</v>
      </c>
      <c r="AI154" s="80" t="s">
        <v>3865</v>
      </c>
      <c r="AJ154" s="80"/>
      <c r="AK154" s="88" t="s">
        <v>3797</v>
      </c>
      <c r="AL154" s="80" t="b">
        <v>0</v>
      </c>
      <c r="AM154" s="80">
        <v>9</v>
      </c>
      <c r="AN154" s="88" t="s">
        <v>3242</v>
      </c>
      <c r="AO154" s="80" t="s">
        <v>3898</v>
      </c>
      <c r="AP154" s="80" t="b">
        <v>0</v>
      </c>
      <c r="AQ154" s="88" t="s">
        <v>3242</v>
      </c>
      <c r="AR154" s="80" t="s">
        <v>178</v>
      </c>
      <c r="AS154" s="80">
        <v>0</v>
      </c>
      <c r="AT154" s="80">
        <v>0</v>
      </c>
      <c r="AU154" s="80"/>
      <c r="AV154" s="80"/>
      <c r="AW154" s="80"/>
      <c r="AX154" s="80"/>
      <c r="AY154" s="80"/>
      <c r="AZ154" s="80"/>
      <c r="BA154" s="80"/>
      <c r="BB154" s="80"/>
      <c r="BC154" s="79" t="str">
        <f>REPLACE(INDEX(GroupVertices[Group],MATCH(Edges[[#This Row],[Vertex 1]],GroupVertices[Vertex],0)),1,1,"")</f>
        <v>52</v>
      </c>
      <c r="BD154" s="79" t="str">
        <f>REPLACE(INDEX(GroupVertices[Group],MATCH(Edges[[#This Row],[Vertex 2]],GroupVertices[Vertex],0)),1,1,"")</f>
        <v>52</v>
      </c>
    </row>
    <row r="155" spans="1:56" ht="15">
      <c r="A155" s="65" t="s">
        <v>344</v>
      </c>
      <c r="B155" s="65" t="s">
        <v>837</v>
      </c>
      <c r="C155" s="66"/>
      <c r="D155" s="67"/>
      <c r="E155" s="68"/>
      <c r="F155" s="69"/>
      <c r="G155" s="66"/>
      <c r="H155" s="70"/>
      <c r="I155" s="71"/>
      <c r="J155" s="71"/>
      <c r="K155" s="34"/>
      <c r="L155" s="78">
        <v>155</v>
      </c>
      <c r="M155" s="78"/>
      <c r="N155" s="73"/>
      <c r="O155" s="80" t="s">
        <v>909</v>
      </c>
      <c r="P155" s="82">
        <v>43657.78430555556</v>
      </c>
      <c r="Q155" s="80" t="s">
        <v>1004</v>
      </c>
      <c r="R155" s="80"/>
      <c r="S155" s="80"/>
      <c r="T155" s="80"/>
      <c r="U155" s="80"/>
      <c r="V155" s="83" t="s">
        <v>1671</v>
      </c>
      <c r="W155" s="82">
        <v>43657.78430555556</v>
      </c>
      <c r="X155" s="86">
        <v>43657</v>
      </c>
      <c r="Y155" s="88" t="s">
        <v>2091</v>
      </c>
      <c r="Z155" s="83" t="s">
        <v>2621</v>
      </c>
      <c r="AA155" s="80"/>
      <c r="AB155" s="80"/>
      <c r="AC155" s="88" t="s">
        <v>3244</v>
      </c>
      <c r="AD155" s="88" t="s">
        <v>3753</v>
      </c>
      <c r="AE155" s="80" t="b">
        <v>0</v>
      </c>
      <c r="AF155" s="80">
        <v>0</v>
      </c>
      <c r="AG155" s="88" t="s">
        <v>3816</v>
      </c>
      <c r="AH155" s="80" t="b">
        <v>0</v>
      </c>
      <c r="AI155" s="80" t="s">
        <v>3867</v>
      </c>
      <c r="AJ155" s="80"/>
      <c r="AK155" s="88" t="s">
        <v>3797</v>
      </c>
      <c r="AL155" s="80" t="b">
        <v>0</v>
      </c>
      <c r="AM155" s="80">
        <v>0</v>
      </c>
      <c r="AN155" s="88" t="s">
        <v>3797</v>
      </c>
      <c r="AO155" s="80" t="s">
        <v>3899</v>
      </c>
      <c r="AP155" s="80" t="b">
        <v>0</v>
      </c>
      <c r="AQ155" s="88" t="s">
        <v>3753</v>
      </c>
      <c r="AR155" s="80" t="s">
        <v>178</v>
      </c>
      <c r="AS155" s="80">
        <v>0</v>
      </c>
      <c r="AT155" s="80">
        <v>0</v>
      </c>
      <c r="AU155" s="80"/>
      <c r="AV155" s="80"/>
      <c r="AW155" s="80"/>
      <c r="AX155" s="80"/>
      <c r="AY155" s="80"/>
      <c r="AZ155" s="80"/>
      <c r="BA155" s="80"/>
      <c r="BB155" s="80"/>
      <c r="BC155" s="79" t="str">
        <f>REPLACE(INDEX(GroupVertices[Group],MATCH(Edges[[#This Row],[Vertex 1]],GroupVertices[Vertex],0)),1,1,"")</f>
        <v>142</v>
      </c>
      <c r="BD155" s="79" t="str">
        <f>REPLACE(INDEX(GroupVertices[Group],MATCH(Edges[[#This Row],[Vertex 2]],GroupVertices[Vertex],0)),1,1,"")</f>
        <v>142</v>
      </c>
    </row>
    <row r="156" spans="1:56" ht="15">
      <c r="A156" s="65" t="s">
        <v>345</v>
      </c>
      <c r="B156" s="65" t="s">
        <v>345</v>
      </c>
      <c r="C156" s="66"/>
      <c r="D156" s="67"/>
      <c r="E156" s="68"/>
      <c r="F156" s="69"/>
      <c r="G156" s="66"/>
      <c r="H156" s="70"/>
      <c r="I156" s="71"/>
      <c r="J156" s="71"/>
      <c r="K156" s="34"/>
      <c r="L156" s="78">
        <v>156</v>
      </c>
      <c r="M156" s="78"/>
      <c r="N156" s="73"/>
      <c r="O156" s="80" t="s">
        <v>178</v>
      </c>
      <c r="P156" s="82">
        <v>43657.784317129626</v>
      </c>
      <c r="Q156" s="80" t="s">
        <v>1005</v>
      </c>
      <c r="R156" s="80"/>
      <c r="S156" s="80"/>
      <c r="T156" s="80"/>
      <c r="U156" s="80"/>
      <c r="V156" s="83" t="s">
        <v>1672</v>
      </c>
      <c r="W156" s="82">
        <v>43657.784317129626</v>
      </c>
      <c r="X156" s="86">
        <v>43657</v>
      </c>
      <c r="Y156" s="88" t="s">
        <v>2092</v>
      </c>
      <c r="Z156" s="83" t="s">
        <v>2622</v>
      </c>
      <c r="AA156" s="80"/>
      <c r="AB156" s="80"/>
      <c r="AC156" s="88" t="s">
        <v>3245</v>
      </c>
      <c r="AD156" s="80"/>
      <c r="AE156" s="80" t="b">
        <v>0</v>
      </c>
      <c r="AF156" s="80">
        <v>0</v>
      </c>
      <c r="AG156" s="88" t="s">
        <v>3797</v>
      </c>
      <c r="AH156" s="80" t="b">
        <v>0</v>
      </c>
      <c r="AI156" s="80" t="s">
        <v>3865</v>
      </c>
      <c r="AJ156" s="80"/>
      <c r="AK156" s="88" t="s">
        <v>3797</v>
      </c>
      <c r="AL156" s="80" t="b">
        <v>0</v>
      </c>
      <c r="AM156" s="80">
        <v>0</v>
      </c>
      <c r="AN156" s="88" t="s">
        <v>3797</v>
      </c>
      <c r="AO156" s="80" t="s">
        <v>3899</v>
      </c>
      <c r="AP156" s="80" t="b">
        <v>0</v>
      </c>
      <c r="AQ156" s="88" t="s">
        <v>3245</v>
      </c>
      <c r="AR156" s="80" t="s">
        <v>178</v>
      </c>
      <c r="AS156" s="80">
        <v>0</v>
      </c>
      <c r="AT156" s="80">
        <v>0</v>
      </c>
      <c r="AU156" s="80"/>
      <c r="AV156" s="80"/>
      <c r="AW156" s="80"/>
      <c r="AX156" s="80"/>
      <c r="AY156" s="80"/>
      <c r="AZ156" s="80"/>
      <c r="BA156" s="80"/>
      <c r="BB156" s="80"/>
      <c r="BC156" s="79" t="str">
        <f>REPLACE(INDEX(GroupVertices[Group],MATCH(Edges[[#This Row],[Vertex 1]],GroupVertices[Vertex],0)),1,1,"")</f>
        <v>1</v>
      </c>
      <c r="BD156" s="79" t="str">
        <f>REPLACE(INDEX(GroupVertices[Group],MATCH(Edges[[#This Row],[Vertex 2]],GroupVertices[Vertex],0)),1,1,"")</f>
        <v>1</v>
      </c>
    </row>
    <row r="157" spans="1:56" ht="15">
      <c r="A157" s="65" t="s">
        <v>346</v>
      </c>
      <c r="B157" s="65" t="s">
        <v>346</v>
      </c>
      <c r="C157" s="66"/>
      <c r="D157" s="67"/>
      <c r="E157" s="68"/>
      <c r="F157" s="69"/>
      <c r="G157" s="66"/>
      <c r="H157" s="70"/>
      <c r="I157" s="71"/>
      <c r="J157" s="71"/>
      <c r="K157" s="34"/>
      <c r="L157" s="78">
        <v>157</v>
      </c>
      <c r="M157" s="78"/>
      <c r="N157" s="73"/>
      <c r="O157" s="80" t="s">
        <v>178</v>
      </c>
      <c r="P157" s="82">
        <v>43657.784317129626</v>
      </c>
      <c r="Q157" s="80" t="s">
        <v>1006</v>
      </c>
      <c r="R157" s="83" t="s">
        <v>1298</v>
      </c>
      <c r="S157" s="80" t="s">
        <v>1391</v>
      </c>
      <c r="T157" s="80"/>
      <c r="U157" s="80"/>
      <c r="V157" s="83" t="s">
        <v>1673</v>
      </c>
      <c r="W157" s="82">
        <v>43657.784317129626</v>
      </c>
      <c r="X157" s="86">
        <v>43657</v>
      </c>
      <c r="Y157" s="88" t="s">
        <v>2092</v>
      </c>
      <c r="Z157" s="83" t="s">
        <v>2623</v>
      </c>
      <c r="AA157" s="80"/>
      <c r="AB157" s="80"/>
      <c r="AC157" s="88" t="s">
        <v>3246</v>
      </c>
      <c r="AD157" s="80"/>
      <c r="AE157" s="80" t="b">
        <v>0</v>
      </c>
      <c r="AF157" s="80">
        <v>0</v>
      </c>
      <c r="AG157" s="88" t="s">
        <v>3797</v>
      </c>
      <c r="AH157" s="80" t="b">
        <v>1</v>
      </c>
      <c r="AI157" s="80" t="s">
        <v>3865</v>
      </c>
      <c r="AJ157" s="80"/>
      <c r="AK157" s="88" t="s">
        <v>3880</v>
      </c>
      <c r="AL157" s="80" t="b">
        <v>0</v>
      </c>
      <c r="AM157" s="80">
        <v>0</v>
      </c>
      <c r="AN157" s="88" t="s">
        <v>3797</v>
      </c>
      <c r="AO157" s="80" t="s">
        <v>3899</v>
      </c>
      <c r="AP157" s="80" t="b">
        <v>0</v>
      </c>
      <c r="AQ157" s="88" t="s">
        <v>3246</v>
      </c>
      <c r="AR157" s="80" t="s">
        <v>178</v>
      </c>
      <c r="AS157" s="80">
        <v>0</v>
      </c>
      <c r="AT157" s="80">
        <v>0</v>
      </c>
      <c r="AU157" s="80" t="s">
        <v>3937</v>
      </c>
      <c r="AV157" s="80" t="s">
        <v>3952</v>
      </c>
      <c r="AW157" s="80" t="s">
        <v>3957</v>
      </c>
      <c r="AX157" s="80" t="s">
        <v>3964</v>
      </c>
      <c r="AY157" s="80" t="s">
        <v>3981</v>
      </c>
      <c r="AZ157" s="80" t="s">
        <v>3998</v>
      </c>
      <c r="BA157" s="80" t="s">
        <v>4013</v>
      </c>
      <c r="BB157" s="83" t="s">
        <v>4017</v>
      </c>
      <c r="BC157" s="79" t="str">
        <f>REPLACE(INDEX(GroupVertices[Group],MATCH(Edges[[#This Row],[Vertex 1]],GroupVertices[Vertex],0)),1,1,"")</f>
        <v>1</v>
      </c>
      <c r="BD157" s="79" t="str">
        <f>REPLACE(INDEX(GroupVertices[Group],MATCH(Edges[[#This Row],[Vertex 2]],GroupVertices[Vertex],0)),1,1,"")</f>
        <v>1</v>
      </c>
    </row>
    <row r="158" spans="1:56" ht="15">
      <c r="A158" s="65" t="s">
        <v>347</v>
      </c>
      <c r="B158" s="65" t="s">
        <v>838</v>
      </c>
      <c r="C158" s="66"/>
      <c r="D158" s="67"/>
      <c r="E158" s="68"/>
      <c r="F158" s="69"/>
      <c r="G158" s="66"/>
      <c r="H158" s="70"/>
      <c r="I158" s="71"/>
      <c r="J158" s="71"/>
      <c r="K158" s="34"/>
      <c r="L158" s="78">
        <v>158</v>
      </c>
      <c r="M158" s="78"/>
      <c r="N158" s="73"/>
      <c r="O158" s="80" t="s">
        <v>909</v>
      </c>
      <c r="P158" s="82">
        <v>43657.78398148148</v>
      </c>
      <c r="Q158" s="80" t="s">
        <v>1007</v>
      </c>
      <c r="R158" s="80"/>
      <c r="S158" s="80"/>
      <c r="T158" s="80" t="s">
        <v>1452</v>
      </c>
      <c r="U158" s="80"/>
      <c r="V158" s="83" t="s">
        <v>1674</v>
      </c>
      <c r="W158" s="82">
        <v>43657.78398148148</v>
      </c>
      <c r="X158" s="86">
        <v>43657</v>
      </c>
      <c r="Y158" s="88" t="s">
        <v>2093</v>
      </c>
      <c r="Z158" s="83" t="s">
        <v>2624</v>
      </c>
      <c r="AA158" s="80"/>
      <c r="AB158" s="80"/>
      <c r="AC158" s="88" t="s">
        <v>3247</v>
      </c>
      <c r="AD158" s="88" t="s">
        <v>3754</v>
      </c>
      <c r="AE158" s="80" t="b">
        <v>0</v>
      </c>
      <c r="AF158" s="80">
        <v>0</v>
      </c>
      <c r="AG158" s="88" t="s">
        <v>3817</v>
      </c>
      <c r="AH158" s="80" t="b">
        <v>0</v>
      </c>
      <c r="AI158" s="80" t="s">
        <v>3865</v>
      </c>
      <c r="AJ158" s="80"/>
      <c r="AK158" s="88" t="s">
        <v>3797</v>
      </c>
      <c r="AL158" s="80" t="b">
        <v>0</v>
      </c>
      <c r="AM158" s="80">
        <v>0</v>
      </c>
      <c r="AN158" s="88" t="s">
        <v>3797</v>
      </c>
      <c r="AO158" s="80" t="s">
        <v>3899</v>
      </c>
      <c r="AP158" s="80" t="b">
        <v>0</v>
      </c>
      <c r="AQ158" s="88" t="s">
        <v>3754</v>
      </c>
      <c r="AR158" s="80" t="s">
        <v>178</v>
      </c>
      <c r="AS158" s="80">
        <v>0</v>
      </c>
      <c r="AT158" s="80">
        <v>0</v>
      </c>
      <c r="AU158" s="80"/>
      <c r="AV158" s="80"/>
      <c r="AW158" s="80"/>
      <c r="AX158" s="80"/>
      <c r="AY158" s="80"/>
      <c r="AZ158" s="80"/>
      <c r="BA158" s="80"/>
      <c r="BB158" s="80"/>
      <c r="BC158" s="79" t="str">
        <f>REPLACE(INDEX(GroupVertices[Group],MATCH(Edges[[#This Row],[Vertex 1]],GroupVertices[Vertex],0)),1,1,"")</f>
        <v>4</v>
      </c>
      <c r="BD158" s="79" t="str">
        <f>REPLACE(INDEX(GroupVertices[Group],MATCH(Edges[[#This Row],[Vertex 2]],GroupVertices[Vertex],0)),1,1,"")</f>
        <v>4</v>
      </c>
    </row>
    <row r="159" spans="1:56" ht="15">
      <c r="A159" s="65" t="s">
        <v>347</v>
      </c>
      <c r="B159" s="65" t="s">
        <v>839</v>
      </c>
      <c r="C159" s="66"/>
      <c r="D159" s="67"/>
      <c r="E159" s="68"/>
      <c r="F159" s="69"/>
      <c r="G159" s="66"/>
      <c r="H159" s="70"/>
      <c r="I159" s="71"/>
      <c r="J159" s="71"/>
      <c r="K159" s="34"/>
      <c r="L159" s="78">
        <v>159</v>
      </c>
      <c r="M159" s="78"/>
      <c r="N159" s="73"/>
      <c r="O159" s="80" t="s">
        <v>910</v>
      </c>
      <c r="P159" s="82">
        <v>43649.15206018519</v>
      </c>
      <c r="Q159" s="80" t="s">
        <v>1008</v>
      </c>
      <c r="R159" s="80"/>
      <c r="S159" s="80"/>
      <c r="T159" s="80" t="s">
        <v>1453</v>
      </c>
      <c r="U159" s="83" t="s">
        <v>1519</v>
      </c>
      <c r="V159" s="83" t="s">
        <v>1519</v>
      </c>
      <c r="W159" s="82">
        <v>43649.15206018519</v>
      </c>
      <c r="X159" s="86">
        <v>43649</v>
      </c>
      <c r="Y159" s="88" t="s">
        <v>2094</v>
      </c>
      <c r="Z159" s="83" t="s">
        <v>2625</v>
      </c>
      <c r="AA159" s="80"/>
      <c r="AB159" s="80"/>
      <c r="AC159" s="88" t="s">
        <v>3248</v>
      </c>
      <c r="AD159" s="80"/>
      <c r="AE159" s="80" t="b">
        <v>0</v>
      </c>
      <c r="AF159" s="80">
        <v>5</v>
      </c>
      <c r="AG159" s="88" t="s">
        <v>3797</v>
      </c>
      <c r="AH159" s="80" t="b">
        <v>0</v>
      </c>
      <c r="AI159" s="80" t="s">
        <v>3865</v>
      </c>
      <c r="AJ159" s="80"/>
      <c r="AK159" s="88" t="s">
        <v>3797</v>
      </c>
      <c r="AL159" s="80" t="b">
        <v>0</v>
      </c>
      <c r="AM159" s="80">
        <v>2</v>
      </c>
      <c r="AN159" s="88" t="s">
        <v>3797</v>
      </c>
      <c r="AO159" s="80" t="s">
        <v>3899</v>
      </c>
      <c r="AP159" s="80" t="b">
        <v>0</v>
      </c>
      <c r="AQ159" s="88" t="s">
        <v>3248</v>
      </c>
      <c r="AR159" s="80" t="s">
        <v>908</v>
      </c>
      <c r="AS159" s="80">
        <v>0</v>
      </c>
      <c r="AT159" s="80">
        <v>0</v>
      </c>
      <c r="AU159" s="80"/>
      <c r="AV159" s="80"/>
      <c r="AW159" s="80"/>
      <c r="AX159" s="80"/>
      <c r="AY159" s="80"/>
      <c r="AZ159" s="80"/>
      <c r="BA159" s="80"/>
      <c r="BB159" s="80"/>
      <c r="BC159" s="79" t="str">
        <f>REPLACE(INDEX(GroupVertices[Group],MATCH(Edges[[#This Row],[Vertex 1]],GroupVertices[Vertex],0)),1,1,"")</f>
        <v>4</v>
      </c>
      <c r="BD159" s="79" t="str">
        <f>REPLACE(INDEX(GroupVertices[Group],MATCH(Edges[[#This Row],[Vertex 2]],GroupVertices[Vertex],0)),1,1,"")</f>
        <v>4</v>
      </c>
    </row>
    <row r="160" spans="1:56" ht="15">
      <c r="A160" s="65" t="s">
        <v>347</v>
      </c>
      <c r="B160" s="65" t="s">
        <v>839</v>
      </c>
      <c r="C160" s="66"/>
      <c r="D160" s="67"/>
      <c r="E160" s="68"/>
      <c r="F160" s="69"/>
      <c r="G160" s="66"/>
      <c r="H160" s="70"/>
      <c r="I160" s="71"/>
      <c r="J160" s="71"/>
      <c r="K160" s="34"/>
      <c r="L160" s="78">
        <v>160</v>
      </c>
      <c r="M160" s="78"/>
      <c r="N160" s="73"/>
      <c r="O160" s="80" t="s">
        <v>910</v>
      </c>
      <c r="P160" s="82">
        <v>43657.7843287037</v>
      </c>
      <c r="Q160" s="80" t="s">
        <v>1008</v>
      </c>
      <c r="R160" s="80"/>
      <c r="S160" s="80"/>
      <c r="T160" s="80"/>
      <c r="U160" s="80"/>
      <c r="V160" s="83" t="s">
        <v>1674</v>
      </c>
      <c r="W160" s="82">
        <v>43657.7843287037</v>
      </c>
      <c r="X160" s="86">
        <v>43657</v>
      </c>
      <c r="Y160" s="88" t="s">
        <v>2095</v>
      </c>
      <c r="Z160" s="83" t="s">
        <v>2626</v>
      </c>
      <c r="AA160" s="80"/>
      <c r="AB160" s="80"/>
      <c r="AC160" s="88" t="s">
        <v>3249</v>
      </c>
      <c r="AD160" s="80"/>
      <c r="AE160" s="80" t="b">
        <v>0</v>
      </c>
      <c r="AF160" s="80">
        <v>0</v>
      </c>
      <c r="AG160" s="88" t="s">
        <v>3797</v>
      </c>
      <c r="AH160" s="80" t="b">
        <v>0</v>
      </c>
      <c r="AI160" s="80" t="s">
        <v>3865</v>
      </c>
      <c r="AJ160" s="80"/>
      <c r="AK160" s="88" t="s">
        <v>3797</v>
      </c>
      <c r="AL160" s="80" t="b">
        <v>0</v>
      </c>
      <c r="AM160" s="80">
        <v>2</v>
      </c>
      <c r="AN160" s="88" t="s">
        <v>3248</v>
      </c>
      <c r="AO160" s="80" t="s">
        <v>3899</v>
      </c>
      <c r="AP160" s="80" t="b">
        <v>0</v>
      </c>
      <c r="AQ160" s="88" t="s">
        <v>3248</v>
      </c>
      <c r="AR160" s="80" t="s">
        <v>178</v>
      </c>
      <c r="AS160" s="80">
        <v>0</v>
      </c>
      <c r="AT160" s="80">
        <v>0</v>
      </c>
      <c r="AU160" s="80"/>
      <c r="AV160" s="80"/>
      <c r="AW160" s="80"/>
      <c r="AX160" s="80"/>
      <c r="AY160" s="80"/>
      <c r="AZ160" s="80"/>
      <c r="BA160" s="80"/>
      <c r="BB160" s="80"/>
      <c r="BC160" s="79" t="str">
        <f>REPLACE(INDEX(GroupVertices[Group],MATCH(Edges[[#This Row],[Vertex 1]],GroupVertices[Vertex],0)),1,1,"")</f>
        <v>4</v>
      </c>
      <c r="BD160" s="79" t="str">
        <f>REPLACE(INDEX(GroupVertices[Group],MATCH(Edges[[#This Row],[Vertex 2]],GroupVertices[Vertex],0)),1,1,"")</f>
        <v>4</v>
      </c>
    </row>
    <row r="161" spans="1:56" ht="15">
      <c r="A161" s="65" t="s">
        <v>347</v>
      </c>
      <c r="B161" s="65" t="s">
        <v>840</v>
      </c>
      <c r="C161" s="66"/>
      <c r="D161" s="67"/>
      <c r="E161" s="68"/>
      <c r="F161" s="69"/>
      <c r="G161" s="66"/>
      <c r="H161" s="70"/>
      <c r="I161" s="71"/>
      <c r="J161" s="71"/>
      <c r="K161" s="34"/>
      <c r="L161" s="78">
        <v>161</v>
      </c>
      <c r="M161" s="78"/>
      <c r="N161" s="73"/>
      <c r="O161" s="80" t="s">
        <v>910</v>
      </c>
      <c r="P161" s="82">
        <v>43649.15206018519</v>
      </c>
      <c r="Q161" s="80" t="s">
        <v>1008</v>
      </c>
      <c r="R161" s="80"/>
      <c r="S161" s="80"/>
      <c r="T161" s="80" t="s">
        <v>1453</v>
      </c>
      <c r="U161" s="83" t="s">
        <v>1519</v>
      </c>
      <c r="V161" s="83" t="s">
        <v>1519</v>
      </c>
      <c r="W161" s="82">
        <v>43649.15206018519</v>
      </c>
      <c r="X161" s="86">
        <v>43649</v>
      </c>
      <c r="Y161" s="88" t="s">
        <v>2094</v>
      </c>
      <c r="Z161" s="83" t="s">
        <v>2625</v>
      </c>
      <c r="AA161" s="80"/>
      <c r="AB161" s="80"/>
      <c r="AC161" s="88" t="s">
        <v>3248</v>
      </c>
      <c r="AD161" s="80"/>
      <c r="AE161" s="80" t="b">
        <v>0</v>
      </c>
      <c r="AF161" s="80">
        <v>5</v>
      </c>
      <c r="AG161" s="88" t="s">
        <v>3797</v>
      </c>
      <c r="AH161" s="80" t="b">
        <v>0</v>
      </c>
      <c r="AI161" s="80" t="s">
        <v>3865</v>
      </c>
      <c r="AJ161" s="80"/>
      <c r="AK161" s="88" t="s">
        <v>3797</v>
      </c>
      <c r="AL161" s="80" t="b">
        <v>0</v>
      </c>
      <c r="AM161" s="80">
        <v>2</v>
      </c>
      <c r="AN161" s="88" t="s">
        <v>3797</v>
      </c>
      <c r="AO161" s="80" t="s">
        <v>3899</v>
      </c>
      <c r="AP161" s="80" t="b">
        <v>0</v>
      </c>
      <c r="AQ161" s="88" t="s">
        <v>3248</v>
      </c>
      <c r="AR161" s="80" t="s">
        <v>908</v>
      </c>
      <c r="AS161" s="80">
        <v>0</v>
      </c>
      <c r="AT161" s="80">
        <v>0</v>
      </c>
      <c r="AU161" s="80"/>
      <c r="AV161" s="80"/>
      <c r="AW161" s="80"/>
      <c r="AX161" s="80"/>
      <c r="AY161" s="80"/>
      <c r="AZ161" s="80"/>
      <c r="BA161" s="80"/>
      <c r="BB161" s="80"/>
      <c r="BC161" s="79" t="str">
        <f>REPLACE(INDEX(GroupVertices[Group],MATCH(Edges[[#This Row],[Vertex 1]],GroupVertices[Vertex],0)),1,1,"")</f>
        <v>4</v>
      </c>
      <c r="BD161" s="79" t="str">
        <f>REPLACE(INDEX(GroupVertices[Group],MATCH(Edges[[#This Row],[Vertex 2]],GroupVertices[Vertex],0)),1,1,"")</f>
        <v>4</v>
      </c>
    </row>
    <row r="162" spans="1:56" ht="15">
      <c r="A162" s="65" t="s">
        <v>347</v>
      </c>
      <c r="B162" s="65" t="s">
        <v>840</v>
      </c>
      <c r="C162" s="66"/>
      <c r="D162" s="67"/>
      <c r="E162" s="68"/>
      <c r="F162" s="69"/>
      <c r="G162" s="66"/>
      <c r="H162" s="70"/>
      <c r="I162" s="71"/>
      <c r="J162" s="71"/>
      <c r="K162" s="34"/>
      <c r="L162" s="78">
        <v>162</v>
      </c>
      <c r="M162" s="78"/>
      <c r="N162" s="73"/>
      <c r="O162" s="80" t="s">
        <v>910</v>
      </c>
      <c r="P162" s="82">
        <v>43657.7843287037</v>
      </c>
      <c r="Q162" s="80" t="s">
        <v>1008</v>
      </c>
      <c r="R162" s="80"/>
      <c r="S162" s="80"/>
      <c r="T162" s="80"/>
      <c r="U162" s="80"/>
      <c r="V162" s="83" t="s">
        <v>1674</v>
      </c>
      <c r="W162" s="82">
        <v>43657.7843287037</v>
      </c>
      <c r="X162" s="86">
        <v>43657</v>
      </c>
      <c r="Y162" s="88" t="s">
        <v>2095</v>
      </c>
      <c r="Z162" s="83" t="s">
        <v>2626</v>
      </c>
      <c r="AA162" s="80"/>
      <c r="AB162" s="80"/>
      <c r="AC162" s="88" t="s">
        <v>3249</v>
      </c>
      <c r="AD162" s="80"/>
      <c r="AE162" s="80" t="b">
        <v>0</v>
      </c>
      <c r="AF162" s="80">
        <v>0</v>
      </c>
      <c r="AG162" s="88" t="s">
        <v>3797</v>
      </c>
      <c r="AH162" s="80" t="b">
        <v>0</v>
      </c>
      <c r="AI162" s="80" t="s">
        <v>3865</v>
      </c>
      <c r="AJ162" s="80"/>
      <c r="AK162" s="88" t="s">
        <v>3797</v>
      </c>
      <c r="AL162" s="80" t="b">
        <v>0</v>
      </c>
      <c r="AM162" s="80">
        <v>2</v>
      </c>
      <c r="AN162" s="88" t="s">
        <v>3248</v>
      </c>
      <c r="AO162" s="80" t="s">
        <v>3899</v>
      </c>
      <c r="AP162" s="80" t="b">
        <v>0</v>
      </c>
      <c r="AQ162" s="88" t="s">
        <v>3248</v>
      </c>
      <c r="AR162" s="80" t="s">
        <v>178</v>
      </c>
      <c r="AS162" s="80">
        <v>0</v>
      </c>
      <c r="AT162" s="80">
        <v>0</v>
      </c>
      <c r="AU162" s="80"/>
      <c r="AV162" s="80"/>
      <c r="AW162" s="80"/>
      <c r="AX162" s="80"/>
      <c r="AY162" s="80"/>
      <c r="AZ162" s="80"/>
      <c r="BA162" s="80"/>
      <c r="BB162" s="80"/>
      <c r="BC162" s="79" t="str">
        <f>REPLACE(INDEX(GroupVertices[Group],MATCH(Edges[[#This Row],[Vertex 1]],GroupVertices[Vertex],0)),1,1,"")</f>
        <v>4</v>
      </c>
      <c r="BD162" s="79" t="str">
        <f>REPLACE(INDEX(GroupVertices[Group],MATCH(Edges[[#This Row],[Vertex 2]],GroupVertices[Vertex],0)),1,1,"")</f>
        <v>4</v>
      </c>
    </row>
    <row r="163" spans="1:56" ht="15">
      <c r="A163" s="65" t="s">
        <v>347</v>
      </c>
      <c r="B163" s="65" t="s">
        <v>841</v>
      </c>
      <c r="C163" s="66"/>
      <c r="D163" s="67"/>
      <c r="E163" s="68"/>
      <c r="F163" s="69"/>
      <c r="G163" s="66"/>
      <c r="H163" s="70"/>
      <c r="I163" s="71"/>
      <c r="J163" s="71"/>
      <c r="K163" s="34"/>
      <c r="L163" s="78">
        <v>163</v>
      </c>
      <c r="M163" s="78"/>
      <c r="N163" s="73"/>
      <c r="O163" s="80" t="s">
        <v>910</v>
      </c>
      <c r="P163" s="82">
        <v>43649.15206018519</v>
      </c>
      <c r="Q163" s="80" t="s">
        <v>1008</v>
      </c>
      <c r="R163" s="80"/>
      <c r="S163" s="80"/>
      <c r="T163" s="80" t="s">
        <v>1453</v>
      </c>
      <c r="U163" s="83" t="s">
        <v>1519</v>
      </c>
      <c r="V163" s="83" t="s">
        <v>1519</v>
      </c>
      <c r="W163" s="82">
        <v>43649.15206018519</v>
      </c>
      <c r="X163" s="86">
        <v>43649</v>
      </c>
      <c r="Y163" s="88" t="s">
        <v>2094</v>
      </c>
      <c r="Z163" s="83" t="s">
        <v>2625</v>
      </c>
      <c r="AA163" s="80"/>
      <c r="AB163" s="80"/>
      <c r="AC163" s="88" t="s">
        <v>3248</v>
      </c>
      <c r="AD163" s="80"/>
      <c r="AE163" s="80" t="b">
        <v>0</v>
      </c>
      <c r="AF163" s="80">
        <v>5</v>
      </c>
      <c r="AG163" s="88" t="s">
        <v>3797</v>
      </c>
      <c r="AH163" s="80" t="b">
        <v>0</v>
      </c>
      <c r="AI163" s="80" t="s">
        <v>3865</v>
      </c>
      <c r="AJ163" s="80"/>
      <c r="AK163" s="88" t="s">
        <v>3797</v>
      </c>
      <c r="AL163" s="80" t="b">
        <v>0</v>
      </c>
      <c r="AM163" s="80">
        <v>2</v>
      </c>
      <c r="AN163" s="88" t="s">
        <v>3797</v>
      </c>
      <c r="AO163" s="80" t="s">
        <v>3899</v>
      </c>
      <c r="AP163" s="80" t="b">
        <v>0</v>
      </c>
      <c r="AQ163" s="88" t="s">
        <v>3248</v>
      </c>
      <c r="AR163" s="80" t="s">
        <v>908</v>
      </c>
      <c r="AS163" s="80">
        <v>0</v>
      </c>
      <c r="AT163" s="80">
        <v>0</v>
      </c>
      <c r="AU163" s="80"/>
      <c r="AV163" s="80"/>
      <c r="AW163" s="80"/>
      <c r="AX163" s="80"/>
      <c r="AY163" s="80"/>
      <c r="AZ163" s="80"/>
      <c r="BA163" s="80"/>
      <c r="BB163" s="80"/>
      <c r="BC163" s="79" t="str">
        <f>REPLACE(INDEX(GroupVertices[Group],MATCH(Edges[[#This Row],[Vertex 1]],GroupVertices[Vertex],0)),1,1,"")</f>
        <v>4</v>
      </c>
      <c r="BD163" s="79" t="str">
        <f>REPLACE(INDEX(GroupVertices[Group],MATCH(Edges[[#This Row],[Vertex 2]],GroupVertices[Vertex],0)),1,1,"")</f>
        <v>4</v>
      </c>
    </row>
    <row r="164" spans="1:56" ht="15">
      <c r="A164" s="65" t="s">
        <v>347</v>
      </c>
      <c r="B164" s="65" t="s">
        <v>841</v>
      </c>
      <c r="C164" s="66"/>
      <c r="D164" s="67"/>
      <c r="E164" s="68"/>
      <c r="F164" s="69"/>
      <c r="G164" s="66"/>
      <c r="H164" s="70"/>
      <c r="I164" s="71"/>
      <c r="J164" s="71"/>
      <c r="K164" s="34"/>
      <c r="L164" s="78">
        <v>164</v>
      </c>
      <c r="M164" s="78"/>
      <c r="N164" s="73"/>
      <c r="O164" s="80" t="s">
        <v>910</v>
      </c>
      <c r="P164" s="82">
        <v>43657.7843287037</v>
      </c>
      <c r="Q164" s="80" t="s">
        <v>1008</v>
      </c>
      <c r="R164" s="80"/>
      <c r="S164" s="80"/>
      <c r="T164" s="80"/>
      <c r="U164" s="80"/>
      <c r="V164" s="83" t="s">
        <v>1674</v>
      </c>
      <c r="W164" s="82">
        <v>43657.7843287037</v>
      </c>
      <c r="X164" s="86">
        <v>43657</v>
      </c>
      <c r="Y164" s="88" t="s">
        <v>2095</v>
      </c>
      <c r="Z164" s="83" t="s">
        <v>2626</v>
      </c>
      <c r="AA164" s="80"/>
      <c r="AB164" s="80"/>
      <c r="AC164" s="88" t="s">
        <v>3249</v>
      </c>
      <c r="AD164" s="80"/>
      <c r="AE164" s="80" t="b">
        <v>0</v>
      </c>
      <c r="AF164" s="80">
        <v>0</v>
      </c>
      <c r="AG164" s="88" t="s">
        <v>3797</v>
      </c>
      <c r="AH164" s="80" t="b">
        <v>0</v>
      </c>
      <c r="AI164" s="80" t="s">
        <v>3865</v>
      </c>
      <c r="AJ164" s="80"/>
      <c r="AK164" s="88" t="s">
        <v>3797</v>
      </c>
      <c r="AL164" s="80" t="b">
        <v>0</v>
      </c>
      <c r="AM164" s="80">
        <v>2</v>
      </c>
      <c r="AN164" s="88" t="s">
        <v>3248</v>
      </c>
      <c r="AO164" s="80" t="s">
        <v>3899</v>
      </c>
      <c r="AP164" s="80" t="b">
        <v>0</v>
      </c>
      <c r="AQ164" s="88" t="s">
        <v>3248</v>
      </c>
      <c r="AR164" s="80" t="s">
        <v>178</v>
      </c>
      <c r="AS164" s="80">
        <v>0</v>
      </c>
      <c r="AT164" s="80">
        <v>0</v>
      </c>
      <c r="AU164" s="80"/>
      <c r="AV164" s="80"/>
      <c r="AW164" s="80"/>
      <c r="AX164" s="80"/>
      <c r="AY164" s="80"/>
      <c r="AZ164" s="80"/>
      <c r="BA164" s="80"/>
      <c r="BB164" s="80"/>
      <c r="BC164" s="79" t="str">
        <f>REPLACE(INDEX(GroupVertices[Group],MATCH(Edges[[#This Row],[Vertex 1]],GroupVertices[Vertex],0)),1,1,"")</f>
        <v>4</v>
      </c>
      <c r="BD164" s="79" t="str">
        <f>REPLACE(INDEX(GroupVertices[Group],MATCH(Edges[[#This Row],[Vertex 2]],GroupVertices[Vertex],0)),1,1,"")</f>
        <v>4</v>
      </c>
    </row>
    <row r="165" spans="1:56" ht="15">
      <c r="A165" s="65" t="s">
        <v>347</v>
      </c>
      <c r="B165" s="65" t="s">
        <v>768</v>
      </c>
      <c r="C165" s="66"/>
      <c r="D165" s="67"/>
      <c r="E165" s="68"/>
      <c r="F165" s="69"/>
      <c r="G165" s="66"/>
      <c r="H165" s="70"/>
      <c r="I165" s="71"/>
      <c r="J165" s="71"/>
      <c r="K165" s="34"/>
      <c r="L165" s="78">
        <v>165</v>
      </c>
      <c r="M165" s="78"/>
      <c r="N165" s="73"/>
      <c r="O165" s="80" t="s">
        <v>910</v>
      </c>
      <c r="P165" s="82">
        <v>43649.15206018519</v>
      </c>
      <c r="Q165" s="80" t="s">
        <v>1008</v>
      </c>
      <c r="R165" s="80"/>
      <c r="S165" s="80"/>
      <c r="T165" s="80" t="s">
        <v>1453</v>
      </c>
      <c r="U165" s="83" t="s">
        <v>1519</v>
      </c>
      <c r="V165" s="83" t="s">
        <v>1519</v>
      </c>
      <c r="W165" s="82">
        <v>43649.15206018519</v>
      </c>
      <c r="X165" s="86">
        <v>43649</v>
      </c>
      <c r="Y165" s="88" t="s">
        <v>2094</v>
      </c>
      <c r="Z165" s="83" t="s">
        <v>2625</v>
      </c>
      <c r="AA165" s="80"/>
      <c r="AB165" s="80"/>
      <c r="AC165" s="88" t="s">
        <v>3248</v>
      </c>
      <c r="AD165" s="80"/>
      <c r="AE165" s="80" t="b">
        <v>0</v>
      </c>
      <c r="AF165" s="80">
        <v>5</v>
      </c>
      <c r="AG165" s="88" t="s">
        <v>3797</v>
      </c>
      <c r="AH165" s="80" t="b">
        <v>0</v>
      </c>
      <c r="AI165" s="80" t="s">
        <v>3865</v>
      </c>
      <c r="AJ165" s="80"/>
      <c r="AK165" s="88" t="s">
        <v>3797</v>
      </c>
      <c r="AL165" s="80" t="b">
        <v>0</v>
      </c>
      <c r="AM165" s="80">
        <v>2</v>
      </c>
      <c r="AN165" s="88" t="s">
        <v>3797</v>
      </c>
      <c r="AO165" s="80" t="s">
        <v>3899</v>
      </c>
      <c r="AP165" s="80" t="b">
        <v>0</v>
      </c>
      <c r="AQ165" s="88" t="s">
        <v>3248</v>
      </c>
      <c r="AR165" s="80" t="s">
        <v>908</v>
      </c>
      <c r="AS165" s="80">
        <v>0</v>
      </c>
      <c r="AT165" s="80">
        <v>0</v>
      </c>
      <c r="AU165" s="80"/>
      <c r="AV165" s="80"/>
      <c r="AW165" s="80"/>
      <c r="AX165" s="80"/>
      <c r="AY165" s="80"/>
      <c r="AZ165" s="80"/>
      <c r="BA165" s="80"/>
      <c r="BB165" s="80"/>
      <c r="BC165" s="79" t="str">
        <f>REPLACE(INDEX(GroupVertices[Group],MATCH(Edges[[#This Row],[Vertex 1]],GroupVertices[Vertex],0)),1,1,"")</f>
        <v>4</v>
      </c>
      <c r="BD165" s="79" t="str">
        <f>REPLACE(INDEX(GroupVertices[Group],MATCH(Edges[[#This Row],[Vertex 2]],GroupVertices[Vertex],0)),1,1,"")</f>
        <v>4</v>
      </c>
    </row>
    <row r="166" spans="1:56" ht="15">
      <c r="A166" s="65" t="s">
        <v>347</v>
      </c>
      <c r="B166" s="65" t="s">
        <v>347</v>
      </c>
      <c r="C166" s="66"/>
      <c r="D166" s="67"/>
      <c r="E166" s="68"/>
      <c r="F166" s="69"/>
      <c r="G166" s="66"/>
      <c r="H166" s="70"/>
      <c r="I166" s="71"/>
      <c r="J166" s="71"/>
      <c r="K166" s="34"/>
      <c r="L166" s="78">
        <v>166</v>
      </c>
      <c r="M166" s="78"/>
      <c r="N166" s="73"/>
      <c r="O166" s="80" t="s">
        <v>908</v>
      </c>
      <c r="P166" s="82">
        <v>43657.7843287037</v>
      </c>
      <c r="Q166" s="80" t="s">
        <v>1008</v>
      </c>
      <c r="R166" s="80"/>
      <c r="S166" s="80"/>
      <c r="T166" s="80"/>
      <c r="U166" s="80"/>
      <c r="V166" s="83" t="s">
        <v>1674</v>
      </c>
      <c r="W166" s="82">
        <v>43657.7843287037</v>
      </c>
      <c r="X166" s="86">
        <v>43657</v>
      </c>
      <c r="Y166" s="88" t="s">
        <v>2095</v>
      </c>
      <c r="Z166" s="83" t="s">
        <v>2626</v>
      </c>
      <c r="AA166" s="80"/>
      <c r="AB166" s="80"/>
      <c r="AC166" s="88" t="s">
        <v>3249</v>
      </c>
      <c r="AD166" s="80"/>
      <c r="AE166" s="80" t="b">
        <v>0</v>
      </c>
      <c r="AF166" s="80">
        <v>0</v>
      </c>
      <c r="AG166" s="88" t="s">
        <v>3797</v>
      </c>
      <c r="AH166" s="80" t="b">
        <v>0</v>
      </c>
      <c r="AI166" s="80" t="s">
        <v>3865</v>
      </c>
      <c r="AJ166" s="80"/>
      <c r="AK166" s="88" t="s">
        <v>3797</v>
      </c>
      <c r="AL166" s="80" t="b">
        <v>0</v>
      </c>
      <c r="AM166" s="80">
        <v>2</v>
      </c>
      <c r="AN166" s="88" t="s">
        <v>3248</v>
      </c>
      <c r="AO166" s="80" t="s">
        <v>3899</v>
      </c>
      <c r="AP166" s="80" t="b">
        <v>0</v>
      </c>
      <c r="AQ166" s="88" t="s">
        <v>3248</v>
      </c>
      <c r="AR166" s="80" t="s">
        <v>178</v>
      </c>
      <c r="AS166" s="80">
        <v>0</v>
      </c>
      <c r="AT166" s="80">
        <v>0</v>
      </c>
      <c r="AU166" s="80"/>
      <c r="AV166" s="80"/>
      <c r="AW166" s="80"/>
      <c r="AX166" s="80"/>
      <c r="AY166" s="80"/>
      <c r="AZ166" s="80"/>
      <c r="BA166" s="80"/>
      <c r="BB166" s="80"/>
      <c r="BC166" s="79" t="str">
        <f>REPLACE(INDEX(GroupVertices[Group],MATCH(Edges[[#This Row],[Vertex 1]],GroupVertices[Vertex],0)),1,1,"")</f>
        <v>4</v>
      </c>
      <c r="BD166" s="79" t="str">
        <f>REPLACE(INDEX(GroupVertices[Group],MATCH(Edges[[#This Row],[Vertex 2]],GroupVertices[Vertex],0)),1,1,"")</f>
        <v>4</v>
      </c>
    </row>
    <row r="167" spans="1:56" ht="15">
      <c r="A167" s="65" t="s">
        <v>347</v>
      </c>
      <c r="B167" s="65" t="s">
        <v>768</v>
      </c>
      <c r="C167" s="66"/>
      <c r="D167" s="67"/>
      <c r="E167" s="68"/>
      <c r="F167" s="69"/>
      <c r="G167" s="66"/>
      <c r="H167" s="70"/>
      <c r="I167" s="71"/>
      <c r="J167" s="71"/>
      <c r="K167" s="34"/>
      <c r="L167" s="78">
        <v>167</v>
      </c>
      <c r="M167" s="78"/>
      <c r="N167" s="73"/>
      <c r="O167" s="80" t="s">
        <v>910</v>
      </c>
      <c r="P167" s="82">
        <v>43657.7843287037</v>
      </c>
      <c r="Q167" s="80" t="s">
        <v>1008</v>
      </c>
      <c r="R167" s="80"/>
      <c r="S167" s="80"/>
      <c r="T167" s="80"/>
      <c r="U167" s="80"/>
      <c r="V167" s="83" t="s">
        <v>1674</v>
      </c>
      <c r="W167" s="82">
        <v>43657.7843287037</v>
      </c>
      <c r="X167" s="86">
        <v>43657</v>
      </c>
      <c r="Y167" s="88" t="s">
        <v>2095</v>
      </c>
      <c r="Z167" s="83" t="s">
        <v>2626</v>
      </c>
      <c r="AA167" s="80"/>
      <c r="AB167" s="80"/>
      <c r="AC167" s="88" t="s">
        <v>3249</v>
      </c>
      <c r="AD167" s="80"/>
      <c r="AE167" s="80" t="b">
        <v>0</v>
      </c>
      <c r="AF167" s="80">
        <v>0</v>
      </c>
      <c r="AG167" s="88" t="s">
        <v>3797</v>
      </c>
      <c r="AH167" s="80" t="b">
        <v>0</v>
      </c>
      <c r="AI167" s="80" t="s">
        <v>3865</v>
      </c>
      <c r="AJ167" s="80"/>
      <c r="AK167" s="88" t="s">
        <v>3797</v>
      </c>
      <c r="AL167" s="80" t="b">
        <v>0</v>
      </c>
      <c r="AM167" s="80">
        <v>2</v>
      </c>
      <c r="AN167" s="88" t="s">
        <v>3248</v>
      </c>
      <c r="AO167" s="80" t="s">
        <v>3899</v>
      </c>
      <c r="AP167" s="80" t="b">
        <v>0</v>
      </c>
      <c r="AQ167" s="88" t="s">
        <v>3248</v>
      </c>
      <c r="AR167" s="80" t="s">
        <v>178</v>
      </c>
      <c r="AS167" s="80">
        <v>0</v>
      </c>
      <c r="AT167" s="80">
        <v>0</v>
      </c>
      <c r="AU167" s="80"/>
      <c r="AV167" s="80"/>
      <c r="AW167" s="80"/>
      <c r="AX167" s="80"/>
      <c r="AY167" s="80"/>
      <c r="AZ167" s="80"/>
      <c r="BA167" s="80"/>
      <c r="BB167" s="80"/>
      <c r="BC167" s="79" t="str">
        <f>REPLACE(INDEX(GroupVertices[Group],MATCH(Edges[[#This Row],[Vertex 1]],GroupVertices[Vertex],0)),1,1,"")</f>
        <v>4</v>
      </c>
      <c r="BD167" s="79" t="str">
        <f>REPLACE(INDEX(GroupVertices[Group],MATCH(Edges[[#This Row],[Vertex 2]],GroupVertices[Vertex],0)),1,1,"")</f>
        <v>4</v>
      </c>
    </row>
    <row r="168" spans="1:56" ht="15">
      <c r="A168" s="65" t="s">
        <v>348</v>
      </c>
      <c r="B168" s="65" t="s">
        <v>348</v>
      </c>
      <c r="C168" s="66"/>
      <c r="D168" s="67"/>
      <c r="E168" s="68"/>
      <c r="F168" s="69"/>
      <c r="G168" s="66"/>
      <c r="H168" s="70"/>
      <c r="I168" s="71"/>
      <c r="J168" s="71"/>
      <c r="K168" s="34"/>
      <c r="L168" s="78">
        <v>168</v>
      </c>
      <c r="M168" s="78"/>
      <c r="N168" s="73"/>
      <c r="O168" s="80" t="s">
        <v>178</v>
      </c>
      <c r="P168" s="82">
        <v>43657.78434027778</v>
      </c>
      <c r="Q168" s="80" t="s">
        <v>1009</v>
      </c>
      <c r="R168" s="80"/>
      <c r="S168" s="80"/>
      <c r="T168" s="80"/>
      <c r="U168" s="80"/>
      <c r="V168" s="83" t="s">
        <v>1675</v>
      </c>
      <c r="W168" s="82">
        <v>43657.78434027778</v>
      </c>
      <c r="X168" s="86">
        <v>43657</v>
      </c>
      <c r="Y168" s="88" t="s">
        <v>2096</v>
      </c>
      <c r="Z168" s="83" t="s">
        <v>2627</v>
      </c>
      <c r="AA168" s="80"/>
      <c r="AB168" s="80"/>
      <c r="AC168" s="88" t="s">
        <v>3250</v>
      </c>
      <c r="AD168" s="80"/>
      <c r="AE168" s="80" t="b">
        <v>0</v>
      </c>
      <c r="AF168" s="80">
        <v>0</v>
      </c>
      <c r="AG168" s="88" t="s">
        <v>3797</v>
      </c>
      <c r="AH168" s="80" t="b">
        <v>0</v>
      </c>
      <c r="AI168" s="80" t="s">
        <v>3865</v>
      </c>
      <c r="AJ168" s="80"/>
      <c r="AK168" s="88" t="s">
        <v>3797</v>
      </c>
      <c r="AL168" s="80" t="b">
        <v>0</v>
      </c>
      <c r="AM168" s="80">
        <v>0</v>
      </c>
      <c r="AN168" s="88" t="s">
        <v>3797</v>
      </c>
      <c r="AO168" s="80" t="s">
        <v>3899</v>
      </c>
      <c r="AP168" s="80" t="b">
        <v>0</v>
      </c>
      <c r="AQ168" s="88" t="s">
        <v>3250</v>
      </c>
      <c r="AR168" s="80" t="s">
        <v>178</v>
      </c>
      <c r="AS168" s="80">
        <v>0</v>
      </c>
      <c r="AT168" s="80">
        <v>0</v>
      </c>
      <c r="AU168" s="80" t="s">
        <v>3938</v>
      </c>
      <c r="AV168" s="80" t="s">
        <v>3952</v>
      </c>
      <c r="AW168" s="80" t="s">
        <v>3957</v>
      </c>
      <c r="AX168" s="80" t="s">
        <v>3965</v>
      </c>
      <c r="AY168" s="80" t="s">
        <v>3982</v>
      </c>
      <c r="AZ168" s="80" t="s">
        <v>3999</v>
      </c>
      <c r="BA168" s="80" t="s">
        <v>4013</v>
      </c>
      <c r="BB168" s="83" t="s">
        <v>4018</v>
      </c>
      <c r="BC168" s="79" t="str">
        <f>REPLACE(INDEX(GroupVertices[Group],MATCH(Edges[[#This Row],[Vertex 1]],GroupVertices[Vertex],0)),1,1,"")</f>
        <v>1</v>
      </c>
      <c r="BD168" s="79" t="str">
        <f>REPLACE(INDEX(GroupVertices[Group],MATCH(Edges[[#This Row],[Vertex 2]],GroupVertices[Vertex],0)),1,1,"")</f>
        <v>1</v>
      </c>
    </row>
    <row r="169" spans="1:56" ht="15">
      <c r="A169" s="65" t="s">
        <v>349</v>
      </c>
      <c r="B169" s="65" t="s">
        <v>653</v>
      </c>
      <c r="C169" s="66"/>
      <c r="D169" s="67"/>
      <c r="E169" s="68"/>
      <c r="F169" s="69"/>
      <c r="G169" s="66"/>
      <c r="H169" s="70"/>
      <c r="I169" s="71"/>
      <c r="J169" s="71"/>
      <c r="K169" s="34"/>
      <c r="L169" s="78">
        <v>169</v>
      </c>
      <c r="M169" s="78"/>
      <c r="N169" s="73"/>
      <c r="O169" s="80" t="s">
        <v>908</v>
      </c>
      <c r="P169" s="82">
        <v>43657.78434027778</v>
      </c>
      <c r="Q169" s="80" t="s">
        <v>1010</v>
      </c>
      <c r="R169" s="80"/>
      <c r="S169" s="80"/>
      <c r="T169" s="80"/>
      <c r="U169" s="80"/>
      <c r="V169" s="83" t="s">
        <v>1676</v>
      </c>
      <c r="W169" s="82">
        <v>43657.78434027778</v>
      </c>
      <c r="X169" s="86">
        <v>43657</v>
      </c>
      <c r="Y169" s="88" t="s">
        <v>2096</v>
      </c>
      <c r="Z169" s="83" t="s">
        <v>2628</v>
      </c>
      <c r="AA169" s="80"/>
      <c r="AB169" s="80"/>
      <c r="AC169" s="88" t="s">
        <v>3251</v>
      </c>
      <c r="AD169" s="80"/>
      <c r="AE169" s="80" t="b">
        <v>0</v>
      </c>
      <c r="AF169" s="80">
        <v>0</v>
      </c>
      <c r="AG169" s="88" t="s">
        <v>3797</v>
      </c>
      <c r="AH169" s="80" t="b">
        <v>0</v>
      </c>
      <c r="AI169" s="80" t="s">
        <v>3865</v>
      </c>
      <c r="AJ169" s="80"/>
      <c r="AK169" s="88" t="s">
        <v>3797</v>
      </c>
      <c r="AL169" s="80" t="b">
        <v>0</v>
      </c>
      <c r="AM169" s="80">
        <v>1732</v>
      </c>
      <c r="AN169" s="88" t="s">
        <v>3570</v>
      </c>
      <c r="AO169" s="80" t="s">
        <v>3898</v>
      </c>
      <c r="AP169" s="80" t="b">
        <v>0</v>
      </c>
      <c r="AQ169" s="88" t="s">
        <v>3570</v>
      </c>
      <c r="AR169" s="80" t="s">
        <v>178</v>
      </c>
      <c r="AS169" s="80">
        <v>0</v>
      </c>
      <c r="AT169" s="80">
        <v>0</v>
      </c>
      <c r="AU169" s="80"/>
      <c r="AV169" s="80"/>
      <c r="AW169" s="80"/>
      <c r="AX169" s="80"/>
      <c r="AY169" s="80"/>
      <c r="AZ169" s="80"/>
      <c r="BA169" s="80"/>
      <c r="BB169" s="80"/>
      <c r="BC169" s="79" t="str">
        <f>REPLACE(INDEX(GroupVertices[Group],MATCH(Edges[[#This Row],[Vertex 1]],GroupVertices[Vertex],0)),1,1,"")</f>
        <v>22</v>
      </c>
      <c r="BD169" s="79" t="str">
        <f>REPLACE(INDEX(GroupVertices[Group],MATCH(Edges[[#This Row],[Vertex 2]],GroupVertices[Vertex],0)),1,1,"")</f>
        <v>22</v>
      </c>
    </row>
    <row r="170" spans="1:56" ht="15">
      <c r="A170" s="65" t="s">
        <v>350</v>
      </c>
      <c r="B170" s="65" t="s">
        <v>715</v>
      </c>
      <c r="C170" s="66"/>
      <c r="D170" s="67"/>
      <c r="E170" s="68"/>
      <c r="F170" s="69"/>
      <c r="G170" s="66"/>
      <c r="H170" s="70"/>
      <c r="I170" s="71"/>
      <c r="J170" s="71"/>
      <c r="K170" s="34"/>
      <c r="L170" s="78">
        <v>170</v>
      </c>
      <c r="M170" s="78"/>
      <c r="N170" s="73"/>
      <c r="O170" s="80" t="s">
        <v>908</v>
      </c>
      <c r="P170" s="82">
        <v>43657.78435185185</v>
      </c>
      <c r="Q170" s="80" t="s">
        <v>958</v>
      </c>
      <c r="R170" s="80"/>
      <c r="S170" s="80"/>
      <c r="T170" s="80"/>
      <c r="U170" s="80"/>
      <c r="V170" s="83" t="s">
        <v>1677</v>
      </c>
      <c r="W170" s="82">
        <v>43657.78435185185</v>
      </c>
      <c r="X170" s="86">
        <v>43657</v>
      </c>
      <c r="Y170" s="88" t="s">
        <v>2097</v>
      </c>
      <c r="Z170" s="83" t="s">
        <v>2629</v>
      </c>
      <c r="AA170" s="80"/>
      <c r="AB170" s="80"/>
      <c r="AC170" s="88" t="s">
        <v>3252</v>
      </c>
      <c r="AD170" s="80"/>
      <c r="AE170" s="80" t="b">
        <v>0</v>
      </c>
      <c r="AF170" s="80">
        <v>0</v>
      </c>
      <c r="AG170" s="88" t="s">
        <v>3797</v>
      </c>
      <c r="AH170" s="80" t="b">
        <v>0</v>
      </c>
      <c r="AI170" s="80" t="s">
        <v>3865</v>
      </c>
      <c r="AJ170" s="80"/>
      <c r="AK170" s="88" t="s">
        <v>3797</v>
      </c>
      <c r="AL170" s="80" t="b">
        <v>0</v>
      </c>
      <c r="AM170" s="80">
        <v>6398</v>
      </c>
      <c r="AN170" s="88" t="s">
        <v>3638</v>
      </c>
      <c r="AO170" s="80" t="s">
        <v>3898</v>
      </c>
      <c r="AP170" s="80" t="b">
        <v>0</v>
      </c>
      <c r="AQ170" s="88" t="s">
        <v>3638</v>
      </c>
      <c r="AR170" s="80" t="s">
        <v>178</v>
      </c>
      <c r="AS170" s="80">
        <v>0</v>
      </c>
      <c r="AT170" s="80">
        <v>0</v>
      </c>
      <c r="AU170" s="80"/>
      <c r="AV170" s="80"/>
      <c r="AW170" s="80"/>
      <c r="AX170" s="80"/>
      <c r="AY170" s="80"/>
      <c r="AZ170" s="80"/>
      <c r="BA170" s="80"/>
      <c r="BB170" s="80"/>
      <c r="BC170" s="79" t="str">
        <f>REPLACE(INDEX(GroupVertices[Group],MATCH(Edges[[#This Row],[Vertex 1]],GroupVertices[Vertex],0)),1,1,"")</f>
        <v>7</v>
      </c>
      <c r="BD170" s="79" t="str">
        <f>REPLACE(INDEX(GroupVertices[Group],MATCH(Edges[[#This Row],[Vertex 2]],GroupVertices[Vertex],0)),1,1,"")</f>
        <v>7</v>
      </c>
    </row>
    <row r="171" spans="1:56" ht="15">
      <c r="A171" s="65" t="s">
        <v>351</v>
      </c>
      <c r="B171" s="65" t="s">
        <v>351</v>
      </c>
      <c r="C171" s="66"/>
      <c r="D171" s="67"/>
      <c r="E171" s="68"/>
      <c r="F171" s="69"/>
      <c r="G171" s="66"/>
      <c r="H171" s="70"/>
      <c r="I171" s="71"/>
      <c r="J171" s="71"/>
      <c r="K171" s="34"/>
      <c r="L171" s="78">
        <v>171</v>
      </c>
      <c r="M171" s="78"/>
      <c r="N171" s="73"/>
      <c r="O171" s="80" t="s">
        <v>178</v>
      </c>
      <c r="P171" s="82">
        <v>43657.78435185185</v>
      </c>
      <c r="Q171" s="80" t="s">
        <v>1011</v>
      </c>
      <c r="R171" s="80"/>
      <c r="S171" s="80"/>
      <c r="T171" s="80"/>
      <c r="U171" s="83" t="s">
        <v>1520</v>
      </c>
      <c r="V171" s="83" t="s">
        <v>1520</v>
      </c>
      <c r="W171" s="82">
        <v>43657.78435185185</v>
      </c>
      <c r="X171" s="86">
        <v>43657</v>
      </c>
      <c r="Y171" s="88" t="s">
        <v>2097</v>
      </c>
      <c r="Z171" s="83" t="s">
        <v>2630</v>
      </c>
      <c r="AA171" s="80"/>
      <c r="AB171" s="80"/>
      <c r="AC171" s="88" t="s">
        <v>3253</v>
      </c>
      <c r="AD171" s="80"/>
      <c r="AE171" s="80" t="b">
        <v>0</v>
      </c>
      <c r="AF171" s="80">
        <v>1</v>
      </c>
      <c r="AG171" s="88" t="s">
        <v>3797</v>
      </c>
      <c r="AH171" s="80" t="b">
        <v>0</v>
      </c>
      <c r="AI171" s="80" t="s">
        <v>3865</v>
      </c>
      <c r="AJ171" s="80"/>
      <c r="AK171" s="88" t="s">
        <v>3797</v>
      </c>
      <c r="AL171" s="80" t="b">
        <v>0</v>
      </c>
      <c r="AM171" s="80">
        <v>0</v>
      </c>
      <c r="AN171" s="88" t="s">
        <v>3797</v>
      </c>
      <c r="AO171" s="80" t="s">
        <v>3899</v>
      </c>
      <c r="AP171" s="80" t="b">
        <v>0</v>
      </c>
      <c r="AQ171" s="88" t="s">
        <v>3253</v>
      </c>
      <c r="AR171" s="80" t="s">
        <v>178</v>
      </c>
      <c r="AS171" s="80">
        <v>0</v>
      </c>
      <c r="AT171" s="80">
        <v>0</v>
      </c>
      <c r="AU171" s="80"/>
      <c r="AV171" s="80"/>
      <c r="AW171" s="80"/>
      <c r="AX171" s="80"/>
      <c r="AY171" s="80"/>
      <c r="AZ171" s="80"/>
      <c r="BA171" s="80"/>
      <c r="BB171" s="80"/>
      <c r="BC171" s="79" t="str">
        <f>REPLACE(INDEX(GroupVertices[Group],MATCH(Edges[[#This Row],[Vertex 1]],GroupVertices[Vertex],0)),1,1,"")</f>
        <v>1</v>
      </c>
      <c r="BD171" s="79" t="str">
        <f>REPLACE(INDEX(GroupVertices[Group],MATCH(Edges[[#This Row],[Vertex 2]],GroupVertices[Vertex],0)),1,1,"")</f>
        <v>1</v>
      </c>
    </row>
    <row r="172" spans="1:56" ht="15">
      <c r="A172" s="65" t="s">
        <v>352</v>
      </c>
      <c r="B172" s="65" t="s">
        <v>773</v>
      </c>
      <c r="C172" s="66"/>
      <c r="D172" s="67"/>
      <c r="E172" s="68"/>
      <c r="F172" s="69"/>
      <c r="G172" s="66"/>
      <c r="H172" s="70"/>
      <c r="I172" s="71"/>
      <c r="J172" s="71"/>
      <c r="K172" s="34"/>
      <c r="L172" s="78">
        <v>172</v>
      </c>
      <c r="M172" s="78"/>
      <c r="N172" s="73"/>
      <c r="O172" s="80" t="s">
        <v>908</v>
      </c>
      <c r="P172" s="82">
        <v>43657.784363425926</v>
      </c>
      <c r="Q172" s="80" t="s">
        <v>935</v>
      </c>
      <c r="R172" s="80"/>
      <c r="S172" s="80"/>
      <c r="T172" s="80"/>
      <c r="U172" s="83" t="s">
        <v>1498</v>
      </c>
      <c r="V172" s="83" t="s">
        <v>1498</v>
      </c>
      <c r="W172" s="82">
        <v>43657.784363425926</v>
      </c>
      <c r="X172" s="86">
        <v>43657</v>
      </c>
      <c r="Y172" s="88" t="s">
        <v>2098</v>
      </c>
      <c r="Z172" s="83" t="s">
        <v>2631</v>
      </c>
      <c r="AA172" s="80"/>
      <c r="AB172" s="80"/>
      <c r="AC172" s="88" t="s">
        <v>3254</v>
      </c>
      <c r="AD172" s="80"/>
      <c r="AE172" s="80" t="b">
        <v>0</v>
      </c>
      <c r="AF172" s="80">
        <v>0</v>
      </c>
      <c r="AG172" s="88" t="s">
        <v>3797</v>
      </c>
      <c r="AH172" s="80" t="b">
        <v>0</v>
      </c>
      <c r="AI172" s="80" t="s">
        <v>3865</v>
      </c>
      <c r="AJ172" s="80"/>
      <c r="AK172" s="88" t="s">
        <v>3797</v>
      </c>
      <c r="AL172" s="80" t="b">
        <v>0</v>
      </c>
      <c r="AM172" s="80">
        <v>6664</v>
      </c>
      <c r="AN172" s="88" t="s">
        <v>3697</v>
      </c>
      <c r="AO172" s="80" t="s">
        <v>3899</v>
      </c>
      <c r="AP172" s="80" t="b">
        <v>0</v>
      </c>
      <c r="AQ172" s="88" t="s">
        <v>3697</v>
      </c>
      <c r="AR172" s="80" t="s">
        <v>178</v>
      </c>
      <c r="AS172" s="80">
        <v>0</v>
      </c>
      <c r="AT172" s="80">
        <v>0</v>
      </c>
      <c r="AU172" s="80"/>
      <c r="AV172" s="80"/>
      <c r="AW172" s="80"/>
      <c r="AX172" s="80"/>
      <c r="AY172" s="80"/>
      <c r="AZ172" s="80"/>
      <c r="BA172" s="80"/>
      <c r="BB172" s="80"/>
      <c r="BC172" s="79" t="str">
        <f>REPLACE(INDEX(GroupVertices[Group],MATCH(Edges[[#This Row],[Vertex 1]],GroupVertices[Vertex],0)),1,1,"")</f>
        <v>9</v>
      </c>
      <c r="BD172" s="79" t="str">
        <f>REPLACE(INDEX(GroupVertices[Group],MATCH(Edges[[#This Row],[Vertex 2]],GroupVertices[Vertex],0)),1,1,"")</f>
        <v>9</v>
      </c>
    </row>
    <row r="173" spans="1:56" ht="15">
      <c r="A173" s="65" t="s">
        <v>353</v>
      </c>
      <c r="B173" s="65" t="s">
        <v>630</v>
      </c>
      <c r="C173" s="66"/>
      <c r="D173" s="67"/>
      <c r="E173" s="68"/>
      <c r="F173" s="69"/>
      <c r="G173" s="66"/>
      <c r="H173" s="70"/>
      <c r="I173" s="71"/>
      <c r="J173" s="71"/>
      <c r="K173" s="34"/>
      <c r="L173" s="78">
        <v>173</v>
      </c>
      <c r="M173" s="78"/>
      <c r="N173" s="73"/>
      <c r="O173" s="80" t="s">
        <v>908</v>
      </c>
      <c r="P173" s="82">
        <v>43657.784363425926</v>
      </c>
      <c r="Q173" s="80" t="s">
        <v>931</v>
      </c>
      <c r="R173" s="80"/>
      <c r="S173" s="80"/>
      <c r="T173" s="80"/>
      <c r="U173" s="80"/>
      <c r="V173" s="83" t="s">
        <v>1678</v>
      </c>
      <c r="W173" s="82">
        <v>43657.784363425926</v>
      </c>
      <c r="X173" s="86">
        <v>43657</v>
      </c>
      <c r="Y173" s="88" t="s">
        <v>2098</v>
      </c>
      <c r="Z173" s="83" t="s">
        <v>2632</v>
      </c>
      <c r="AA173" s="80"/>
      <c r="AB173" s="80"/>
      <c r="AC173" s="88" t="s">
        <v>3255</v>
      </c>
      <c r="AD173" s="80"/>
      <c r="AE173" s="80" t="b">
        <v>0</v>
      </c>
      <c r="AF173" s="80">
        <v>0</v>
      </c>
      <c r="AG173" s="88" t="s">
        <v>3797</v>
      </c>
      <c r="AH173" s="80" t="b">
        <v>0</v>
      </c>
      <c r="AI173" s="80" t="s">
        <v>3865</v>
      </c>
      <c r="AJ173" s="80"/>
      <c r="AK173" s="88" t="s">
        <v>3797</v>
      </c>
      <c r="AL173" s="80" t="b">
        <v>0</v>
      </c>
      <c r="AM173" s="80">
        <v>10262</v>
      </c>
      <c r="AN173" s="88" t="s">
        <v>3544</v>
      </c>
      <c r="AO173" s="80" t="s">
        <v>3899</v>
      </c>
      <c r="AP173" s="80" t="b">
        <v>0</v>
      </c>
      <c r="AQ173" s="88" t="s">
        <v>3544</v>
      </c>
      <c r="AR173" s="80" t="s">
        <v>178</v>
      </c>
      <c r="AS173" s="80">
        <v>0</v>
      </c>
      <c r="AT173" s="80">
        <v>0</v>
      </c>
      <c r="AU173" s="80"/>
      <c r="AV173" s="80"/>
      <c r="AW173" s="80"/>
      <c r="AX173" s="80"/>
      <c r="AY173" s="80"/>
      <c r="AZ173" s="80"/>
      <c r="BA173" s="80"/>
      <c r="BB173" s="80"/>
      <c r="BC173" s="79" t="str">
        <f>REPLACE(INDEX(GroupVertices[Group],MATCH(Edges[[#This Row],[Vertex 1]],GroupVertices[Vertex],0)),1,1,"")</f>
        <v>10</v>
      </c>
      <c r="BD173" s="79" t="str">
        <f>REPLACE(INDEX(GroupVertices[Group],MATCH(Edges[[#This Row],[Vertex 2]],GroupVertices[Vertex],0)),1,1,"")</f>
        <v>10</v>
      </c>
    </row>
    <row r="174" spans="1:56" ht="15">
      <c r="A174" s="65" t="s">
        <v>354</v>
      </c>
      <c r="B174" s="65" t="s">
        <v>354</v>
      </c>
      <c r="C174" s="66"/>
      <c r="D174" s="67"/>
      <c r="E174" s="68"/>
      <c r="F174" s="69"/>
      <c r="G174" s="66"/>
      <c r="H174" s="70"/>
      <c r="I174" s="71"/>
      <c r="J174" s="71"/>
      <c r="K174" s="34"/>
      <c r="L174" s="78">
        <v>174</v>
      </c>
      <c r="M174" s="78"/>
      <c r="N174" s="73"/>
      <c r="O174" s="80" t="s">
        <v>178</v>
      </c>
      <c r="P174" s="82">
        <v>43657.784375</v>
      </c>
      <c r="Q174" s="80" t="s">
        <v>1012</v>
      </c>
      <c r="R174" s="80"/>
      <c r="S174" s="80"/>
      <c r="T174" s="80"/>
      <c r="U174" s="80"/>
      <c r="V174" s="83" t="s">
        <v>1679</v>
      </c>
      <c r="W174" s="82">
        <v>43657.784375</v>
      </c>
      <c r="X174" s="86">
        <v>43657</v>
      </c>
      <c r="Y174" s="88" t="s">
        <v>2099</v>
      </c>
      <c r="Z174" s="83" t="s">
        <v>2633</v>
      </c>
      <c r="AA174" s="80"/>
      <c r="AB174" s="80"/>
      <c r="AC174" s="88" t="s">
        <v>3256</v>
      </c>
      <c r="AD174" s="80"/>
      <c r="AE174" s="80" t="b">
        <v>0</v>
      </c>
      <c r="AF174" s="80">
        <v>0</v>
      </c>
      <c r="AG174" s="88" t="s">
        <v>3797</v>
      </c>
      <c r="AH174" s="80" t="b">
        <v>0</v>
      </c>
      <c r="AI174" s="80" t="s">
        <v>3868</v>
      </c>
      <c r="AJ174" s="80"/>
      <c r="AK174" s="88" t="s">
        <v>3797</v>
      </c>
      <c r="AL174" s="80" t="b">
        <v>0</v>
      </c>
      <c r="AM174" s="80">
        <v>0</v>
      </c>
      <c r="AN174" s="88" t="s">
        <v>3797</v>
      </c>
      <c r="AO174" s="80" t="s">
        <v>3898</v>
      </c>
      <c r="AP174" s="80" t="b">
        <v>0</v>
      </c>
      <c r="AQ174" s="88" t="s">
        <v>3256</v>
      </c>
      <c r="AR174" s="80" t="s">
        <v>178</v>
      </c>
      <c r="AS174" s="80">
        <v>0</v>
      </c>
      <c r="AT174" s="80">
        <v>0</v>
      </c>
      <c r="AU174" s="80"/>
      <c r="AV174" s="80"/>
      <c r="AW174" s="80"/>
      <c r="AX174" s="80"/>
      <c r="AY174" s="80"/>
      <c r="AZ174" s="80"/>
      <c r="BA174" s="80"/>
      <c r="BB174" s="80"/>
      <c r="BC174" s="79" t="str">
        <f>REPLACE(INDEX(GroupVertices[Group],MATCH(Edges[[#This Row],[Vertex 1]],GroupVertices[Vertex],0)),1,1,"")</f>
        <v>1</v>
      </c>
      <c r="BD174" s="79" t="str">
        <f>REPLACE(INDEX(GroupVertices[Group],MATCH(Edges[[#This Row],[Vertex 2]],GroupVertices[Vertex],0)),1,1,"")</f>
        <v>1</v>
      </c>
    </row>
    <row r="175" spans="1:56" ht="15">
      <c r="A175" s="65" t="s">
        <v>355</v>
      </c>
      <c r="B175" s="65" t="s">
        <v>355</v>
      </c>
      <c r="C175" s="66"/>
      <c r="D175" s="67"/>
      <c r="E175" s="68"/>
      <c r="F175" s="69"/>
      <c r="G175" s="66"/>
      <c r="H175" s="70"/>
      <c r="I175" s="71"/>
      <c r="J175" s="71"/>
      <c r="K175" s="34"/>
      <c r="L175" s="78">
        <v>175</v>
      </c>
      <c r="M175" s="78"/>
      <c r="N175" s="73"/>
      <c r="O175" s="80" t="s">
        <v>178</v>
      </c>
      <c r="P175" s="82">
        <v>43657.770324074074</v>
      </c>
      <c r="Q175" s="80" t="s">
        <v>1013</v>
      </c>
      <c r="R175" s="80"/>
      <c r="S175" s="80"/>
      <c r="T175" s="80" t="s">
        <v>1454</v>
      </c>
      <c r="U175" s="83" t="s">
        <v>1521</v>
      </c>
      <c r="V175" s="83" t="s">
        <v>1521</v>
      </c>
      <c r="W175" s="82">
        <v>43657.770324074074</v>
      </c>
      <c r="X175" s="86">
        <v>43657</v>
      </c>
      <c r="Y175" s="88" t="s">
        <v>2100</v>
      </c>
      <c r="Z175" s="83" t="s">
        <v>2634</v>
      </c>
      <c r="AA175" s="80"/>
      <c r="AB175" s="80"/>
      <c r="AC175" s="88" t="s">
        <v>3257</v>
      </c>
      <c r="AD175" s="80"/>
      <c r="AE175" s="80" t="b">
        <v>0</v>
      </c>
      <c r="AF175" s="80">
        <v>17</v>
      </c>
      <c r="AG175" s="88" t="s">
        <v>3797</v>
      </c>
      <c r="AH175" s="80" t="b">
        <v>0</v>
      </c>
      <c r="AI175" s="80" t="s">
        <v>3865</v>
      </c>
      <c r="AJ175" s="80"/>
      <c r="AK175" s="88" t="s">
        <v>3797</v>
      </c>
      <c r="AL175" s="80" t="b">
        <v>0</v>
      </c>
      <c r="AM175" s="80">
        <v>4</v>
      </c>
      <c r="AN175" s="88" t="s">
        <v>3797</v>
      </c>
      <c r="AO175" s="80" t="s">
        <v>3903</v>
      </c>
      <c r="AP175" s="80" t="b">
        <v>0</v>
      </c>
      <c r="AQ175" s="88" t="s">
        <v>3257</v>
      </c>
      <c r="AR175" s="80" t="s">
        <v>908</v>
      </c>
      <c r="AS175" s="80">
        <v>0</v>
      </c>
      <c r="AT175" s="80">
        <v>0</v>
      </c>
      <c r="AU175" s="80"/>
      <c r="AV175" s="80"/>
      <c r="AW175" s="80"/>
      <c r="AX175" s="80"/>
      <c r="AY175" s="80"/>
      <c r="AZ175" s="80"/>
      <c r="BA175" s="80"/>
      <c r="BB175" s="80"/>
      <c r="BC175" s="79" t="str">
        <f>REPLACE(INDEX(GroupVertices[Group],MATCH(Edges[[#This Row],[Vertex 1]],GroupVertices[Vertex],0)),1,1,"")</f>
        <v>141</v>
      </c>
      <c r="BD175" s="79" t="str">
        <f>REPLACE(INDEX(GroupVertices[Group],MATCH(Edges[[#This Row],[Vertex 2]],GroupVertices[Vertex],0)),1,1,"")</f>
        <v>141</v>
      </c>
    </row>
    <row r="176" spans="1:56" ht="15">
      <c r="A176" s="65" t="s">
        <v>356</v>
      </c>
      <c r="B176" s="65" t="s">
        <v>355</v>
      </c>
      <c r="C176" s="66"/>
      <c r="D176" s="67"/>
      <c r="E176" s="68"/>
      <c r="F176" s="69"/>
      <c r="G176" s="66"/>
      <c r="H176" s="70"/>
      <c r="I176" s="71"/>
      <c r="J176" s="71"/>
      <c r="K176" s="34"/>
      <c r="L176" s="78">
        <v>176</v>
      </c>
      <c r="M176" s="78"/>
      <c r="N176" s="73"/>
      <c r="O176" s="80" t="s">
        <v>908</v>
      </c>
      <c r="P176" s="82">
        <v>43657.784375</v>
      </c>
      <c r="Q176" s="80" t="s">
        <v>1013</v>
      </c>
      <c r="R176" s="80"/>
      <c r="S176" s="80"/>
      <c r="T176" s="80" t="s">
        <v>1454</v>
      </c>
      <c r="U176" s="83" t="s">
        <v>1521</v>
      </c>
      <c r="V176" s="83" t="s">
        <v>1521</v>
      </c>
      <c r="W176" s="82">
        <v>43657.784375</v>
      </c>
      <c r="X176" s="86">
        <v>43657</v>
      </c>
      <c r="Y176" s="88" t="s">
        <v>2099</v>
      </c>
      <c r="Z176" s="83" t="s">
        <v>2635</v>
      </c>
      <c r="AA176" s="80"/>
      <c r="AB176" s="80"/>
      <c r="AC176" s="88" t="s">
        <v>3258</v>
      </c>
      <c r="AD176" s="80"/>
      <c r="AE176" s="80" t="b">
        <v>0</v>
      </c>
      <c r="AF176" s="80">
        <v>0</v>
      </c>
      <c r="AG176" s="88" t="s">
        <v>3797</v>
      </c>
      <c r="AH176" s="80" t="b">
        <v>0</v>
      </c>
      <c r="AI176" s="80" t="s">
        <v>3865</v>
      </c>
      <c r="AJ176" s="80"/>
      <c r="AK176" s="88" t="s">
        <v>3797</v>
      </c>
      <c r="AL176" s="80" t="b">
        <v>0</v>
      </c>
      <c r="AM176" s="80">
        <v>4</v>
      </c>
      <c r="AN176" s="88" t="s">
        <v>3257</v>
      </c>
      <c r="AO176" s="80" t="s">
        <v>3903</v>
      </c>
      <c r="AP176" s="80" t="b">
        <v>0</v>
      </c>
      <c r="AQ176" s="88" t="s">
        <v>3257</v>
      </c>
      <c r="AR176" s="80" t="s">
        <v>178</v>
      </c>
      <c r="AS176" s="80">
        <v>0</v>
      </c>
      <c r="AT176" s="80">
        <v>0</v>
      </c>
      <c r="AU176" s="80"/>
      <c r="AV176" s="80"/>
      <c r="AW176" s="80"/>
      <c r="AX176" s="80"/>
      <c r="AY176" s="80"/>
      <c r="AZ176" s="80"/>
      <c r="BA176" s="80"/>
      <c r="BB176" s="80"/>
      <c r="BC176" s="79" t="str">
        <f>REPLACE(INDEX(GroupVertices[Group],MATCH(Edges[[#This Row],[Vertex 1]],GroupVertices[Vertex],0)),1,1,"")</f>
        <v>141</v>
      </c>
      <c r="BD176" s="79" t="str">
        <f>REPLACE(INDEX(GroupVertices[Group],MATCH(Edges[[#This Row],[Vertex 2]],GroupVertices[Vertex],0)),1,1,"")</f>
        <v>141</v>
      </c>
    </row>
    <row r="177" spans="1:56" ht="15">
      <c r="A177" s="65" t="s">
        <v>357</v>
      </c>
      <c r="B177" s="65" t="s">
        <v>842</v>
      </c>
      <c r="C177" s="66"/>
      <c r="D177" s="67"/>
      <c r="E177" s="68"/>
      <c r="F177" s="69"/>
      <c r="G177" s="66"/>
      <c r="H177" s="70"/>
      <c r="I177" s="71"/>
      <c r="J177" s="71"/>
      <c r="K177" s="34"/>
      <c r="L177" s="78">
        <v>177</v>
      </c>
      <c r="M177" s="78"/>
      <c r="N177" s="73"/>
      <c r="O177" s="80" t="s">
        <v>909</v>
      </c>
      <c r="P177" s="82">
        <v>43657.78438657407</v>
      </c>
      <c r="Q177" s="80" t="s">
        <v>1014</v>
      </c>
      <c r="R177" s="80"/>
      <c r="S177" s="80"/>
      <c r="T177" s="80"/>
      <c r="U177" s="80"/>
      <c r="V177" s="83" t="s">
        <v>1680</v>
      </c>
      <c r="W177" s="82">
        <v>43657.78438657407</v>
      </c>
      <c r="X177" s="86">
        <v>43657</v>
      </c>
      <c r="Y177" s="88" t="s">
        <v>2101</v>
      </c>
      <c r="Z177" s="83" t="s">
        <v>2636</v>
      </c>
      <c r="AA177" s="80"/>
      <c r="AB177" s="80"/>
      <c r="AC177" s="88" t="s">
        <v>3259</v>
      </c>
      <c r="AD177" s="88" t="s">
        <v>3755</v>
      </c>
      <c r="AE177" s="80" t="b">
        <v>0</v>
      </c>
      <c r="AF177" s="80">
        <v>0</v>
      </c>
      <c r="AG177" s="88" t="s">
        <v>3818</v>
      </c>
      <c r="AH177" s="80" t="b">
        <v>0</v>
      </c>
      <c r="AI177" s="80" t="s">
        <v>3865</v>
      </c>
      <c r="AJ177" s="80"/>
      <c r="AK177" s="88" t="s">
        <v>3797</v>
      </c>
      <c r="AL177" s="80" t="b">
        <v>0</v>
      </c>
      <c r="AM177" s="80">
        <v>0</v>
      </c>
      <c r="AN177" s="88" t="s">
        <v>3797</v>
      </c>
      <c r="AO177" s="80" t="s">
        <v>3899</v>
      </c>
      <c r="AP177" s="80" t="b">
        <v>0</v>
      </c>
      <c r="AQ177" s="88" t="s">
        <v>3755</v>
      </c>
      <c r="AR177" s="80" t="s">
        <v>178</v>
      </c>
      <c r="AS177" s="80">
        <v>0</v>
      </c>
      <c r="AT177" s="80">
        <v>0</v>
      </c>
      <c r="AU177" s="80"/>
      <c r="AV177" s="80"/>
      <c r="AW177" s="80"/>
      <c r="AX177" s="80"/>
      <c r="AY177" s="80"/>
      <c r="AZ177" s="80"/>
      <c r="BA177" s="80"/>
      <c r="BB177" s="80"/>
      <c r="BC177" s="79" t="str">
        <f>REPLACE(INDEX(GroupVertices[Group],MATCH(Edges[[#This Row],[Vertex 1]],GroupVertices[Vertex],0)),1,1,"")</f>
        <v>45</v>
      </c>
      <c r="BD177" s="79" t="str">
        <f>REPLACE(INDEX(GroupVertices[Group],MATCH(Edges[[#This Row],[Vertex 2]],GroupVertices[Vertex],0)),1,1,"")</f>
        <v>45</v>
      </c>
    </row>
    <row r="178" spans="1:56" ht="15">
      <c r="A178" s="65" t="s">
        <v>358</v>
      </c>
      <c r="B178" s="65" t="s">
        <v>843</v>
      </c>
      <c r="C178" s="66"/>
      <c r="D178" s="67"/>
      <c r="E178" s="68"/>
      <c r="F178" s="69"/>
      <c r="G178" s="66"/>
      <c r="H178" s="70"/>
      <c r="I178" s="71"/>
      <c r="J178" s="71"/>
      <c r="K178" s="34"/>
      <c r="L178" s="78">
        <v>178</v>
      </c>
      <c r="M178" s="78"/>
      <c r="N178" s="73"/>
      <c r="O178" s="80" t="s">
        <v>910</v>
      </c>
      <c r="P178" s="82">
        <v>43657.78438657407</v>
      </c>
      <c r="Q178" s="80" t="s">
        <v>1015</v>
      </c>
      <c r="R178" s="80"/>
      <c r="S178" s="80"/>
      <c r="T178" s="80"/>
      <c r="U178" s="80"/>
      <c r="V178" s="83" t="s">
        <v>1681</v>
      </c>
      <c r="W178" s="82">
        <v>43657.78438657407</v>
      </c>
      <c r="X178" s="86">
        <v>43657</v>
      </c>
      <c r="Y178" s="88" t="s">
        <v>2101</v>
      </c>
      <c r="Z178" s="83" t="s">
        <v>2637</v>
      </c>
      <c r="AA178" s="80"/>
      <c r="AB178" s="80"/>
      <c r="AC178" s="88" t="s">
        <v>3260</v>
      </c>
      <c r="AD178" s="88" t="s">
        <v>3756</v>
      </c>
      <c r="AE178" s="80" t="b">
        <v>0</v>
      </c>
      <c r="AF178" s="80">
        <v>0</v>
      </c>
      <c r="AG178" s="88" t="s">
        <v>3819</v>
      </c>
      <c r="AH178" s="80" t="b">
        <v>0</v>
      </c>
      <c r="AI178" s="80" t="s">
        <v>3865</v>
      </c>
      <c r="AJ178" s="80"/>
      <c r="AK178" s="88" t="s">
        <v>3797</v>
      </c>
      <c r="AL178" s="80" t="b">
        <v>0</v>
      </c>
      <c r="AM178" s="80">
        <v>0</v>
      </c>
      <c r="AN178" s="88" t="s">
        <v>3797</v>
      </c>
      <c r="AO178" s="80" t="s">
        <v>3899</v>
      </c>
      <c r="AP178" s="80" t="b">
        <v>0</v>
      </c>
      <c r="AQ178" s="88" t="s">
        <v>3756</v>
      </c>
      <c r="AR178" s="80" t="s">
        <v>178</v>
      </c>
      <c r="AS178" s="80">
        <v>0</v>
      </c>
      <c r="AT178" s="80">
        <v>0</v>
      </c>
      <c r="AU178" s="80"/>
      <c r="AV178" s="80"/>
      <c r="AW178" s="80"/>
      <c r="AX178" s="80"/>
      <c r="AY178" s="80"/>
      <c r="AZ178" s="80"/>
      <c r="BA178" s="80"/>
      <c r="BB178" s="80"/>
      <c r="BC178" s="79" t="str">
        <f>REPLACE(INDEX(GroupVertices[Group],MATCH(Edges[[#This Row],[Vertex 1]],GroupVertices[Vertex],0)),1,1,"")</f>
        <v>51</v>
      </c>
      <c r="BD178" s="79" t="str">
        <f>REPLACE(INDEX(GroupVertices[Group],MATCH(Edges[[#This Row],[Vertex 2]],GroupVertices[Vertex],0)),1,1,"")</f>
        <v>51</v>
      </c>
    </row>
    <row r="179" spans="1:56" ht="15">
      <c r="A179" s="65" t="s">
        <v>358</v>
      </c>
      <c r="B179" s="65" t="s">
        <v>844</v>
      </c>
      <c r="C179" s="66"/>
      <c r="D179" s="67"/>
      <c r="E179" s="68"/>
      <c r="F179" s="69"/>
      <c r="G179" s="66"/>
      <c r="H179" s="70"/>
      <c r="I179" s="71"/>
      <c r="J179" s="71"/>
      <c r="K179" s="34"/>
      <c r="L179" s="78">
        <v>179</v>
      </c>
      <c r="M179" s="78"/>
      <c r="N179" s="73"/>
      <c r="O179" s="80" t="s">
        <v>909</v>
      </c>
      <c r="P179" s="82">
        <v>43657.78438657407</v>
      </c>
      <c r="Q179" s="80" t="s">
        <v>1015</v>
      </c>
      <c r="R179" s="80"/>
      <c r="S179" s="80"/>
      <c r="T179" s="80"/>
      <c r="U179" s="80"/>
      <c r="V179" s="83" t="s">
        <v>1681</v>
      </c>
      <c r="W179" s="82">
        <v>43657.78438657407</v>
      </c>
      <c r="X179" s="86">
        <v>43657</v>
      </c>
      <c r="Y179" s="88" t="s">
        <v>2101</v>
      </c>
      <c r="Z179" s="83" t="s">
        <v>2637</v>
      </c>
      <c r="AA179" s="80"/>
      <c r="AB179" s="80"/>
      <c r="AC179" s="88" t="s">
        <v>3260</v>
      </c>
      <c r="AD179" s="88" t="s">
        <v>3756</v>
      </c>
      <c r="AE179" s="80" t="b">
        <v>0</v>
      </c>
      <c r="AF179" s="80">
        <v>0</v>
      </c>
      <c r="AG179" s="88" t="s">
        <v>3819</v>
      </c>
      <c r="AH179" s="80" t="b">
        <v>0</v>
      </c>
      <c r="AI179" s="80" t="s">
        <v>3865</v>
      </c>
      <c r="AJ179" s="80"/>
      <c r="AK179" s="88" t="s">
        <v>3797</v>
      </c>
      <c r="AL179" s="80" t="b">
        <v>0</v>
      </c>
      <c r="AM179" s="80">
        <v>0</v>
      </c>
      <c r="AN179" s="88" t="s">
        <v>3797</v>
      </c>
      <c r="AO179" s="80" t="s">
        <v>3899</v>
      </c>
      <c r="AP179" s="80" t="b">
        <v>0</v>
      </c>
      <c r="AQ179" s="88" t="s">
        <v>3756</v>
      </c>
      <c r="AR179" s="80" t="s">
        <v>178</v>
      </c>
      <c r="AS179" s="80">
        <v>0</v>
      </c>
      <c r="AT179" s="80">
        <v>0</v>
      </c>
      <c r="AU179" s="80"/>
      <c r="AV179" s="80"/>
      <c r="AW179" s="80"/>
      <c r="AX179" s="80"/>
      <c r="AY179" s="80"/>
      <c r="AZ179" s="80"/>
      <c r="BA179" s="80"/>
      <c r="BB179" s="80"/>
      <c r="BC179" s="79" t="str">
        <f>REPLACE(INDEX(GroupVertices[Group],MATCH(Edges[[#This Row],[Vertex 1]],GroupVertices[Vertex],0)),1,1,"")</f>
        <v>51</v>
      </c>
      <c r="BD179" s="79" t="str">
        <f>REPLACE(INDEX(GroupVertices[Group],MATCH(Edges[[#This Row],[Vertex 2]],GroupVertices[Vertex],0)),1,1,"")</f>
        <v>51</v>
      </c>
    </row>
    <row r="180" spans="1:56" ht="15">
      <c r="A180" s="65" t="s">
        <v>359</v>
      </c>
      <c r="B180" s="65" t="s">
        <v>845</v>
      </c>
      <c r="C180" s="66"/>
      <c r="D180" s="67"/>
      <c r="E180" s="68"/>
      <c r="F180" s="69"/>
      <c r="G180" s="66"/>
      <c r="H180" s="70"/>
      <c r="I180" s="71"/>
      <c r="J180" s="71"/>
      <c r="K180" s="34"/>
      <c r="L180" s="78">
        <v>180</v>
      </c>
      <c r="M180" s="78"/>
      <c r="N180" s="73"/>
      <c r="O180" s="80" t="s">
        <v>909</v>
      </c>
      <c r="P180" s="82">
        <v>43657.78438657407</v>
      </c>
      <c r="Q180" s="80" t="s">
        <v>1016</v>
      </c>
      <c r="R180" s="80"/>
      <c r="S180" s="80"/>
      <c r="T180" s="80"/>
      <c r="U180" s="80"/>
      <c r="V180" s="83" t="s">
        <v>1682</v>
      </c>
      <c r="W180" s="82">
        <v>43657.78438657407</v>
      </c>
      <c r="X180" s="86">
        <v>43657</v>
      </c>
      <c r="Y180" s="88" t="s">
        <v>2101</v>
      </c>
      <c r="Z180" s="83" t="s">
        <v>2638</v>
      </c>
      <c r="AA180" s="80"/>
      <c r="AB180" s="80"/>
      <c r="AC180" s="88" t="s">
        <v>3261</v>
      </c>
      <c r="AD180" s="88" t="s">
        <v>3757</v>
      </c>
      <c r="AE180" s="80" t="b">
        <v>0</v>
      </c>
      <c r="AF180" s="80">
        <v>0</v>
      </c>
      <c r="AG180" s="88" t="s">
        <v>3820</v>
      </c>
      <c r="AH180" s="80" t="b">
        <v>0</v>
      </c>
      <c r="AI180" s="80" t="s">
        <v>3865</v>
      </c>
      <c r="AJ180" s="80"/>
      <c r="AK180" s="88" t="s">
        <v>3797</v>
      </c>
      <c r="AL180" s="80" t="b">
        <v>0</v>
      </c>
      <c r="AM180" s="80">
        <v>0</v>
      </c>
      <c r="AN180" s="88" t="s">
        <v>3797</v>
      </c>
      <c r="AO180" s="80" t="s">
        <v>3899</v>
      </c>
      <c r="AP180" s="80" t="b">
        <v>0</v>
      </c>
      <c r="AQ180" s="88" t="s">
        <v>3757</v>
      </c>
      <c r="AR180" s="80" t="s">
        <v>178</v>
      </c>
      <c r="AS180" s="80">
        <v>0</v>
      </c>
      <c r="AT180" s="80">
        <v>0</v>
      </c>
      <c r="AU180" s="80"/>
      <c r="AV180" s="80"/>
      <c r="AW180" s="80"/>
      <c r="AX180" s="80"/>
      <c r="AY180" s="80"/>
      <c r="AZ180" s="80"/>
      <c r="BA180" s="80"/>
      <c r="BB180" s="80"/>
      <c r="BC180" s="79" t="str">
        <f>REPLACE(INDEX(GroupVertices[Group],MATCH(Edges[[#This Row],[Vertex 1]],GroupVertices[Vertex],0)),1,1,"")</f>
        <v>140</v>
      </c>
      <c r="BD180" s="79" t="str">
        <f>REPLACE(INDEX(GroupVertices[Group],MATCH(Edges[[#This Row],[Vertex 2]],GroupVertices[Vertex],0)),1,1,"")</f>
        <v>140</v>
      </c>
    </row>
    <row r="181" spans="1:56" ht="15">
      <c r="A181" s="65" t="s">
        <v>360</v>
      </c>
      <c r="B181" s="65" t="s">
        <v>360</v>
      </c>
      <c r="C181" s="66"/>
      <c r="D181" s="67"/>
      <c r="E181" s="68"/>
      <c r="F181" s="69"/>
      <c r="G181" s="66"/>
      <c r="H181" s="70"/>
      <c r="I181" s="71"/>
      <c r="J181" s="71"/>
      <c r="K181" s="34"/>
      <c r="L181" s="78">
        <v>181</v>
      </c>
      <c r="M181" s="78"/>
      <c r="N181" s="73"/>
      <c r="O181" s="80" t="s">
        <v>178</v>
      </c>
      <c r="P181" s="82">
        <v>43657.78439814815</v>
      </c>
      <c r="Q181" s="80" t="s">
        <v>1017</v>
      </c>
      <c r="R181" s="80"/>
      <c r="S181" s="80"/>
      <c r="T181" s="80"/>
      <c r="U181" s="80"/>
      <c r="V181" s="83" t="s">
        <v>1683</v>
      </c>
      <c r="W181" s="82">
        <v>43657.78439814815</v>
      </c>
      <c r="X181" s="86">
        <v>43657</v>
      </c>
      <c r="Y181" s="88" t="s">
        <v>2102</v>
      </c>
      <c r="Z181" s="83" t="s">
        <v>2639</v>
      </c>
      <c r="AA181" s="80"/>
      <c r="AB181" s="80"/>
      <c r="AC181" s="88" t="s">
        <v>3262</v>
      </c>
      <c r="AD181" s="80"/>
      <c r="AE181" s="80" t="b">
        <v>0</v>
      </c>
      <c r="AF181" s="80">
        <v>1</v>
      </c>
      <c r="AG181" s="88" t="s">
        <v>3797</v>
      </c>
      <c r="AH181" s="80" t="b">
        <v>0</v>
      </c>
      <c r="AI181" s="80" t="s">
        <v>3865</v>
      </c>
      <c r="AJ181" s="80"/>
      <c r="AK181" s="88" t="s">
        <v>3797</v>
      </c>
      <c r="AL181" s="80" t="b">
        <v>0</v>
      </c>
      <c r="AM181" s="80">
        <v>0</v>
      </c>
      <c r="AN181" s="88" t="s">
        <v>3797</v>
      </c>
      <c r="AO181" s="80" t="s">
        <v>3899</v>
      </c>
      <c r="AP181" s="80" t="b">
        <v>0</v>
      </c>
      <c r="AQ181" s="88" t="s">
        <v>3262</v>
      </c>
      <c r="AR181" s="80" t="s">
        <v>178</v>
      </c>
      <c r="AS181" s="80">
        <v>0</v>
      </c>
      <c r="AT181" s="80">
        <v>0</v>
      </c>
      <c r="AU181" s="80"/>
      <c r="AV181" s="80"/>
      <c r="AW181" s="80"/>
      <c r="AX181" s="80"/>
      <c r="AY181" s="80"/>
      <c r="AZ181" s="80"/>
      <c r="BA181" s="80"/>
      <c r="BB181" s="80"/>
      <c r="BC181" s="79" t="str">
        <f>REPLACE(INDEX(GroupVertices[Group],MATCH(Edges[[#This Row],[Vertex 1]],GroupVertices[Vertex],0)),1,1,"")</f>
        <v>1</v>
      </c>
      <c r="BD181" s="79" t="str">
        <f>REPLACE(INDEX(GroupVertices[Group],MATCH(Edges[[#This Row],[Vertex 2]],GroupVertices[Vertex],0)),1,1,"")</f>
        <v>1</v>
      </c>
    </row>
    <row r="182" spans="1:56" ht="15">
      <c r="A182" s="65" t="s">
        <v>361</v>
      </c>
      <c r="B182" s="65" t="s">
        <v>715</v>
      </c>
      <c r="C182" s="66"/>
      <c r="D182" s="67"/>
      <c r="E182" s="68"/>
      <c r="F182" s="69"/>
      <c r="G182" s="66"/>
      <c r="H182" s="70"/>
      <c r="I182" s="71"/>
      <c r="J182" s="71"/>
      <c r="K182" s="34"/>
      <c r="L182" s="78">
        <v>182</v>
      </c>
      <c r="M182" s="78"/>
      <c r="N182" s="73"/>
      <c r="O182" s="80" t="s">
        <v>908</v>
      </c>
      <c r="P182" s="82">
        <v>43657.78440972222</v>
      </c>
      <c r="Q182" s="80" t="s">
        <v>958</v>
      </c>
      <c r="R182" s="80"/>
      <c r="S182" s="80"/>
      <c r="T182" s="80"/>
      <c r="U182" s="80"/>
      <c r="V182" s="83" t="s">
        <v>1651</v>
      </c>
      <c r="W182" s="82">
        <v>43657.78440972222</v>
      </c>
      <c r="X182" s="86">
        <v>43657</v>
      </c>
      <c r="Y182" s="88" t="s">
        <v>2103</v>
      </c>
      <c r="Z182" s="83" t="s">
        <v>2640</v>
      </c>
      <c r="AA182" s="80"/>
      <c r="AB182" s="80"/>
      <c r="AC182" s="88" t="s">
        <v>3263</v>
      </c>
      <c r="AD182" s="80"/>
      <c r="AE182" s="80" t="b">
        <v>0</v>
      </c>
      <c r="AF182" s="80">
        <v>0</v>
      </c>
      <c r="AG182" s="88" t="s">
        <v>3797</v>
      </c>
      <c r="AH182" s="80" t="b">
        <v>0</v>
      </c>
      <c r="AI182" s="80" t="s">
        <v>3865</v>
      </c>
      <c r="AJ182" s="80"/>
      <c r="AK182" s="88" t="s">
        <v>3797</v>
      </c>
      <c r="AL182" s="80" t="b">
        <v>0</v>
      </c>
      <c r="AM182" s="80">
        <v>6398</v>
      </c>
      <c r="AN182" s="88" t="s">
        <v>3638</v>
      </c>
      <c r="AO182" s="80" t="s">
        <v>3899</v>
      </c>
      <c r="AP182" s="80" t="b">
        <v>0</v>
      </c>
      <c r="AQ182" s="88" t="s">
        <v>3638</v>
      </c>
      <c r="AR182" s="80" t="s">
        <v>178</v>
      </c>
      <c r="AS182" s="80">
        <v>0</v>
      </c>
      <c r="AT182" s="80">
        <v>0</v>
      </c>
      <c r="AU182" s="80"/>
      <c r="AV182" s="80"/>
      <c r="AW182" s="80"/>
      <c r="AX182" s="80"/>
      <c r="AY182" s="80"/>
      <c r="AZ182" s="80"/>
      <c r="BA182" s="80"/>
      <c r="BB182" s="80"/>
      <c r="BC182" s="79" t="str">
        <f>REPLACE(INDEX(GroupVertices[Group],MATCH(Edges[[#This Row],[Vertex 1]],GroupVertices[Vertex],0)),1,1,"")</f>
        <v>7</v>
      </c>
      <c r="BD182" s="79" t="str">
        <f>REPLACE(INDEX(GroupVertices[Group],MATCH(Edges[[#This Row],[Vertex 2]],GroupVertices[Vertex],0)),1,1,"")</f>
        <v>7</v>
      </c>
    </row>
    <row r="183" spans="1:56" ht="15">
      <c r="A183" s="65" t="s">
        <v>362</v>
      </c>
      <c r="B183" s="65" t="s">
        <v>846</v>
      </c>
      <c r="C183" s="66"/>
      <c r="D183" s="67"/>
      <c r="E183" s="68"/>
      <c r="F183" s="69"/>
      <c r="G183" s="66"/>
      <c r="H183" s="70"/>
      <c r="I183" s="71"/>
      <c r="J183" s="71"/>
      <c r="K183" s="34"/>
      <c r="L183" s="78">
        <v>183</v>
      </c>
      <c r="M183" s="78"/>
      <c r="N183" s="73"/>
      <c r="O183" s="80" t="s">
        <v>909</v>
      </c>
      <c r="P183" s="82">
        <v>43657.775046296294</v>
      </c>
      <c r="Q183" s="80" t="s">
        <v>1018</v>
      </c>
      <c r="R183" s="80"/>
      <c r="S183" s="80"/>
      <c r="T183" s="80"/>
      <c r="U183" s="80"/>
      <c r="V183" s="83" t="s">
        <v>1684</v>
      </c>
      <c r="W183" s="82">
        <v>43657.775046296294</v>
      </c>
      <c r="X183" s="86">
        <v>43657</v>
      </c>
      <c r="Y183" s="88" t="s">
        <v>2104</v>
      </c>
      <c r="Z183" s="83" t="s">
        <v>2641</v>
      </c>
      <c r="AA183" s="80"/>
      <c r="AB183" s="80"/>
      <c r="AC183" s="88" t="s">
        <v>3264</v>
      </c>
      <c r="AD183" s="88" t="s">
        <v>3758</v>
      </c>
      <c r="AE183" s="80" t="b">
        <v>0</v>
      </c>
      <c r="AF183" s="80">
        <v>1</v>
      </c>
      <c r="AG183" s="88" t="s">
        <v>3821</v>
      </c>
      <c r="AH183" s="80" t="b">
        <v>0</v>
      </c>
      <c r="AI183" s="80" t="s">
        <v>3865</v>
      </c>
      <c r="AJ183" s="80"/>
      <c r="AK183" s="88" t="s">
        <v>3797</v>
      </c>
      <c r="AL183" s="80" t="b">
        <v>0</v>
      </c>
      <c r="AM183" s="80">
        <v>1</v>
      </c>
      <c r="AN183" s="88" t="s">
        <v>3797</v>
      </c>
      <c r="AO183" s="80" t="s">
        <v>3899</v>
      </c>
      <c r="AP183" s="80" t="b">
        <v>0</v>
      </c>
      <c r="AQ183" s="88" t="s">
        <v>3758</v>
      </c>
      <c r="AR183" s="80" t="s">
        <v>908</v>
      </c>
      <c r="AS183" s="80">
        <v>0</v>
      </c>
      <c r="AT183" s="80">
        <v>0</v>
      </c>
      <c r="AU183" s="80"/>
      <c r="AV183" s="80"/>
      <c r="AW183" s="80"/>
      <c r="AX183" s="80"/>
      <c r="AY183" s="80"/>
      <c r="AZ183" s="80"/>
      <c r="BA183" s="80"/>
      <c r="BB183" s="80"/>
      <c r="BC183" s="79" t="str">
        <f>REPLACE(INDEX(GroupVertices[Group],MATCH(Edges[[#This Row],[Vertex 1]],GroupVertices[Vertex],0)),1,1,"")</f>
        <v>50</v>
      </c>
      <c r="BD183" s="79" t="str">
        <f>REPLACE(INDEX(GroupVertices[Group],MATCH(Edges[[#This Row],[Vertex 2]],GroupVertices[Vertex],0)),1,1,"")</f>
        <v>50</v>
      </c>
    </row>
    <row r="184" spans="1:56" ht="15">
      <c r="A184" s="65" t="s">
        <v>363</v>
      </c>
      <c r="B184" s="65" t="s">
        <v>362</v>
      </c>
      <c r="C184" s="66"/>
      <c r="D184" s="67"/>
      <c r="E184" s="68"/>
      <c r="F184" s="69"/>
      <c r="G184" s="66"/>
      <c r="H184" s="70"/>
      <c r="I184" s="71"/>
      <c r="J184" s="71"/>
      <c r="K184" s="34"/>
      <c r="L184" s="78">
        <v>184</v>
      </c>
      <c r="M184" s="78"/>
      <c r="N184" s="73"/>
      <c r="O184" s="80" t="s">
        <v>908</v>
      </c>
      <c r="P184" s="82">
        <v>43657.78440972222</v>
      </c>
      <c r="Q184" s="80" t="s">
        <v>1018</v>
      </c>
      <c r="R184" s="80"/>
      <c r="S184" s="80"/>
      <c r="T184" s="80"/>
      <c r="U184" s="80"/>
      <c r="V184" s="83" t="s">
        <v>1685</v>
      </c>
      <c r="W184" s="82">
        <v>43657.78440972222</v>
      </c>
      <c r="X184" s="86">
        <v>43657</v>
      </c>
      <c r="Y184" s="88" t="s">
        <v>2103</v>
      </c>
      <c r="Z184" s="83" t="s">
        <v>2642</v>
      </c>
      <c r="AA184" s="80"/>
      <c r="AB184" s="80"/>
      <c r="AC184" s="88" t="s">
        <v>3265</v>
      </c>
      <c r="AD184" s="80"/>
      <c r="AE184" s="80" t="b">
        <v>0</v>
      </c>
      <c r="AF184" s="80">
        <v>0</v>
      </c>
      <c r="AG184" s="88" t="s">
        <v>3797</v>
      </c>
      <c r="AH184" s="80" t="b">
        <v>0</v>
      </c>
      <c r="AI184" s="80" t="s">
        <v>3865</v>
      </c>
      <c r="AJ184" s="80"/>
      <c r="AK184" s="88" t="s">
        <v>3797</v>
      </c>
      <c r="AL184" s="80" t="b">
        <v>0</v>
      </c>
      <c r="AM184" s="80">
        <v>1</v>
      </c>
      <c r="AN184" s="88" t="s">
        <v>3264</v>
      </c>
      <c r="AO184" s="80" t="s">
        <v>3899</v>
      </c>
      <c r="AP184" s="80" t="b">
        <v>0</v>
      </c>
      <c r="AQ184" s="88" t="s">
        <v>3264</v>
      </c>
      <c r="AR184" s="80" t="s">
        <v>178</v>
      </c>
      <c r="AS184" s="80">
        <v>0</v>
      </c>
      <c r="AT184" s="80">
        <v>0</v>
      </c>
      <c r="AU184" s="80"/>
      <c r="AV184" s="80"/>
      <c r="AW184" s="80"/>
      <c r="AX184" s="80"/>
      <c r="AY184" s="80"/>
      <c r="AZ184" s="80"/>
      <c r="BA184" s="80"/>
      <c r="BB184" s="80"/>
      <c r="BC184" s="79" t="str">
        <f>REPLACE(INDEX(GroupVertices[Group],MATCH(Edges[[#This Row],[Vertex 1]],GroupVertices[Vertex],0)),1,1,"")</f>
        <v>50</v>
      </c>
      <c r="BD184" s="79" t="str">
        <f>REPLACE(INDEX(GroupVertices[Group],MATCH(Edges[[#This Row],[Vertex 2]],GroupVertices[Vertex],0)),1,1,"")</f>
        <v>50</v>
      </c>
    </row>
    <row r="185" spans="1:56" ht="15">
      <c r="A185" s="65" t="s">
        <v>363</v>
      </c>
      <c r="B185" s="65" t="s">
        <v>846</v>
      </c>
      <c r="C185" s="66"/>
      <c r="D185" s="67"/>
      <c r="E185" s="68"/>
      <c r="F185" s="69"/>
      <c r="G185" s="66"/>
      <c r="H185" s="70"/>
      <c r="I185" s="71"/>
      <c r="J185" s="71"/>
      <c r="K185" s="34"/>
      <c r="L185" s="78">
        <v>185</v>
      </c>
      <c r="M185" s="78"/>
      <c r="N185" s="73"/>
      <c r="O185" s="80" t="s">
        <v>909</v>
      </c>
      <c r="P185" s="82">
        <v>43657.78440972222</v>
      </c>
      <c r="Q185" s="80" t="s">
        <v>1018</v>
      </c>
      <c r="R185" s="80"/>
      <c r="S185" s="80"/>
      <c r="T185" s="80"/>
      <c r="U185" s="80"/>
      <c r="V185" s="83" t="s">
        <v>1685</v>
      </c>
      <c r="W185" s="82">
        <v>43657.78440972222</v>
      </c>
      <c r="X185" s="86">
        <v>43657</v>
      </c>
      <c r="Y185" s="88" t="s">
        <v>2103</v>
      </c>
      <c r="Z185" s="83" t="s">
        <v>2642</v>
      </c>
      <c r="AA185" s="80"/>
      <c r="AB185" s="80"/>
      <c r="AC185" s="88" t="s">
        <v>3265</v>
      </c>
      <c r="AD185" s="80"/>
      <c r="AE185" s="80" t="b">
        <v>0</v>
      </c>
      <c r="AF185" s="80">
        <v>0</v>
      </c>
      <c r="AG185" s="88" t="s">
        <v>3797</v>
      </c>
      <c r="AH185" s="80" t="b">
        <v>0</v>
      </c>
      <c r="AI185" s="80" t="s">
        <v>3865</v>
      </c>
      <c r="AJ185" s="80"/>
      <c r="AK185" s="88" t="s">
        <v>3797</v>
      </c>
      <c r="AL185" s="80" t="b">
        <v>0</v>
      </c>
      <c r="AM185" s="80">
        <v>1</v>
      </c>
      <c r="AN185" s="88" t="s">
        <v>3264</v>
      </c>
      <c r="AO185" s="80" t="s">
        <v>3899</v>
      </c>
      <c r="AP185" s="80" t="b">
        <v>0</v>
      </c>
      <c r="AQ185" s="88" t="s">
        <v>3264</v>
      </c>
      <c r="AR185" s="80" t="s">
        <v>178</v>
      </c>
      <c r="AS185" s="80">
        <v>0</v>
      </c>
      <c r="AT185" s="80">
        <v>0</v>
      </c>
      <c r="AU185" s="80"/>
      <c r="AV185" s="80"/>
      <c r="AW185" s="80"/>
      <c r="AX185" s="80"/>
      <c r="AY185" s="80"/>
      <c r="AZ185" s="80"/>
      <c r="BA185" s="80"/>
      <c r="BB185" s="80"/>
      <c r="BC185" s="79" t="str">
        <f>REPLACE(INDEX(GroupVertices[Group],MATCH(Edges[[#This Row],[Vertex 1]],GroupVertices[Vertex],0)),1,1,"")</f>
        <v>50</v>
      </c>
      <c r="BD185" s="79" t="str">
        <f>REPLACE(INDEX(GroupVertices[Group],MATCH(Edges[[#This Row],[Vertex 2]],GroupVertices[Vertex],0)),1,1,"")</f>
        <v>50</v>
      </c>
    </row>
    <row r="186" spans="1:56" ht="15">
      <c r="A186" s="65" t="s">
        <v>364</v>
      </c>
      <c r="B186" s="65" t="s">
        <v>364</v>
      </c>
      <c r="C186" s="66"/>
      <c r="D186" s="67"/>
      <c r="E186" s="68"/>
      <c r="F186" s="69"/>
      <c r="G186" s="66"/>
      <c r="H186" s="70"/>
      <c r="I186" s="71"/>
      <c r="J186" s="71"/>
      <c r="K186" s="34"/>
      <c r="L186" s="78">
        <v>186</v>
      </c>
      <c r="M186" s="78"/>
      <c r="N186" s="73"/>
      <c r="O186" s="80" t="s">
        <v>178</v>
      </c>
      <c r="P186" s="82">
        <v>43657.784421296295</v>
      </c>
      <c r="Q186" s="80" t="s">
        <v>1019</v>
      </c>
      <c r="R186" s="80"/>
      <c r="S186" s="80"/>
      <c r="T186" s="80"/>
      <c r="U186" s="80"/>
      <c r="V186" s="83" t="s">
        <v>1686</v>
      </c>
      <c r="W186" s="82">
        <v>43657.784421296295</v>
      </c>
      <c r="X186" s="86">
        <v>43657</v>
      </c>
      <c r="Y186" s="88" t="s">
        <v>2105</v>
      </c>
      <c r="Z186" s="83" t="s">
        <v>2643</v>
      </c>
      <c r="AA186" s="80"/>
      <c r="AB186" s="80"/>
      <c r="AC186" s="88" t="s">
        <v>3266</v>
      </c>
      <c r="AD186" s="80"/>
      <c r="AE186" s="80" t="b">
        <v>0</v>
      </c>
      <c r="AF186" s="80">
        <v>0</v>
      </c>
      <c r="AG186" s="88" t="s">
        <v>3797</v>
      </c>
      <c r="AH186" s="80" t="b">
        <v>0</v>
      </c>
      <c r="AI186" s="80" t="s">
        <v>3865</v>
      </c>
      <c r="AJ186" s="80"/>
      <c r="AK186" s="88" t="s">
        <v>3797</v>
      </c>
      <c r="AL186" s="80" t="b">
        <v>0</v>
      </c>
      <c r="AM186" s="80">
        <v>0</v>
      </c>
      <c r="AN186" s="88" t="s">
        <v>3797</v>
      </c>
      <c r="AO186" s="80" t="s">
        <v>3898</v>
      </c>
      <c r="AP186" s="80" t="b">
        <v>0</v>
      </c>
      <c r="AQ186" s="88" t="s">
        <v>3266</v>
      </c>
      <c r="AR186" s="80" t="s">
        <v>178</v>
      </c>
      <c r="AS186" s="80">
        <v>0</v>
      </c>
      <c r="AT186" s="80">
        <v>0</v>
      </c>
      <c r="AU186" s="80"/>
      <c r="AV186" s="80"/>
      <c r="AW186" s="80"/>
      <c r="AX186" s="80"/>
      <c r="AY186" s="80"/>
      <c r="AZ186" s="80"/>
      <c r="BA186" s="80"/>
      <c r="BB186" s="80"/>
      <c r="BC186" s="79" t="str">
        <f>REPLACE(INDEX(GroupVertices[Group],MATCH(Edges[[#This Row],[Vertex 1]],GroupVertices[Vertex],0)),1,1,"")</f>
        <v>1</v>
      </c>
      <c r="BD186" s="79" t="str">
        <f>REPLACE(INDEX(GroupVertices[Group],MATCH(Edges[[#This Row],[Vertex 2]],GroupVertices[Vertex],0)),1,1,"")</f>
        <v>1</v>
      </c>
    </row>
    <row r="187" spans="1:56" ht="15">
      <c r="A187" s="65" t="s">
        <v>365</v>
      </c>
      <c r="B187" s="65" t="s">
        <v>365</v>
      </c>
      <c r="C187" s="66"/>
      <c r="D187" s="67"/>
      <c r="E187" s="68"/>
      <c r="F187" s="69"/>
      <c r="G187" s="66"/>
      <c r="H187" s="70"/>
      <c r="I187" s="71"/>
      <c r="J187" s="71"/>
      <c r="K187" s="34"/>
      <c r="L187" s="78">
        <v>187</v>
      </c>
      <c r="M187" s="78"/>
      <c r="N187" s="73"/>
      <c r="O187" s="80" t="s">
        <v>178</v>
      </c>
      <c r="P187" s="82">
        <v>43134.18578703704</v>
      </c>
      <c r="Q187" s="80" t="s">
        <v>982</v>
      </c>
      <c r="R187" s="83" t="s">
        <v>1292</v>
      </c>
      <c r="S187" s="80" t="s">
        <v>1395</v>
      </c>
      <c r="T187" s="80" t="s">
        <v>1449</v>
      </c>
      <c r="U187" s="80"/>
      <c r="V187" s="83" t="s">
        <v>1687</v>
      </c>
      <c r="W187" s="82">
        <v>43134.18578703704</v>
      </c>
      <c r="X187" s="86">
        <v>43134</v>
      </c>
      <c r="Y187" s="88" t="s">
        <v>2106</v>
      </c>
      <c r="Z187" s="83" t="s">
        <v>2644</v>
      </c>
      <c r="AA187" s="80"/>
      <c r="AB187" s="80"/>
      <c r="AC187" s="88" t="s">
        <v>3267</v>
      </c>
      <c r="AD187" s="80"/>
      <c r="AE187" s="80" t="b">
        <v>0</v>
      </c>
      <c r="AF187" s="80">
        <v>0</v>
      </c>
      <c r="AG187" s="88" t="s">
        <v>3797</v>
      </c>
      <c r="AH187" s="80" t="b">
        <v>0</v>
      </c>
      <c r="AI187" s="80" t="s">
        <v>3865</v>
      </c>
      <c r="AJ187" s="80"/>
      <c r="AK187" s="88" t="s">
        <v>3797</v>
      </c>
      <c r="AL187" s="80" t="b">
        <v>0</v>
      </c>
      <c r="AM187" s="80">
        <v>2</v>
      </c>
      <c r="AN187" s="88" t="s">
        <v>3797</v>
      </c>
      <c r="AO187" s="80" t="s">
        <v>3903</v>
      </c>
      <c r="AP187" s="80" t="b">
        <v>0</v>
      </c>
      <c r="AQ187" s="88" t="s">
        <v>3267</v>
      </c>
      <c r="AR187" s="80" t="s">
        <v>908</v>
      </c>
      <c r="AS187" s="80">
        <v>0</v>
      </c>
      <c r="AT187" s="80">
        <v>0</v>
      </c>
      <c r="AU187" s="80"/>
      <c r="AV187" s="80"/>
      <c r="AW187" s="80"/>
      <c r="AX187" s="80"/>
      <c r="AY187" s="80"/>
      <c r="AZ187" s="80"/>
      <c r="BA187" s="80"/>
      <c r="BB187" s="80"/>
      <c r="BC187" s="79" t="str">
        <f>REPLACE(INDEX(GroupVertices[Group],MATCH(Edges[[#This Row],[Vertex 1]],GroupVertices[Vertex],0)),1,1,"")</f>
        <v>49</v>
      </c>
      <c r="BD187" s="79" t="str">
        <f>REPLACE(INDEX(GroupVertices[Group],MATCH(Edges[[#This Row],[Vertex 2]],GroupVertices[Vertex],0)),1,1,"")</f>
        <v>49</v>
      </c>
    </row>
    <row r="188" spans="1:56" ht="15">
      <c r="A188" s="65" t="s">
        <v>366</v>
      </c>
      <c r="B188" s="65" t="s">
        <v>365</v>
      </c>
      <c r="C188" s="66"/>
      <c r="D188" s="67"/>
      <c r="E188" s="68"/>
      <c r="F188" s="69"/>
      <c r="G188" s="66"/>
      <c r="H188" s="70"/>
      <c r="I188" s="71"/>
      <c r="J188" s="71"/>
      <c r="K188" s="34"/>
      <c r="L188" s="78">
        <v>188</v>
      </c>
      <c r="M188" s="78"/>
      <c r="N188" s="73"/>
      <c r="O188" s="80" t="s">
        <v>908</v>
      </c>
      <c r="P188" s="82">
        <v>43657.78443287037</v>
      </c>
      <c r="Q188" s="80" t="s">
        <v>982</v>
      </c>
      <c r="R188" s="83" t="s">
        <v>1292</v>
      </c>
      <c r="S188" s="80" t="s">
        <v>1395</v>
      </c>
      <c r="T188" s="80" t="s">
        <v>1449</v>
      </c>
      <c r="U188" s="80"/>
      <c r="V188" s="83" t="s">
        <v>1651</v>
      </c>
      <c r="W188" s="82">
        <v>43657.78443287037</v>
      </c>
      <c r="X188" s="86">
        <v>43657</v>
      </c>
      <c r="Y188" s="88" t="s">
        <v>2107</v>
      </c>
      <c r="Z188" s="83" t="s">
        <v>2645</v>
      </c>
      <c r="AA188" s="80"/>
      <c r="AB188" s="80"/>
      <c r="AC188" s="88" t="s">
        <v>3268</v>
      </c>
      <c r="AD188" s="80"/>
      <c r="AE188" s="80" t="b">
        <v>0</v>
      </c>
      <c r="AF188" s="80">
        <v>0</v>
      </c>
      <c r="AG188" s="88" t="s">
        <v>3797</v>
      </c>
      <c r="AH188" s="80" t="b">
        <v>0</v>
      </c>
      <c r="AI188" s="80" t="s">
        <v>3865</v>
      </c>
      <c r="AJ188" s="80"/>
      <c r="AK188" s="88" t="s">
        <v>3797</v>
      </c>
      <c r="AL188" s="80" t="b">
        <v>0</v>
      </c>
      <c r="AM188" s="80">
        <v>2</v>
      </c>
      <c r="AN188" s="88" t="s">
        <v>3267</v>
      </c>
      <c r="AO188" s="80" t="s">
        <v>3914</v>
      </c>
      <c r="AP188" s="80" t="b">
        <v>0</v>
      </c>
      <c r="AQ188" s="88" t="s">
        <v>3267</v>
      </c>
      <c r="AR188" s="80" t="s">
        <v>178</v>
      </c>
      <c r="AS188" s="80">
        <v>0</v>
      </c>
      <c r="AT188" s="80">
        <v>0</v>
      </c>
      <c r="AU188" s="80"/>
      <c r="AV188" s="80"/>
      <c r="AW188" s="80"/>
      <c r="AX188" s="80"/>
      <c r="AY188" s="80"/>
      <c r="AZ188" s="80"/>
      <c r="BA188" s="80"/>
      <c r="BB188" s="80"/>
      <c r="BC188" s="79" t="str">
        <f>REPLACE(INDEX(GroupVertices[Group],MATCH(Edges[[#This Row],[Vertex 1]],GroupVertices[Vertex],0)),1,1,"")</f>
        <v>49</v>
      </c>
      <c r="BD188" s="79" t="str">
        <f>REPLACE(INDEX(GroupVertices[Group],MATCH(Edges[[#This Row],[Vertex 2]],GroupVertices[Vertex],0)),1,1,"")</f>
        <v>49</v>
      </c>
    </row>
    <row r="189" spans="1:56" ht="15">
      <c r="A189" s="65" t="s">
        <v>367</v>
      </c>
      <c r="B189" s="65" t="s">
        <v>367</v>
      </c>
      <c r="C189" s="66"/>
      <c r="D189" s="67"/>
      <c r="E189" s="68"/>
      <c r="F189" s="69"/>
      <c r="G189" s="66"/>
      <c r="H189" s="70"/>
      <c r="I189" s="71"/>
      <c r="J189" s="71"/>
      <c r="K189" s="34"/>
      <c r="L189" s="78">
        <v>189</v>
      </c>
      <c r="M189" s="78"/>
      <c r="N189" s="73"/>
      <c r="O189" s="80" t="s">
        <v>178</v>
      </c>
      <c r="P189" s="82">
        <v>43656.918807870374</v>
      </c>
      <c r="Q189" s="80" t="s">
        <v>1020</v>
      </c>
      <c r="R189" s="80"/>
      <c r="S189" s="80"/>
      <c r="T189" s="80"/>
      <c r="U189" s="80"/>
      <c r="V189" s="83" t="s">
        <v>1688</v>
      </c>
      <c r="W189" s="82">
        <v>43656.918807870374</v>
      </c>
      <c r="X189" s="86">
        <v>43656</v>
      </c>
      <c r="Y189" s="88" t="s">
        <v>2108</v>
      </c>
      <c r="Z189" s="83" t="s">
        <v>2646</v>
      </c>
      <c r="AA189" s="80"/>
      <c r="AB189" s="80"/>
      <c r="AC189" s="88" t="s">
        <v>3269</v>
      </c>
      <c r="AD189" s="80"/>
      <c r="AE189" s="80" t="b">
        <v>0</v>
      </c>
      <c r="AF189" s="80">
        <v>32</v>
      </c>
      <c r="AG189" s="88" t="s">
        <v>3797</v>
      </c>
      <c r="AH189" s="80" t="b">
        <v>0</v>
      </c>
      <c r="AI189" s="80" t="s">
        <v>3865</v>
      </c>
      <c r="AJ189" s="80"/>
      <c r="AK189" s="88" t="s">
        <v>3797</v>
      </c>
      <c r="AL189" s="80" t="b">
        <v>0</v>
      </c>
      <c r="AM189" s="80">
        <v>11</v>
      </c>
      <c r="AN189" s="88" t="s">
        <v>3797</v>
      </c>
      <c r="AO189" s="80" t="s">
        <v>3899</v>
      </c>
      <c r="AP189" s="80" t="b">
        <v>0</v>
      </c>
      <c r="AQ189" s="88" t="s">
        <v>3269</v>
      </c>
      <c r="AR189" s="80" t="s">
        <v>908</v>
      </c>
      <c r="AS189" s="80">
        <v>0</v>
      </c>
      <c r="AT189" s="80">
        <v>0</v>
      </c>
      <c r="AU189" s="80"/>
      <c r="AV189" s="80"/>
      <c r="AW189" s="80"/>
      <c r="AX189" s="80"/>
      <c r="AY189" s="80"/>
      <c r="AZ189" s="80"/>
      <c r="BA189" s="80"/>
      <c r="BB189" s="80"/>
      <c r="BC189" s="79" t="str">
        <f>REPLACE(INDEX(GroupVertices[Group],MATCH(Edges[[#This Row],[Vertex 1]],GroupVertices[Vertex],0)),1,1,"")</f>
        <v>139</v>
      </c>
      <c r="BD189" s="79" t="str">
        <f>REPLACE(INDEX(GroupVertices[Group],MATCH(Edges[[#This Row],[Vertex 2]],GroupVertices[Vertex],0)),1,1,"")</f>
        <v>139</v>
      </c>
    </row>
    <row r="190" spans="1:56" ht="15">
      <c r="A190" s="65" t="s">
        <v>368</v>
      </c>
      <c r="B190" s="65" t="s">
        <v>367</v>
      </c>
      <c r="C190" s="66"/>
      <c r="D190" s="67"/>
      <c r="E190" s="68"/>
      <c r="F190" s="69"/>
      <c r="G190" s="66"/>
      <c r="H190" s="70"/>
      <c r="I190" s="71"/>
      <c r="J190" s="71"/>
      <c r="K190" s="34"/>
      <c r="L190" s="78">
        <v>190</v>
      </c>
      <c r="M190" s="78"/>
      <c r="N190" s="73"/>
      <c r="O190" s="80" t="s">
        <v>908</v>
      </c>
      <c r="P190" s="82">
        <v>43657.78443287037</v>
      </c>
      <c r="Q190" s="80" t="s">
        <v>1020</v>
      </c>
      <c r="R190" s="80"/>
      <c r="S190" s="80"/>
      <c r="T190" s="80"/>
      <c r="U190" s="80"/>
      <c r="V190" s="83" t="s">
        <v>1689</v>
      </c>
      <c r="W190" s="82">
        <v>43657.78443287037</v>
      </c>
      <c r="X190" s="86">
        <v>43657</v>
      </c>
      <c r="Y190" s="88" t="s">
        <v>2107</v>
      </c>
      <c r="Z190" s="83" t="s">
        <v>2647</v>
      </c>
      <c r="AA190" s="80"/>
      <c r="AB190" s="80"/>
      <c r="AC190" s="88" t="s">
        <v>3270</v>
      </c>
      <c r="AD190" s="80"/>
      <c r="AE190" s="80" t="b">
        <v>0</v>
      </c>
      <c r="AF190" s="80">
        <v>0</v>
      </c>
      <c r="AG190" s="88" t="s">
        <v>3797</v>
      </c>
      <c r="AH190" s="80" t="b">
        <v>0</v>
      </c>
      <c r="AI190" s="80" t="s">
        <v>3865</v>
      </c>
      <c r="AJ190" s="80"/>
      <c r="AK190" s="88" t="s">
        <v>3797</v>
      </c>
      <c r="AL190" s="80" t="b">
        <v>0</v>
      </c>
      <c r="AM190" s="80">
        <v>11</v>
      </c>
      <c r="AN190" s="88" t="s">
        <v>3269</v>
      </c>
      <c r="AO190" s="80" t="s">
        <v>3898</v>
      </c>
      <c r="AP190" s="80" t="b">
        <v>0</v>
      </c>
      <c r="AQ190" s="88" t="s">
        <v>3269</v>
      </c>
      <c r="AR190" s="80" t="s">
        <v>178</v>
      </c>
      <c r="AS190" s="80">
        <v>0</v>
      </c>
      <c r="AT190" s="80">
        <v>0</v>
      </c>
      <c r="AU190" s="80"/>
      <c r="AV190" s="80"/>
      <c r="AW190" s="80"/>
      <c r="AX190" s="80"/>
      <c r="AY190" s="80"/>
      <c r="AZ190" s="80"/>
      <c r="BA190" s="80"/>
      <c r="BB190" s="80"/>
      <c r="BC190" s="79" t="str">
        <f>REPLACE(INDEX(GroupVertices[Group],MATCH(Edges[[#This Row],[Vertex 1]],GroupVertices[Vertex],0)),1,1,"")</f>
        <v>139</v>
      </c>
      <c r="BD190" s="79" t="str">
        <f>REPLACE(INDEX(GroupVertices[Group],MATCH(Edges[[#This Row],[Vertex 2]],GroupVertices[Vertex],0)),1,1,"")</f>
        <v>139</v>
      </c>
    </row>
    <row r="191" spans="1:56" ht="15">
      <c r="A191" s="65" t="s">
        <v>369</v>
      </c>
      <c r="B191" s="65" t="s">
        <v>656</v>
      </c>
      <c r="C191" s="66"/>
      <c r="D191" s="67"/>
      <c r="E191" s="68"/>
      <c r="F191" s="69"/>
      <c r="G191" s="66"/>
      <c r="H191" s="70"/>
      <c r="I191" s="71"/>
      <c r="J191" s="71"/>
      <c r="K191" s="34"/>
      <c r="L191" s="78">
        <v>191</v>
      </c>
      <c r="M191" s="78"/>
      <c r="N191" s="73"/>
      <c r="O191" s="80" t="s">
        <v>908</v>
      </c>
      <c r="P191" s="82">
        <v>43657.78444444444</v>
      </c>
      <c r="Q191" s="80" t="s">
        <v>980</v>
      </c>
      <c r="R191" s="80"/>
      <c r="S191" s="80"/>
      <c r="T191" s="80"/>
      <c r="U191" s="83" t="s">
        <v>1510</v>
      </c>
      <c r="V191" s="83" t="s">
        <v>1510</v>
      </c>
      <c r="W191" s="82">
        <v>43657.78444444444</v>
      </c>
      <c r="X191" s="86">
        <v>43657</v>
      </c>
      <c r="Y191" s="88" t="s">
        <v>2109</v>
      </c>
      <c r="Z191" s="83" t="s">
        <v>2648</v>
      </c>
      <c r="AA191" s="80"/>
      <c r="AB191" s="80"/>
      <c r="AC191" s="88" t="s">
        <v>3271</v>
      </c>
      <c r="AD191" s="80"/>
      <c r="AE191" s="80" t="b">
        <v>0</v>
      </c>
      <c r="AF191" s="80">
        <v>0</v>
      </c>
      <c r="AG191" s="88" t="s">
        <v>3797</v>
      </c>
      <c r="AH191" s="80" t="b">
        <v>0</v>
      </c>
      <c r="AI191" s="80" t="s">
        <v>3865</v>
      </c>
      <c r="AJ191" s="80"/>
      <c r="AK191" s="88" t="s">
        <v>3797</v>
      </c>
      <c r="AL191" s="80" t="b">
        <v>0</v>
      </c>
      <c r="AM191" s="80">
        <v>1087</v>
      </c>
      <c r="AN191" s="88" t="s">
        <v>3575</v>
      </c>
      <c r="AO191" s="80" t="s">
        <v>3903</v>
      </c>
      <c r="AP191" s="80" t="b">
        <v>0</v>
      </c>
      <c r="AQ191" s="88" t="s">
        <v>3575</v>
      </c>
      <c r="AR191" s="80" t="s">
        <v>178</v>
      </c>
      <c r="AS191" s="80">
        <v>0</v>
      </c>
      <c r="AT191" s="80">
        <v>0</v>
      </c>
      <c r="AU191" s="80"/>
      <c r="AV191" s="80"/>
      <c r="AW191" s="80"/>
      <c r="AX191" s="80"/>
      <c r="AY191" s="80"/>
      <c r="AZ191" s="80"/>
      <c r="BA191" s="80"/>
      <c r="BB191" s="80"/>
      <c r="BC191" s="79" t="str">
        <f>REPLACE(INDEX(GroupVertices[Group],MATCH(Edges[[#This Row],[Vertex 1]],GroupVertices[Vertex],0)),1,1,"")</f>
        <v>11</v>
      </c>
      <c r="BD191" s="79" t="str">
        <f>REPLACE(INDEX(GroupVertices[Group],MATCH(Edges[[#This Row],[Vertex 2]],GroupVertices[Vertex],0)),1,1,"")</f>
        <v>11</v>
      </c>
    </row>
    <row r="192" spans="1:56" ht="15">
      <c r="A192" s="65" t="s">
        <v>370</v>
      </c>
      <c r="B192" s="65" t="s">
        <v>370</v>
      </c>
      <c r="C192" s="66"/>
      <c r="D192" s="67"/>
      <c r="E192" s="68"/>
      <c r="F192" s="69"/>
      <c r="G192" s="66"/>
      <c r="H192" s="70"/>
      <c r="I192" s="71"/>
      <c r="J192" s="71"/>
      <c r="K192" s="34"/>
      <c r="L192" s="78">
        <v>192</v>
      </c>
      <c r="M192" s="78"/>
      <c r="N192" s="73"/>
      <c r="O192" s="80" t="s">
        <v>178</v>
      </c>
      <c r="P192" s="82">
        <v>43657.78445601852</v>
      </c>
      <c r="Q192" s="80" t="s">
        <v>1021</v>
      </c>
      <c r="R192" s="80"/>
      <c r="S192" s="80"/>
      <c r="T192" s="80"/>
      <c r="U192" s="80"/>
      <c r="V192" s="83" t="s">
        <v>1690</v>
      </c>
      <c r="W192" s="82">
        <v>43657.78445601852</v>
      </c>
      <c r="X192" s="86">
        <v>43657</v>
      </c>
      <c r="Y192" s="88" t="s">
        <v>2110</v>
      </c>
      <c r="Z192" s="83" t="s">
        <v>2649</v>
      </c>
      <c r="AA192" s="80"/>
      <c r="AB192" s="80"/>
      <c r="AC192" s="88" t="s">
        <v>3272</v>
      </c>
      <c r="AD192" s="80"/>
      <c r="AE192" s="80" t="b">
        <v>0</v>
      </c>
      <c r="AF192" s="80">
        <v>1</v>
      </c>
      <c r="AG192" s="88" t="s">
        <v>3797</v>
      </c>
      <c r="AH192" s="80" t="b">
        <v>0</v>
      </c>
      <c r="AI192" s="80" t="s">
        <v>3865</v>
      </c>
      <c r="AJ192" s="80"/>
      <c r="AK192" s="88" t="s">
        <v>3797</v>
      </c>
      <c r="AL192" s="80" t="b">
        <v>0</v>
      </c>
      <c r="AM192" s="80">
        <v>0</v>
      </c>
      <c r="AN192" s="88" t="s">
        <v>3797</v>
      </c>
      <c r="AO192" s="80" t="s">
        <v>3898</v>
      </c>
      <c r="AP192" s="80" t="b">
        <v>0</v>
      </c>
      <c r="AQ192" s="88" t="s">
        <v>3272</v>
      </c>
      <c r="AR192" s="80" t="s">
        <v>178</v>
      </c>
      <c r="AS192" s="80">
        <v>0</v>
      </c>
      <c r="AT192" s="80">
        <v>0</v>
      </c>
      <c r="AU192" s="80"/>
      <c r="AV192" s="80"/>
      <c r="AW192" s="80"/>
      <c r="AX192" s="80"/>
      <c r="AY192" s="80"/>
      <c r="AZ192" s="80"/>
      <c r="BA192" s="80"/>
      <c r="BB192" s="80"/>
      <c r="BC192" s="79" t="str">
        <f>REPLACE(INDEX(GroupVertices[Group],MATCH(Edges[[#This Row],[Vertex 1]],GroupVertices[Vertex],0)),1,1,"")</f>
        <v>1</v>
      </c>
      <c r="BD192" s="79" t="str">
        <f>REPLACE(INDEX(GroupVertices[Group],MATCH(Edges[[#This Row],[Vertex 2]],GroupVertices[Vertex],0)),1,1,"")</f>
        <v>1</v>
      </c>
    </row>
    <row r="193" spans="1:56" ht="15">
      <c r="A193" s="65" t="s">
        <v>371</v>
      </c>
      <c r="B193" s="65" t="s">
        <v>371</v>
      </c>
      <c r="C193" s="66"/>
      <c r="D193" s="67"/>
      <c r="E193" s="68"/>
      <c r="F193" s="69"/>
      <c r="G193" s="66"/>
      <c r="H193" s="70"/>
      <c r="I193" s="71"/>
      <c r="J193" s="71"/>
      <c r="K193" s="34"/>
      <c r="L193" s="78">
        <v>193</v>
      </c>
      <c r="M193" s="78"/>
      <c r="N193" s="73"/>
      <c r="O193" s="80" t="s">
        <v>178</v>
      </c>
      <c r="P193" s="82">
        <v>43657.78445601852</v>
      </c>
      <c r="Q193" s="80" t="s">
        <v>1022</v>
      </c>
      <c r="R193" s="80"/>
      <c r="S193" s="80"/>
      <c r="T193" s="80"/>
      <c r="U193" s="80"/>
      <c r="V193" s="83" t="s">
        <v>1691</v>
      </c>
      <c r="W193" s="82">
        <v>43657.78445601852</v>
      </c>
      <c r="X193" s="86">
        <v>43657</v>
      </c>
      <c r="Y193" s="88" t="s">
        <v>2110</v>
      </c>
      <c r="Z193" s="83" t="s">
        <v>2650</v>
      </c>
      <c r="AA193" s="80"/>
      <c r="AB193" s="80"/>
      <c r="AC193" s="88" t="s">
        <v>3273</v>
      </c>
      <c r="AD193" s="80"/>
      <c r="AE193" s="80" t="b">
        <v>0</v>
      </c>
      <c r="AF193" s="80">
        <v>0</v>
      </c>
      <c r="AG193" s="88" t="s">
        <v>3797</v>
      </c>
      <c r="AH193" s="80" t="b">
        <v>0</v>
      </c>
      <c r="AI193" s="80" t="s">
        <v>3865</v>
      </c>
      <c r="AJ193" s="80"/>
      <c r="AK193" s="88" t="s">
        <v>3797</v>
      </c>
      <c r="AL193" s="80" t="b">
        <v>0</v>
      </c>
      <c r="AM193" s="80">
        <v>0</v>
      </c>
      <c r="AN193" s="88" t="s">
        <v>3797</v>
      </c>
      <c r="AO193" s="80" t="s">
        <v>3899</v>
      </c>
      <c r="AP193" s="80" t="b">
        <v>0</v>
      </c>
      <c r="AQ193" s="88" t="s">
        <v>3273</v>
      </c>
      <c r="AR193" s="80" t="s">
        <v>178</v>
      </c>
      <c r="AS193" s="80">
        <v>0</v>
      </c>
      <c r="AT193" s="80">
        <v>0</v>
      </c>
      <c r="AU193" s="80"/>
      <c r="AV193" s="80"/>
      <c r="AW193" s="80"/>
      <c r="AX193" s="80"/>
      <c r="AY193" s="80"/>
      <c r="AZ193" s="80"/>
      <c r="BA193" s="80"/>
      <c r="BB193" s="80"/>
      <c r="BC193" s="79" t="str">
        <f>REPLACE(INDEX(GroupVertices[Group],MATCH(Edges[[#This Row],[Vertex 1]],GroupVertices[Vertex],0)),1,1,"")</f>
        <v>1</v>
      </c>
      <c r="BD193" s="79" t="str">
        <f>REPLACE(INDEX(GroupVertices[Group],MATCH(Edges[[#This Row],[Vertex 2]],GroupVertices[Vertex],0)),1,1,"")</f>
        <v>1</v>
      </c>
    </row>
    <row r="194" spans="1:56" ht="15">
      <c r="A194" s="65" t="s">
        <v>372</v>
      </c>
      <c r="B194" s="65" t="s">
        <v>847</v>
      </c>
      <c r="C194" s="66"/>
      <c r="D194" s="67"/>
      <c r="E194" s="68"/>
      <c r="F194" s="69"/>
      <c r="G194" s="66"/>
      <c r="H194" s="70"/>
      <c r="I194" s="71"/>
      <c r="J194" s="71"/>
      <c r="K194" s="34"/>
      <c r="L194" s="78">
        <v>194</v>
      </c>
      <c r="M194" s="78"/>
      <c r="N194" s="73"/>
      <c r="O194" s="80" t="s">
        <v>910</v>
      </c>
      <c r="P194" s="82">
        <v>43657.78430555556</v>
      </c>
      <c r="Q194" s="80" t="s">
        <v>1023</v>
      </c>
      <c r="R194" s="83" t="s">
        <v>1299</v>
      </c>
      <c r="S194" s="80" t="s">
        <v>1399</v>
      </c>
      <c r="T194" s="80"/>
      <c r="U194" s="80"/>
      <c r="V194" s="83" t="s">
        <v>1692</v>
      </c>
      <c r="W194" s="82">
        <v>43657.78430555556</v>
      </c>
      <c r="X194" s="86">
        <v>43657</v>
      </c>
      <c r="Y194" s="88" t="s">
        <v>2091</v>
      </c>
      <c r="Z194" s="83" t="s">
        <v>2651</v>
      </c>
      <c r="AA194" s="80"/>
      <c r="AB194" s="80"/>
      <c r="AC194" s="88" t="s">
        <v>3274</v>
      </c>
      <c r="AD194" s="80"/>
      <c r="AE194" s="80" t="b">
        <v>0</v>
      </c>
      <c r="AF194" s="80">
        <v>0</v>
      </c>
      <c r="AG194" s="88" t="s">
        <v>3797</v>
      </c>
      <c r="AH194" s="80" t="b">
        <v>0</v>
      </c>
      <c r="AI194" s="80" t="s">
        <v>3865</v>
      </c>
      <c r="AJ194" s="80"/>
      <c r="AK194" s="88" t="s">
        <v>3797</v>
      </c>
      <c r="AL194" s="80" t="b">
        <v>0</v>
      </c>
      <c r="AM194" s="80">
        <v>0</v>
      </c>
      <c r="AN194" s="88" t="s">
        <v>3797</v>
      </c>
      <c r="AO194" s="80" t="s">
        <v>3903</v>
      </c>
      <c r="AP194" s="80" t="b">
        <v>0</v>
      </c>
      <c r="AQ194" s="88" t="s">
        <v>3274</v>
      </c>
      <c r="AR194" s="80" t="s">
        <v>178</v>
      </c>
      <c r="AS194" s="80">
        <v>0</v>
      </c>
      <c r="AT194" s="80">
        <v>0</v>
      </c>
      <c r="AU194" s="80"/>
      <c r="AV194" s="80"/>
      <c r="AW194" s="80"/>
      <c r="AX194" s="80"/>
      <c r="AY194" s="80"/>
      <c r="AZ194" s="80"/>
      <c r="BA194" s="80"/>
      <c r="BB194" s="80"/>
      <c r="BC194" s="79" t="str">
        <f>REPLACE(INDEX(GroupVertices[Group],MATCH(Edges[[#This Row],[Vertex 1]],GroupVertices[Vertex],0)),1,1,"")</f>
        <v>138</v>
      </c>
      <c r="BD194" s="79" t="str">
        <f>REPLACE(INDEX(GroupVertices[Group],MATCH(Edges[[#This Row],[Vertex 2]],GroupVertices[Vertex],0)),1,1,"")</f>
        <v>138</v>
      </c>
    </row>
    <row r="195" spans="1:56" ht="15">
      <c r="A195" s="65" t="s">
        <v>372</v>
      </c>
      <c r="B195" s="65" t="s">
        <v>847</v>
      </c>
      <c r="C195" s="66"/>
      <c r="D195" s="67"/>
      <c r="E195" s="68"/>
      <c r="F195" s="69"/>
      <c r="G195" s="66"/>
      <c r="H195" s="70"/>
      <c r="I195" s="71"/>
      <c r="J195" s="71"/>
      <c r="K195" s="34"/>
      <c r="L195" s="78">
        <v>195</v>
      </c>
      <c r="M195" s="78"/>
      <c r="N195" s="73"/>
      <c r="O195" s="80" t="s">
        <v>910</v>
      </c>
      <c r="P195" s="82">
        <v>43657.78445601852</v>
      </c>
      <c r="Q195" s="80" t="s">
        <v>1024</v>
      </c>
      <c r="R195" s="83" t="s">
        <v>1300</v>
      </c>
      <c r="S195" s="80" t="s">
        <v>1399</v>
      </c>
      <c r="T195" s="80"/>
      <c r="U195" s="80"/>
      <c r="V195" s="83" t="s">
        <v>1692</v>
      </c>
      <c r="W195" s="82">
        <v>43657.78445601852</v>
      </c>
      <c r="X195" s="86">
        <v>43657</v>
      </c>
      <c r="Y195" s="88" t="s">
        <v>2110</v>
      </c>
      <c r="Z195" s="83" t="s">
        <v>2652</v>
      </c>
      <c r="AA195" s="80"/>
      <c r="AB195" s="80"/>
      <c r="AC195" s="88" t="s">
        <v>3275</v>
      </c>
      <c r="AD195" s="80"/>
      <c r="AE195" s="80" t="b">
        <v>0</v>
      </c>
      <c r="AF195" s="80">
        <v>0</v>
      </c>
      <c r="AG195" s="88" t="s">
        <v>3797</v>
      </c>
      <c r="AH195" s="80" t="b">
        <v>0</v>
      </c>
      <c r="AI195" s="80" t="s">
        <v>3865</v>
      </c>
      <c r="AJ195" s="80"/>
      <c r="AK195" s="88" t="s">
        <v>3797</v>
      </c>
      <c r="AL195" s="80" t="b">
        <v>0</v>
      </c>
      <c r="AM195" s="80">
        <v>0</v>
      </c>
      <c r="AN195" s="88" t="s">
        <v>3797</v>
      </c>
      <c r="AO195" s="80" t="s">
        <v>3903</v>
      </c>
      <c r="AP195" s="80" t="b">
        <v>0</v>
      </c>
      <c r="AQ195" s="88" t="s">
        <v>3275</v>
      </c>
      <c r="AR195" s="80" t="s">
        <v>178</v>
      </c>
      <c r="AS195" s="80">
        <v>0</v>
      </c>
      <c r="AT195" s="80">
        <v>0</v>
      </c>
      <c r="AU195" s="80"/>
      <c r="AV195" s="80"/>
      <c r="AW195" s="80"/>
      <c r="AX195" s="80"/>
      <c r="AY195" s="80"/>
      <c r="AZ195" s="80"/>
      <c r="BA195" s="80"/>
      <c r="BB195" s="80"/>
      <c r="BC195" s="79" t="str">
        <f>REPLACE(INDEX(GroupVertices[Group],MATCH(Edges[[#This Row],[Vertex 1]],GroupVertices[Vertex],0)),1,1,"")</f>
        <v>138</v>
      </c>
      <c r="BD195" s="79" t="str">
        <f>REPLACE(INDEX(GroupVertices[Group],MATCH(Edges[[#This Row],[Vertex 2]],GroupVertices[Vertex],0)),1,1,"")</f>
        <v>138</v>
      </c>
    </row>
    <row r="196" spans="1:56" ht="15">
      <c r="A196" s="65" t="s">
        <v>373</v>
      </c>
      <c r="B196" s="65" t="s">
        <v>373</v>
      </c>
      <c r="C196" s="66"/>
      <c r="D196" s="67"/>
      <c r="E196" s="68"/>
      <c r="F196" s="69"/>
      <c r="G196" s="66"/>
      <c r="H196" s="70"/>
      <c r="I196" s="71"/>
      <c r="J196" s="71"/>
      <c r="K196" s="34"/>
      <c r="L196" s="78">
        <v>196</v>
      </c>
      <c r="M196" s="78"/>
      <c r="N196" s="73"/>
      <c r="O196" s="80" t="s">
        <v>178</v>
      </c>
      <c r="P196" s="82">
        <v>43657.76204861111</v>
      </c>
      <c r="Q196" s="80" t="s">
        <v>1025</v>
      </c>
      <c r="R196" s="83" t="s">
        <v>1301</v>
      </c>
      <c r="S196" s="80" t="s">
        <v>1400</v>
      </c>
      <c r="T196" s="80"/>
      <c r="U196" s="80"/>
      <c r="V196" s="83" t="s">
        <v>1693</v>
      </c>
      <c r="W196" s="82">
        <v>43657.76204861111</v>
      </c>
      <c r="X196" s="86">
        <v>43657</v>
      </c>
      <c r="Y196" s="88" t="s">
        <v>2111</v>
      </c>
      <c r="Z196" s="83" t="s">
        <v>2653</v>
      </c>
      <c r="AA196" s="80"/>
      <c r="AB196" s="80"/>
      <c r="AC196" s="88" t="s">
        <v>3276</v>
      </c>
      <c r="AD196" s="80"/>
      <c r="AE196" s="80" t="b">
        <v>0</v>
      </c>
      <c r="AF196" s="80">
        <v>74</v>
      </c>
      <c r="AG196" s="88" t="s">
        <v>3797</v>
      </c>
      <c r="AH196" s="80" t="b">
        <v>0</v>
      </c>
      <c r="AI196" s="80" t="s">
        <v>3865</v>
      </c>
      <c r="AJ196" s="80"/>
      <c r="AK196" s="88" t="s">
        <v>3797</v>
      </c>
      <c r="AL196" s="80" t="b">
        <v>0</v>
      </c>
      <c r="AM196" s="80">
        <v>9</v>
      </c>
      <c r="AN196" s="88" t="s">
        <v>3797</v>
      </c>
      <c r="AO196" s="80" t="s">
        <v>3915</v>
      </c>
      <c r="AP196" s="80" t="b">
        <v>0</v>
      </c>
      <c r="AQ196" s="88" t="s">
        <v>3276</v>
      </c>
      <c r="AR196" s="80" t="s">
        <v>908</v>
      </c>
      <c r="AS196" s="80">
        <v>0</v>
      </c>
      <c r="AT196" s="80">
        <v>0</v>
      </c>
      <c r="AU196" s="80"/>
      <c r="AV196" s="80"/>
      <c r="AW196" s="80"/>
      <c r="AX196" s="80"/>
      <c r="AY196" s="80"/>
      <c r="AZ196" s="80"/>
      <c r="BA196" s="80"/>
      <c r="BB196" s="80"/>
      <c r="BC196" s="79" t="str">
        <f>REPLACE(INDEX(GroupVertices[Group],MATCH(Edges[[#This Row],[Vertex 1]],GroupVertices[Vertex],0)),1,1,"")</f>
        <v>137</v>
      </c>
      <c r="BD196" s="79" t="str">
        <f>REPLACE(INDEX(GroupVertices[Group],MATCH(Edges[[#This Row],[Vertex 2]],GroupVertices[Vertex],0)),1,1,"")</f>
        <v>137</v>
      </c>
    </row>
    <row r="197" spans="1:56" ht="15">
      <c r="A197" s="65" t="s">
        <v>374</v>
      </c>
      <c r="B197" s="65" t="s">
        <v>373</v>
      </c>
      <c r="C197" s="66"/>
      <c r="D197" s="67"/>
      <c r="E197" s="68"/>
      <c r="F197" s="69"/>
      <c r="G197" s="66"/>
      <c r="H197" s="70"/>
      <c r="I197" s="71"/>
      <c r="J197" s="71"/>
      <c r="K197" s="34"/>
      <c r="L197" s="78">
        <v>197</v>
      </c>
      <c r="M197" s="78"/>
      <c r="N197" s="73"/>
      <c r="O197" s="80" t="s">
        <v>908</v>
      </c>
      <c r="P197" s="82">
        <v>43657.784467592595</v>
      </c>
      <c r="Q197" s="80" t="s">
        <v>1025</v>
      </c>
      <c r="R197" s="80"/>
      <c r="S197" s="80"/>
      <c r="T197" s="80"/>
      <c r="U197" s="80"/>
      <c r="V197" s="83" t="s">
        <v>1694</v>
      </c>
      <c r="W197" s="82">
        <v>43657.784467592595</v>
      </c>
      <c r="X197" s="86">
        <v>43657</v>
      </c>
      <c r="Y197" s="88" t="s">
        <v>2112</v>
      </c>
      <c r="Z197" s="83" t="s">
        <v>2654</v>
      </c>
      <c r="AA197" s="80"/>
      <c r="AB197" s="80"/>
      <c r="AC197" s="88" t="s">
        <v>3277</v>
      </c>
      <c r="AD197" s="80"/>
      <c r="AE197" s="80" t="b">
        <v>0</v>
      </c>
      <c r="AF197" s="80">
        <v>0</v>
      </c>
      <c r="AG197" s="88" t="s">
        <v>3797</v>
      </c>
      <c r="AH197" s="80" t="b">
        <v>0</v>
      </c>
      <c r="AI197" s="80" t="s">
        <v>3865</v>
      </c>
      <c r="AJ197" s="80"/>
      <c r="AK197" s="88" t="s">
        <v>3797</v>
      </c>
      <c r="AL197" s="80" t="b">
        <v>0</v>
      </c>
      <c r="AM197" s="80">
        <v>9</v>
      </c>
      <c r="AN197" s="88" t="s">
        <v>3276</v>
      </c>
      <c r="AO197" s="80" t="s">
        <v>3898</v>
      </c>
      <c r="AP197" s="80" t="b">
        <v>0</v>
      </c>
      <c r="AQ197" s="88" t="s">
        <v>3276</v>
      </c>
      <c r="AR197" s="80" t="s">
        <v>178</v>
      </c>
      <c r="AS197" s="80">
        <v>0</v>
      </c>
      <c r="AT197" s="80">
        <v>0</v>
      </c>
      <c r="AU197" s="80"/>
      <c r="AV197" s="80"/>
      <c r="AW197" s="80"/>
      <c r="AX197" s="80"/>
      <c r="AY197" s="80"/>
      <c r="AZ197" s="80"/>
      <c r="BA197" s="80"/>
      <c r="BB197" s="80"/>
      <c r="BC197" s="79" t="str">
        <f>REPLACE(INDEX(GroupVertices[Group],MATCH(Edges[[#This Row],[Vertex 1]],GroupVertices[Vertex],0)),1,1,"")</f>
        <v>137</v>
      </c>
      <c r="BD197" s="79" t="str">
        <f>REPLACE(INDEX(GroupVertices[Group],MATCH(Edges[[#This Row],[Vertex 2]],GroupVertices[Vertex],0)),1,1,"")</f>
        <v>137</v>
      </c>
    </row>
    <row r="198" spans="1:56" ht="15">
      <c r="A198" s="65" t="s">
        <v>375</v>
      </c>
      <c r="B198" s="65" t="s">
        <v>375</v>
      </c>
      <c r="C198" s="66"/>
      <c r="D198" s="67"/>
      <c r="E198" s="68"/>
      <c r="F198" s="69"/>
      <c r="G198" s="66"/>
      <c r="H198" s="70"/>
      <c r="I198" s="71"/>
      <c r="J198" s="71"/>
      <c r="K198" s="34"/>
      <c r="L198" s="78">
        <v>198</v>
      </c>
      <c r="M198" s="78"/>
      <c r="N198" s="73"/>
      <c r="O198" s="80" t="s">
        <v>178</v>
      </c>
      <c r="P198" s="82">
        <v>43657.784479166665</v>
      </c>
      <c r="Q198" s="80" t="s">
        <v>1026</v>
      </c>
      <c r="R198" s="80"/>
      <c r="S198" s="80"/>
      <c r="T198" s="80"/>
      <c r="U198" s="80"/>
      <c r="V198" s="83" t="s">
        <v>1695</v>
      </c>
      <c r="W198" s="82">
        <v>43657.784479166665</v>
      </c>
      <c r="X198" s="86">
        <v>43657</v>
      </c>
      <c r="Y198" s="88" t="s">
        <v>2113</v>
      </c>
      <c r="Z198" s="83" t="s">
        <v>2655</v>
      </c>
      <c r="AA198" s="80"/>
      <c r="AB198" s="80"/>
      <c r="AC198" s="88" t="s">
        <v>3278</v>
      </c>
      <c r="AD198" s="80"/>
      <c r="AE198" s="80" t="b">
        <v>0</v>
      </c>
      <c r="AF198" s="80">
        <v>0</v>
      </c>
      <c r="AG198" s="88" t="s">
        <v>3797</v>
      </c>
      <c r="AH198" s="80" t="b">
        <v>0</v>
      </c>
      <c r="AI198" s="80" t="s">
        <v>3866</v>
      </c>
      <c r="AJ198" s="80"/>
      <c r="AK198" s="88" t="s">
        <v>3797</v>
      </c>
      <c r="AL198" s="80" t="b">
        <v>0</v>
      </c>
      <c r="AM198" s="80">
        <v>0</v>
      </c>
      <c r="AN198" s="88" t="s">
        <v>3797</v>
      </c>
      <c r="AO198" s="80" t="s">
        <v>3907</v>
      </c>
      <c r="AP198" s="80" t="b">
        <v>0</v>
      </c>
      <c r="AQ198" s="88" t="s">
        <v>3278</v>
      </c>
      <c r="AR198" s="80" t="s">
        <v>178</v>
      </c>
      <c r="AS198" s="80">
        <v>0</v>
      </c>
      <c r="AT198" s="80">
        <v>0</v>
      </c>
      <c r="AU198" s="80"/>
      <c r="AV198" s="80"/>
      <c r="AW198" s="80"/>
      <c r="AX198" s="80"/>
      <c r="AY198" s="80"/>
      <c r="AZ198" s="80"/>
      <c r="BA198" s="80"/>
      <c r="BB198" s="80"/>
      <c r="BC198" s="79" t="str">
        <f>REPLACE(INDEX(GroupVertices[Group],MATCH(Edges[[#This Row],[Vertex 1]],GroupVertices[Vertex],0)),1,1,"")</f>
        <v>1</v>
      </c>
      <c r="BD198" s="79" t="str">
        <f>REPLACE(INDEX(GroupVertices[Group],MATCH(Edges[[#This Row],[Vertex 2]],GroupVertices[Vertex],0)),1,1,"")</f>
        <v>1</v>
      </c>
    </row>
    <row r="199" spans="1:56" ht="15">
      <c r="A199" s="65" t="s">
        <v>376</v>
      </c>
      <c r="B199" s="65" t="s">
        <v>376</v>
      </c>
      <c r="C199" s="66"/>
      <c r="D199" s="67"/>
      <c r="E199" s="68"/>
      <c r="F199" s="69"/>
      <c r="G199" s="66"/>
      <c r="H199" s="70"/>
      <c r="I199" s="71"/>
      <c r="J199" s="71"/>
      <c r="K199" s="34"/>
      <c r="L199" s="78">
        <v>199</v>
      </c>
      <c r="M199" s="78"/>
      <c r="N199" s="73"/>
      <c r="O199" s="80" t="s">
        <v>178</v>
      </c>
      <c r="P199" s="82">
        <v>43657.784479166665</v>
      </c>
      <c r="Q199" s="80" t="s">
        <v>1027</v>
      </c>
      <c r="R199" s="83" t="s">
        <v>1302</v>
      </c>
      <c r="S199" s="80" t="s">
        <v>1401</v>
      </c>
      <c r="T199" s="80"/>
      <c r="U199" s="80"/>
      <c r="V199" s="83" t="s">
        <v>1696</v>
      </c>
      <c r="W199" s="82">
        <v>43657.784479166665</v>
      </c>
      <c r="X199" s="86">
        <v>43657</v>
      </c>
      <c r="Y199" s="88" t="s">
        <v>2113</v>
      </c>
      <c r="Z199" s="83" t="s">
        <v>2656</v>
      </c>
      <c r="AA199" s="80"/>
      <c r="AB199" s="80"/>
      <c r="AC199" s="88" t="s">
        <v>3279</v>
      </c>
      <c r="AD199" s="80"/>
      <c r="AE199" s="80" t="b">
        <v>0</v>
      </c>
      <c r="AF199" s="80">
        <v>0</v>
      </c>
      <c r="AG199" s="88" t="s">
        <v>3797</v>
      </c>
      <c r="AH199" s="80" t="b">
        <v>0</v>
      </c>
      <c r="AI199" s="80" t="s">
        <v>3865</v>
      </c>
      <c r="AJ199" s="80"/>
      <c r="AK199" s="88" t="s">
        <v>3797</v>
      </c>
      <c r="AL199" s="80" t="b">
        <v>0</v>
      </c>
      <c r="AM199" s="80">
        <v>0</v>
      </c>
      <c r="AN199" s="88" t="s">
        <v>3797</v>
      </c>
      <c r="AO199" s="80" t="s">
        <v>3905</v>
      </c>
      <c r="AP199" s="80" t="b">
        <v>0</v>
      </c>
      <c r="AQ199" s="88" t="s">
        <v>3279</v>
      </c>
      <c r="AR199" s="80" t="s">
        <v>178</v>
      </c>
      <c r="AS199" s="80">
        <v>0</v>
      </c>
      <c r="AT199" s="80">
        <v>0</v>
      </c>
      <c r="AU199" s="80"/>
      <c r="AV199" s="80"/>
      <c r="AW199" s="80"/>
      <c r="AX199" s="80"/>
      <c r="AY199" s="80"/>
      <c r="AZ199" s="80"/>
      <c r="BA199" s="80"/>
      <c r="BB199" s="80"/>
      <c r="BC199" s="79" t="str">
        <f>REPLACE(INDEX(GroupVertices[Group],MATCH(Edges[[#This Row],[Vertex 1]],GroupVertices[Vertex],0)),1,1,"")</f>
        <v>1</v>
      </c>
      <c r="BD199" s="79" t="str">
        <f>REPLACE(INDEX(GroupVertices[Group],MATCH(Edges[[#This Row],[Vertex 2]],GroupVertices[Vertex],0)),1,1,"")</f>
        <v>1</v>
      </c>
    </row>
    <row r="200" spans="1:56" ht="15">
      <c r="A200" s="65" t="s">
        <v>377</v>
      </c>
      <c r="B200" s="65" t="s">
        <v>377</v>
      </c>
      <c r="C200" s="66"/>
      <c r="D200" s="67"/>
      <c r="E200" s="68"/>
      <c r="F200" s="69"/>
      <c r="G200" s="66"/>
      <c r="H200" s="70"/>
      <c r="I200" s="71"/>
      <c r="J200" s="71"/>
      <c r="K200" s="34"/>
      <c r="L200" s="78">
        <v>200</v>
      </c>
      <c r="M200" s="78"/>
      <c r="N200" s="73"/>
      <c r="O200" s="80" t="s">
        <v>178</v>
      </c>
      <c r="P200" s="82">
        <v>43657.78449074074</v>
      </c>
      <c r="Q200" s="80" t="s">
        <v>1028</v>
      </c>
      <c r="R200" s="80"/>
      <c r="S200" s="80"/>
      <c r="T200" s="80"/>
      <c r="U200" s="80"/>
      <c r="V200" s="83" t="s">
        <v>1697</v>
      </c>
      <c r="W200" s="82">
        <v>43657.78449074074</v>
      </c>
      <c r="X200" s="86">
        <v>43657</v>
      </c>
      <c r="Y200" s="88" t="s">
        <v>2114</v>
      </c>
      <c r="Z200" s="83" t="s">
        <v>2657</v>
      </c>
      <c r="AA200" s="80"/>
      <c r="AB200" s="80"/>
      <c r="AC200" s="88" t="s">
        <v>3280</v>
      </c>
      <c r="AD200" s="80"/>
      <c r="AE200" s="80" t="b">
        <v>0</v>
      </c>
      <c r="AF200" s="80">
        <v>0</v>
      </c>
      <c r="AG200" s="88" t="s">
        <v>3797</v>
      </c>
      <c r="AH200" s="80" t="b">
        <v>0</v>
      </c>
      <c r="AI200" s="80" t="s">
        <v>3865</v>
      </c>
      <c r="AJ200" s="80"/>
      <c r="AK200" s="88" t="s">
        <v>3797</v>
      </c>
      <c r="AL200" s="80" t="b">
        <v>0</v>
      </c>
      <c r="AM200" s="80">
        <v>0</v>
      </c>
      <c r="AN200" s="88" t="s">
        <v>3797</v>
      </c>
      <c r="AO200" s="80" t="s">
        <v>3899</v>
      </c>
      <c r="AP200" s="80" t="b">
        <v>0</v>
      </c>
      <c r="AQ200" s="88" t="s">
        <v>3280</v>
      </c>
      <c r="AR200" s="80" t="s">
        <v>178</v>
      </c>
      <c r="AS200" s="80">
        <v>0</v>
      </c>
      <c r="AT200" s="80">
        <v>0</v>
      </c>
      <c r="AU200" s="80"/>
      <c r="AV200" s="80"/>
      <c r="AW200" s="80"/>
      <c r="AX200" s="80"/>
      <c r="AY200" s="80"/>
      <c r="AZ200" s="80"/>
      <c r="BA200" s="80"/>
      <c r="BB200" s="80"/>
      <c r="BC200" s="79" t="str">
        <f>REPLACE(INDEX(GroupVertices[Group],MATCH(Edges[[#This Row],[Vertex 1]],GroupVertices[Vertex],0)),1,1,"")</f>
        <v>1</v>
      </c>
      <c r="BD200" s="79" t="str">
        <f>REPLACE(INDEX(GroupVertices[Group],MATCH(Edges[[#This Row],[Vertex 2]],GroupVertices[Vertex],0)),1,1,"")</f>
        <v>1</v>
      </c>
    </row>
    <row r="201" spans="1:56" ht="15">
      <c r="A201" s="65" t="s">
        <v>378</v>
      </c>
      <c r="B201" s="65" t="s">
        <v>795</v>
      </c>
      <c r="C201" s="66"/>
      <c r="D201" s="67"/>
      <c r="E201" s="68"/>
      <c r="F201" s="69"/>
      <c r="G201" s="66"/>
      <c r="H201" s="70"/>
      <c r="I201" s="71"/>
      <c r="J201" s="71"/>
      <c r="K201" s="34"/>
      <c r="L201" s="78">
        <v>201</v>
      </c>
      <c r="M201" s="78"/>
      <c r="N201" s="73"/>
      <c r="O201" s="80" t="s">
        <v>908</v>
      </c>
      <c r="P201" s="82">
        <v>43657.78450231482</v>
      </c>
      <c r="Q201" s="80" t="s">
        <v>915</v>
      </c>
      <c r="R201" s="80"/>
      <c r="S201" s="80"/>
      <c r="T201" s="80"/>
      <c r="U201" s="80"/>
      <c r="V201" s="83" t="s">
        <v>1698</v>
      </c>
      <c r="W201" s="82">
        <v>43657.78450231482</v>
      </c>
      <c r="X201" s="86">
        <v>43657</v>
      </c>
      <c r="Y201" s="88" t="s">
        <v>2115</v>
      </c>
      <c r="Z201" s="83" t="s">
        <v>2658</v>
      </c>
      <c r="AA201" s="80"/>
      <c r="AB201" s="80"/>
      <c r="AC201" s="88" t="s">
        <v>3281</v>
      </c>
      <c r="AD201" s="80"/>
      <c r="AE201" s="80" t="b">
        <v>0</v>
      </c>
      <c r="AF201" s="80">
        <v>0</v>
      </c>
      <c r="AG201" s="88" t="s">
        <v>3797</v>
      </c>
      <c r="AH201" s="80" t="b">
        <v>0</v>
      </c>
      <c r="AI201" s="80" t="s">
        <v>3865</v>
      </c>
      <c r="AJ201" s="80"/>
      <c r="AK201" s="88" t="s">
        <v>3797</v>
      </c>
      <c r="AL201" s="80" t="b">
        <v>0</v>
      </c>
      <c r="AM201" s="80">
        <v>8028</v>
      </c>
      <c r="AN201" s="88" t="s">
        <v>3720</v>
      </c>
      <c r="AO201" s="80" t="s">
        <v>3899</v>
      </c>
      <c r="AP201" s="80" t="b">
        <v>0</v>
      </c>
      <c r="AQ201" s="88" t="s">
        <v>3720</v>
      </c>
      <c r="AR201" s="80" t="s">
        <v>178</v>
      </c>
      <c r="AS201" s="80">
        <v>0</v>
      </c>
      <c r="AT201" s="80">
        <v>0</v>
      </c>
      <c r="AU201" s="80"/>
      <c r="AV201" s="80"/>
      <c r="AW201" s="80"/>
      <c r="AX201" s="80"/>
      <c r="AY201" s="80"/>
      <c r="AZ201" s="80"/>
      <c r="BA201" s="80"/>
      <c r="BB201" s="80"/>
      <c r="BC201" s="79" t="str">
        <f>REPLACE(INDEX(GroupVertices[Group],MATCH(Edges[[#This Row],[Vertex 1]],GroupVertices[Vertex],0)),1,1,"")</f>
        <v>5</v>
      </c>
      <c r="BD201" s="79" t="str">
        <f>REPLACE(INDEX(GroupVertices[Group],MATCH(Edges[[#This Row],[Vertex 2]],GroupVertices[Vertex],0)),1,1,"")</f>
        <v>5</v>
      </c>
    </row>
    <row r="202" spans="1:56" ht="15">
      <c r="A202" s="65" t="s">
        <v>379</v>
      </c>
      <c r="B202" s="65" t="s">
        <v>795</v>
      </c>
      <c r="C202" s="66"/>
      <c r="D202" s="67"/>
      <c r="E202" s="68"/>
      <c r="F202" s="69"/>
      <c r="G202" s="66"/>
      <c r="H202" s="70"/>
      <c r="I202" s="71"/>
      <c r="J202" s="71"/>
      <c r="K202" s="34"/>
      <c r="L202" s="78">
        <v>202</v>
      </c>
      <c r="M202" s="78"/>
      <c r="N202" s="73"/>
      <c r="O202" s="80" t="s">
        <v>908</v>
      </c>
      <c r="P202" s="82">
        <v>43657.78450231482</v>
      </c>
      <c r="Q202" s="80" t="s">
        <v>915</v>
      </c>
      <c r="R202" s="80"/>
      <c r="S202" s="80"/>
      <c r="T202" s="80"/>
      <c r="U202" s="80"/>
      <c r="V202" s="83" t="s">
        <v>1699</v>
      </c>
      <c r="W202" s="82">
        <v>43657.78450231482</v>
      </c>
      <c r="X202" s="86">
        <v>43657</v>
      </c>
      <c r="Y202" s="88" t="s">
        <v>2115</v>
      </c>
      <c r="Z202" s="83" t="s">
        <v>2659</v>
      </c>
      <c r="AA202" s="80"/>
      <c r="AB202" s="80"/>
      <c r="AC202" s="88" t="s">
        <v>3282</v>
      </c>
      <c r="AD202" s="80"/>
      <c r="AE202" s="80" t="b">
        <v>0</v>
      </c>
      <c r="AF202" s="80">
        <v>0</v>
      </c>
      <c r="AG202" s="88" t="s">
        <v>3797</v>
      </c>
      <c r="AH202" s="80" t="b">
        <v>0</v>
      </c>
      <c r="AI202" s="80" t="s">
        <v>3865</v>
      </c>
      <c r="AJ202" s="80"/>
      <c r="AK202" s="88" t="s">
        <v>3797</v>
      </c>
      <c r="AL202" s="80" t="b">
        <v>0</v>
      </c>
      <c r="AM202" s="80">
        <v>8028</v>
      </c>
      <c r="AN202" s="88" t="s">
        <v>3720</v>
      </c>
      <c r="AO202" s="80" t="s">
        <v>3899</v>
      </c>
      <c r="AP202" s="80" t="b">
        <v>0</v>
      </c>
      <c r="AQ202" s="88" t="s">
        <v>3720</v>
      </c>
      <c r="AR202" s="80" t="s">
        <v>178</v>
      </c>
      <c r="AS202" s="80">
        <v>0</v>
      </c>
      <c r="AT202" s="80">
        <v>0</v>
      </c>
      <c r="AU202" s="80"/>
      <c r="AV202" s="80"/>
      <c r="AW202" s="80"/>
      <c r="AX202" s="80"/>
      <c r="AY202" s="80"/>
      <c r="AZ202" s="80"/>
      <c r="BA202" s="80"/>
      <c r="BB202" s="80"/>
      <c r="BC202" s="79" t="str">
        <f>REPLACE(INDEX(GroupVertices[Group],MATCH(Edges[[#This Row],[Vertex 1]],GroupVertices[Vertex],0)),1,1,"")</f>
        <v>5</v>
      </c>
      <c r="BD202" s="79" t="str">
        <f>REPLACE(INDEX(GroupVertices[Group],MATCH(Edges[[#This Row],[Vertex 2]],GroupVertices[Vertex],0)),1,1,"")</f>
        <v>5</v>
      </c>
    </row>
    <row r="203" spans="1:56" ht="15">
      <c r="A203" s="65" t="s">
        <v>380</v>
      </c>
      <c r="B203" s="65" t="s">
        <v>380</v>
      </c>
      <c r="C203" s="66"/>
      <c r="D203" s="67"/>
      <c r="E203" s="68"/>
      <c r="F203" s="69"/>
      <c r="G203" s="66"/>
      <c r="H203" s="70"/>
      <c r="I203" s="71"/>
      <c r="J203" s="71"/>
      <c r="K203" s="34"/>
      <c r="L203" s="78">
        <v>203</v>
      </c>
      <c r="M203" s="78"/>
      <c r="N203" s="73"/>
      <c r="O203" s="80" t="s">
        <v>178</v>
      </c>
      <c r="P203" s="82">
        <v>43657.78451388889</v>
      </c>
      <c r="Q203" s="80" t="s">
        <v>1029</v>
      </c>
      <c r="R203" s="80"/>
      <c r="S203" s="80"/>
      <c r="T203" s="80" t="s">
        <v>1455</v>
      </c>
      <c r="U203" s="80"/>
      <c r="V203" s="83" t="s">
        <v>1700</v>
      </c>
      <c r="W203" s="82">
        <v>43657.78451388889</v>
      </c>
      <c r="X203" s="86">
        <v>43657</v>
      </c>
      <c r="Y203" s="88" t="s">
        <v>2116</v>
      </c>
      <c r="Z203" s="83" t="s">
        <v>2660</v>
      </c>
      <c r="AA203" s="80"/>
      <c r="AB203" s="80"/>
      <c r="AC203" s="88" t="s">
        <v>3283</v>
      </c>
      <c r="AD203" s="80"/>
      <c r="AE203" s="80" t="b">
        <v>0</v>
      </c>
      <c r="AF203" s="80">
        <v>0</v>
      </c>
      <c r="AG203" s="88" t="s">
        <v>3797</v>
      </c>
      <c r="AH203" s="80" t="b">
        <v>0</v>
      </c>
      <c r="AI203" s="80" t="s">
        <v>3865</v>
      </c>
      <c r="AJ203" s="80"/>
      <c r="AK203" s="88" t="s">
        <v>3797</v>
      </c>
      <c r="AL203" s="80" t="b">
        <v>0</v>
      </c>
      <c r="AM203" s="80">
        <v>0</v>
      </c>
      <c r="AN203" s="88" t="s">
        <v>3797</v>
      </c>
      <c r="AO203" s="80" t="s">
        <v>3899</v>
      </c>
      <c r="AP203" s="80" t="b">
        <v>0</v>
      </c>
      <c r="AQ203" s="88" t="s">
        <v>3283</v>
      </c>
      <c r="AR203" s="80" t="s">
        <v>178</v>
      </c>
      <c r="AS203" s="80">
        <v>0</v>
      </c>
      <c r="AT203" s="80">
        <v>0</v>
      </c>
      <c r="AU203" s="80"/>
      <c r="AV203" s="80"/>
      <c r="AW203" s="80"/>
      <c r="AX203" s="80"/>
      <c r="AY203" s="80"/>
      <c r="AZ203" s="80"/>
      <c r="BA203" s="80"/>
      <c r="BB203" s="80"/>
      <c r="BC203" s="79" t="str">
        <f>REPLACE(INDEX(GroupVertices[Group],MATCH(Edges[[#This Row],[Vertex 1]],GroupVertices[Vertex],0)),1,1,"")</f>
        <v>1</v>
      </c>
      <c r="BD203" s="79" t="str">
        <f>REPLACE(INDEX(GroupVertices[Group],MATCH(Edges[[#This Row],[Vertex 2]],GroupVertices[Vertex],0)),1,1,"")</f>
        <v>1</v>
      </c>
    </row>
    <row r="204" spans="1:56" ht="15">
      <c r="A204" s="65" t="s">
        <v>381</v>
      </c>
      <c r="B204" s="65" t="s">
        <v>381</v>
      </c>
      <c r="C204" s="66"/>
      <c r="D204" s="67"/>
      <c r="E204" s="68"/>
      <c r="F204" s="69"/>
      <c r="G204" s="66"/>
      <c r="H204" s="70"/>
      <c r="I204" s="71"/>
      <c r="J204" s="71"/>
      <c r="K204" s="34"/>
      <c r="L204" s="78">
        <v>204</v>
      </c>
      <c r="M204" s="78"/>
      <c r="N204" s="73"/>
      <c r="O204" s="80" t="s">
        <v>178</v>
      </c>
      <c r="P204" s="82">
        <v>43657.78451388889</v>
      </c>
      <c r="Q204" s="80" t="s">
        <v>1030</v>
      </c>
      <c r="R204" s="80"/>
      <c r="S204" s="80"/>
      <c r="T204" s="80"/>
      <c r="U204" s="80"/>
      <c r="V204" s="83" t="s">
        <v>1701</v>
      </c>
      <c r="W204" s="82">
        <v>43657.78451388889</v>
      </c>
      <c r="X204" s="86">
        <v>43657</v>
      </c>
      <c r="Y204" s="88" t="s">
        <v>2116</v>
      </c>
      <c r="Z204" s="83" t="s">
        <v>2661</v>
      </c>
      <c r="AA204" s="80"/>
      <c r="AB204" s="80"/>
      <c r="AC204" s="88" t="s">
        <v>3284</v>
      </c>
      <c r="AD204" s="80"/>
      <c r="AE204" s="80" t="b">
        <v>0</v>
      </c>
      <c r="AF204" s="80">
        <v>0</v>
      </c>
      <c r="AG204" s="88" t="s">
        <v>3797</v>
      </c>
      <c r="AH204" s="80" t="b">
        <v>0</v>
      </c>
      <c r="AI204" s="80" t="s">
        <v>3867</v>
      </c>
      <c r="AJ204" s="80"/>
      <c r="AK204" s="88" t="s">
        <v>3797</v>
      </c>
      <c r="AL204" s="80" t="b">
        <v>0</v>
      </c>
      <c r="AM204" s="80">
        <v>0</v>
      </c>
      <c r="AN204" s="88" t="s">
        <v>3797</v>
      </c>
      <c r="AO204" s="80" t="s">
        <v>3900</v>
      </c>
      <c r="AP204" s="80" t="b">
        <v>0</v>
      </c>
      <c r="AQ204" s="88" t="s">
        <v>3284</v>
      </c>
      <c r="AR204" s="80" t="s">
        <v>178</v>
      </c>
      <c r="AS204" s="80">
        <v>0</v>
      </c>
      <c r="AT204" s="80">
        <v>0</v>
      </c>
      <c r="AU204" s="80"/>
      <c r="AV204" s="80"/>
      <c r="AW204" s="80"/>
      <c r="AX204" s="80"/>
      <c r="AY204" s="80"/>
      <c r="AZ204" s="80"/>
      <c r="BA204" s="80"/>
      <c r="BB204" s="80"/>
      <c r="BC204" s="79" t="str">
        <f>REPLACE(INDEX(GroupVertices[Group],MATCH(Edges[[#This Row],[Vertex 1]],GroupVertices[Vertex],0)),1,1,"")</f>
        <v>1</v>
      </c>
      <c r="BD204" s="79" t="str">
        <f>REPLACE(INDEX(GroupVertices[Group],MATCH(Edges[[#This Row],[Vertex 2]],GroupVertices[Vertex],0)),1,1,"")</f>
        <v>1</v>
      </c>
    </row>
    <row r="205" spans="1:56" ht="15">
      <c r="A205" s="65" t="s">
        <v>382</v>
      </c>
      <c r="B205" s="65" t="s">
        <v>382</v>
      </c>
      <c r="C205" s="66"/>
      <c r="D205" s="67"/>
      <c r="E205" s="68"/>
      <c r="F205" s="69"/>
      <c r="G205" s="66"/>
      <c r="H205" s="70"/>
      <c r="I205" s="71"/>
      <c r="J205" s="71"/>
      <c r="K205" s="34"/>
      <c r="L205" s="78">
        <v>205</v>
      </c>
      <c r="M205" s="78"/>
      <c r="N205" s="73"/>
      <c r="O205" s="80" t="s">
        <v>178</v>
      </c>
      <c r="P205" s="82">
        <v>43657.784525462965</v>
      </c>
      <c r="Q205" s="80" t="s">
        <v>1031</v>
      </c>
      <c r="R205" s="83" t="s">
        <v>1303</v>
      </c>
      <c r="S205" s="80" t="s">
        <v>1397</v>
      </c>
      <c r="T205" s="80"/>
      <c r="U205" s="80"/>
      <c r="V205" s="83" t="s">
        <v>1702</v>
      </c>
      <c r="W205" s="82">
        <v>43657.784525462965</v>
      </c>
      <c r="X205" s="86">
        <v>43657</v>
      </c>
      <c r="Y205" s="88" t="s">
        <v>2117</v>
      </c>
      <c r="Z205" s="83" t="s">
        <v>2662</v>
      </c>
      <c r="AA205" s="80"/>
      <c r="AB205" s="80"/>
      <c r="AC205" s="88" t="s">
        <v>3285</v>
      </c>
      <c r="AD205" s="80"/>
      <c r="AE205" s="80" t="b">
        <v>0</v>
      </c>
      <c r="AF205" s="80">
        <v>1</v>
      </c>
      <c r="AG205" s="88" t="s">
        <v>3797</v>
      </c>
      <c r="AH205" s="80" t="b">
        <v>0</v>
      </c>
      <c r="AI205" s="80" t="s">
        <v>3865</v>
      </c>
      <c r="AJ205" s="80"/>
      <c r="AK205" s="88" t="s">
        <v>3797</v>
      </c>
      <c r="AL205" s="80" t="b">
        <v>0</v>
      </c>
      <c r="AM205" s="80">
        <v>1</v>
      </c>
      <c r="AN205" s="88" t="s">
        <v>3797</v>
      </c>
      <c r="AO205" s="80" t="s">
        <v>3912</v>
      </c>
      <c r="AP205" s="80" t="b">
        <v>0</v>
      </c>
      <c r="AQ205" s="88" t="s">
        <v>3285</v>
      </c>
      <c r="AR205" s="80" t="s">
        <v>178</v>
      </c>
      <c r="AS205" s="80">
        <v>0</v>
      </c>
      <c r="AT205" s="80">
        <v>0</v>
      </c>
      <c r="AU205" s="80"/>
      <c r="AV205" s="80"/>
      <c r="AW205" s="80"/>
      <c r="AX205" s="80"/>
      <c r="AY205" s="80"/>
      <c r="AZ205" s="80"/>
      <c r="BA205" s="80"/>
      <c r="BB205" s="80"/>
      <c r="BC205" s="79" t="str">
        <f>REPLACE(INDEX(GroupVertices[Group],MATCH(Edges[[#This Row],[Vertex 1]],GroupVertices[Vertex],0)),1,1,"")</f>
        <v>1</v>
      </c>
      <c r="BD205" s="79" t="str">
        <f>REPLACE(INDEX(GroupVertices[Group],MATCH(Edges[[#This Row],[Vertex 2]],GroupVertices[Vertex],0)),1,1,"")</f>
        <v>1</v>
      </c>
    </row>
    <row r="206" spans="1:56" ht="15">
      <c r="A206" s="65" t="s">
        <v>383</v>
      </c>
      <c r="B206" s="65" t="s">
        <v>715</v>
      </c>
      <c r="C206" s="66"/>
      <c r="D206" s="67"/>
      <c r="E206" s="68"/>
      <c r="F206" s="69"/>
      <c r="G206" s="66"/>
      <c r="H206" s="70"/>
      <c r="I206" s="71"/>
      <c r="J206" s="71"/>
      <c r="K206" s="34"/>
      <c r="L206" s="78">
        <v>206</v>
      </c>
      <c r="M206" s="78"/>
      <c r="N206" s="73"/>
      <c r="O206" s="80" t="s">
        <v>908</v>
      </c>
      <c r="P206" s="82">
        <v>43657.784537037034</v>
      </c>
      <c r="Q206" s="80" t="s">
        <v>958</v>
      </c>
      <c r="R206" s="80"/>
      <c r="S206" s="80"/>
      <c r="T206" s="80"/>
      <c r="U206" s="80"/>
      <c r="V206" s="83" t="s">
        <v>1703</v>
      </c>
      <c r="W206" s="82">
        <v>43657.784537037034</v>
      </c>
      <c r="X206" s="86">
        <v>43657</v>
      </c>
      <c r="Y206" s="88" t="s">
        <v>2118</v>
      </c>
      <c r="Z206" s="83" t="s">
        <v>2663</v>
      </c>
      <c r="AA206" s="80"/>
      <c r="AB206" s="80"/>
      <c r="AC206" s="88" t="s">
        <v>3286</v>
      </c>
      <c r="AD206" s="80"/>
      <c r="AE206" s="80" t="b">
        <v>0</v>
      </c>
      <c r="AF206" s="80">
        <v>0</v>
      </c>
      <c r="AG206" s="88" t="s">
        <v>3797</v>
      </c>
      <c r="AH206" s="80" t="b">
        <v>0</v>
      </c>
      <c r="AI206" s="80" t="s">
        <v>3865</v>
      </c>
      <c r="AJ206" s="80"/>
      <c r="AK206" s="88" t="s">
        <v>3797</v>
      </c>
      <c r="AL206" s="80" t="b">
        <v>0</v>
      </c>
      <c r="AM206" s="80">
        <v>6398</v>
      </c>
      <c r="AN206" s="88" t="s">
        <v>3638</v>
      </c>
      <c r="AO206" s="80" t="s">
        <v>3898</v>
      </c>
      <c r="AP206" s="80" t="b">
        <v>0</v>
      </c>
      <c r="AQ206" s="88" t="s">
        <v>3638</v>
      </c>
      <c r="AR206" s="80" t="s">
        <v>178</v>
      </c>
      <c r="AS206" s="80">
        <v>0</v>
      </c>
      <c r="AT206" s="80">
        <v>0</v>
      </c>
      <c r="AU206" s="80"/>
      <c r="AV206" s="80"/>
      <c r="AW206" s="80"/>
      <c r="AX206" s="80"/>
      <c r="AY206" s="80"/>
      <c r="AZ206" s="80"/>
      <c r="BA206" s="80"/>
      <c r="BB206" s="80"/>
      <c r="BC206" s="79" t="str">
        <f>REPLACE(INDEX(GroupVertices[Group],MATCH(Edges[[#This Row],[Vertex 1]],GroupVertices[Vertex],0)),1,1,"")</f>
        <v>7</v>
      </c>
      <c r="BD206" s="79" t="str">
        <f>REPLACE(INDEX(GroupVertices[Group],MATCH(Edges[[#This Row],[Vertex 2]],GroupVertices[Vertex],0)),1,1,"")</f>
        <v>7</v>
      </c>
    </row>
    <row r="207" spans="1:56" ht="15">
      <c r="A207" s="65" t="s">
        <v>384</v>
      </c>
      <c r="B207" s="65" t="s">
        <v>384</v>
      </c>
      <c r="C207" s="66"/>
      <c r="D207" s="67"/>
      <c r="E207" s="68"/>
      <c r="F207" s="69"/>
      <c r="G207" s="66"/>
      <c r="H207" s="70"/>
      <c r="I207" s="71"/>
      <c r="J207" s="71"/>
      <c r="K207" s="34"/>
      <c r="L207" s="78">
        <v>207</v>
      </c>
      <c r="M207" s="78"/>
      <c r="N207" s="73"/>
      <c r="O207" s="80" t="s">
        <v>178</v>
      </c>
      <c r="P207" s="82">
        <v>43657.78454861111</v>
      </c>
      <c r="Q207" s="80" t="s">
        <v>1032</v>
      </c>
      <c r="R207" s="83" t="s">
        <v>1304</v>
      </c>
      <c r="S207" s="80" t="s">
        <v>1398</v>
      </c>
      <c r="T207" s="80"/>
      <c r="U207" s="83" t="s">
        <v>1522</v>
      </c>
      <c r="V207" s="83" t="s">
        <v>1522</v>
      </c>
      <c r="W207" s="82">
        <v>43657.78454861111</v>
      </c>
      <c r="X207" s="86">
        <v>43657</v>
      </c>
      <c r="Y207" s="88" t="s">
        <v>2119</v>
      </c>
      <c r="Z207" s="83" t="s">
        <v>2664</v>
      </c>
      <c r="AA207" s="80"/>
      <c r="AB207" s="80"/>
      <c r="AC207" s="88" t="s">
        <v>3287</v>
      </c>
      <c r="AD207" s="80"/>
      <c r="AE207" s="80" t="b">
        <v>0</v>
      </c>
      <c r="AF207" s="80">
        <v>2</v>
      </c>
      <c r="AG207" s="88" t="s">
        <v>3797</v>
      </c>
      <c r="AH207" s="80" t="b">
        <v>0</v>
      </c>
      <c r="AI207" s="80" t="s">
        <v>3869</v>
      </c>
      <c r="AJ207" s="80"/>
      <c r="AK207" s="88" t="s">
        <v>3797</v>
      </c>
      <c r="AL207" s="80" t="b">
        <v>0</v>
      </c>
      <c r="AM207" s="80">
        <v>0</v>
      </c>
      <c r="AN207" s="88" t="s">
        <v>3797</v>
      </c>
      <c r="AO207" s="80" t="s">
        <v>3899</v>
      </c>
      <c r="AP207" s="80" t="b">
        <v>0</v>
      </c>
      <c r="AQ207" s="88" t="s">
        <v>3287</v>
      </c>
      <c r="AR207" s="80" t="s">
        <v>178</v>
      </c>
      <c r="AS207" s="80">
        <v>0</v>
      </c>
      <c r="AT207" s="80">
        <v>0</v>
      </c>
      <c r="AU207" s="80"/>
      <c r="AV207" s="80"/>
      <c r="AW207" s="80"/>
      <c r="AX207" s="80"/>
      <c r="AY207" s="80"/>
      <c r="AZ207" s="80"/>
      <c r="BA207" s="80"/>
      <c r="BB207" s="80"/>
      <c r="BC207" s="79" t="str">
        <f>REPLACE(INDEX(GroupVertices[Group],MATCH(Edges[[#This Row],[Vertex 1]],GroupVertices[Vertex],0)),1,1,"")</f>
        <v>1</v>
      </c>
      <c r="BD207" s="79" t="str">
        <f>REPLACE(INDEX(GroupVertices[Group],MATCH(Edges[[#This Row],[Vertex 2]],GroupVertices[Vertex],0)),1,1,"")</f>
        <v>1</v>
      </c>
    </row>
    <row r="208" spans="1:56" ht="15">
      <c r="A208" s="65" t="s">
        <v>385</v>
      </c>
      <c r="B208" s="65" t="s">
        <v>848</v>
      </c>
      <c r="C208" s="66"/>
      <c r="D208" s="67"/>
      <c r="E208" s="68"/>
      <c r="F208" s="69"/>
      <c r="G208" s="66"/>
      <c r="H208" s="70"/>
      <c r="I208" s="71"/>
      <c r="J208" s="71"/>
      <c r="K208" s="34"/>
      <c r="L208" s="78">
        <v>208</v>
      </c>
      <c r="M208" s="78"/>
      <c r="N208" s="73"/>
      <c r="O208" s="80" t="s">
        <v>910</v>
      </c>
      <c r="P208" s="82">
        <v>43657.78454861111</v>
      </c>
      <c r="Q208" s="80" t="s">
        <v>1033</v>
      </c>
      <c r="R208" s="83" t="s">
        <v>1305</v>
      </c>
      <c r="S208" s="80" t="s">
        <v>1402</v>
      </c>
      <c r="T208" s="80"/>
      <c r="U208" s="80"/>
      <c r="V208" s="83" t="s">
        <v>1704</v>
      </c>
      <c r="W208" s="82">
        <v>43657.78454861111</v>
      </c>
      <c r="X208" s="86">
        <v>43657</v>
      </c>
      <c r="Y208" s="88" t="s">
        <v>2119</v>
      </c>
      <c r="Z208" s="83" t="s">
        <v>2665</v>
      </c>
      <c r="AA208" s="80"/>
      <c r="AB208" s="80"/>
      <c r="AC208" s="88" t="s">
        <v>3288</v>
      </c>
      <c r="AD208" s="80"/>
      <c r="AE208" s="80" t="b">
        <v>0</v>
      </c>
      <c r="AF208" s="80">
        <v>0</v>
      </c>
      <c r="AG208" s="88" t="s">
        <v>3797</v>
      </c>
      <c r="AH208" s="80" t="b">
        <v>0</v>
      </c>
      <c r="AI208" s="80" t="s">
        <v>3865</v>
      </c>
      <c r="AJ208" s="80"/>
      <c r="AK208" s="88" t="s">
        <v>3797</v>
      </c>
      <c r="AL208" s="80" t="b">
        <v>0</v>
      </c>
      <c r="AM208" s="80">
        <v>0</v>
      </c>
      <c r="AN208" s="88" t="s">
        <v>3797</v>
      </c>
      <c r="AO208" s="80" t="s">
        <v>3898</v>
      </c>
      <c r="AP208" s="80" t="b">
        <v>0</v>
      </c>
      <c r="AQ208" s="88" t="s">
        <v>3288</v>
      </c>
      <c r="AR208" s="80" t="s">
        <v>178</v>
      </c>
      <c r="AS208" s="80">
        <v>0</v>
      </c>
      <c r="AT208" s="80">
        <v>0</v>
      </c>
      <c r="AU208" s="80"/>
      <c r="AV208" s="80"/>
      <c r="AW208" s="80"/>
      <c r="AX208" s="80"/>
      <c r="AY208" s="80"/>
      <c r="AZ208" s="80"/>
      <c r="BA208" s="80"/>
      <c r="BB208" s="80"/>
      <c r="BC208" s="79" t="str">
        <f>REPLACE(INDEX(GroupVertices[Group],MATCH(Edges[[#This Row],[Vertex 1]],GroupVertices[Vertex],0)),1,1,"")</f>
        <v>136</v>
      </c>
      <c r="BD208" s="79" t="str">
        <f>REPLACE(INDEX(GroupVertices[Group],MATCH(Edges[[#This Row],[Vertex 2]],GroupVertices[Vertex],0)),1,1,"")</f>
        <v>136</v>
      </c>
    </row>
    <row r="209" spans="1:56" ht="15">
      <c r="A209" s="65" t="s">
        <v>386</v>
      </c>
      <c r="B209" s="65" t="s">
        <v>773</v>
      </c>
      <c r="C209" s="66"/>
      <c r="D209" s="67"/>
      <c r="E209" s="68"/>
      <c r="F209" s="69"/>
      <c r="G209" s="66"/>
      <c r="H209" s="70"/>
      <c r="I209" s="71"/>
      <c r="J209" s="71"/>
      <c r="K209" s="34"/>
      <c r="L209" s="78">
        <v>209</v>
      </c>
      <c r="M209" s="78"/>
      <c r="N209" s="73"/>
      <c r="O209" s="80" t="s">
        <v>908</v>
      </c>
      <c r="P209" s="82">
        <v>43657.78454861111</v>
      </c>
      <c r="Q209" s="80" t="s">
        <v>935</v>
      </c>
      <c r="R209" s="80"/>
      <c r="S209" s="80"/>
      <c r="T209" s="80"/>
      <c r="U209" s="83" t="s">
        <v>1498</v>
      </c>
      <c r="V209" s="83" t="s">
        <v>1498</v>
      </c>
      <c r="W209" s="82">
        <v>43657.78454861111</v>
      </c>
      <c r="X209" s="86">
        <v>43657</v>
      </c>
      <c r="Y209" s="88" t="s">
        <v>2119</v>
      </c>
      <c r="Z209" s="83" t="s">
        <v>2666</v>
      </c>
      <c r="AA209" s="80"/>
      <c r="AB209" s="80"/>
      <c r="AC209" s="88" t="s">
        <v>3289</v>
      </c>
      <c r="AD209" s="80"/>
      <c r="AE209" s="80" t="b">
        <v>0</v>
      </c>
      <c r="AF209" s="80">
        <v>0</v>
      </c>
      <c r="AG209" s="88" t="s">
        <v>3797</v>
      </c>
      <c r="AH209" s="80" t="b">
        <v>0</v>
      </c>
      <c r="AI209" s="80" t="s">
        <v>3865</v>
      </c>
      <c r="AJ209" s="80"/>
      <c r="AK209" s="88" t="s">
        <v>3797</v>
      </c>
      <c r="AL209" s="80" t="b">
        <v>0</v>
      </c>
      <c r="AM209" s="80">
        <v>6664</v>
      </c>
      <c r="AN209" s="88" t="s">
        <v>3697</v>
      </c>
      <c r="AO209" s="80" t="s">
        <v>3898</v>
      </c>
      <c r="AP209" s="80" t="b">
        <v>0</v>
      </c>
      <c r="AQ209" s="88" t="s">
        <v>3697</v>
      </c>
      <c r="AR209" s="80" t="s">
        <v>178</v>
      </c>
      <c r="AS209" s="80">
        <v>0</v>
      </c>
      <c r="AT209" s="80">
        <v>0</v>
      </c>
      <c r="AU209" s="80"/>
      <c r="AV209" s="80"/>
      <c r="AW209" s="80"/>
      <c r="AX209" s="80"/>
      <c r="AY209" s="80"/>
      <c r="AZ209" s="80"/>
      <c r="BA209" s="80"/>
      <c r="BB209" s="80"/>
      <c r="BC209" s="79" t="str">
        <f>REPLACE(INDEX(GroupVertices[Group],MATCH(Edges[[#This Row],[Vertex 1]],GroupVertices[Vertex],0)),1,1,"")</f>
        <v>9</v>
      </c>
      <c r="BD209" s="79" t="str">
        <f>REPLACE(INDEX(GroupVertices[Group],MATCH(Edges[[#This Row],[Vertex 2]],GroupVertices[Vertex],0)),1,1,"")</f>
        <v>9</v>
      </c>
    </row>
    <row r="210" spans="1:56" ht="15">
      <c r="A210" s="65" t="s">
        <v>387</v>
      </c>
      <c r="B210" s="65" t="s">
        <v>849</v>
      </c>
      <c r="C210" s="66"/>
      <c r="D210" s="67"/>
      <c r="E210" s="68"/>
      <c r="F210" s="69"/>
      <c r="G210" s="66"/>
      <c r="H210" s="70"/>
      <c r="I210" s="71"/>
      <c r="J210" s="71"/>
      <c r="K210" s="34"/>
      <c r="L210" s="78">
        <v>210</v>
      </c>
      <c r="M210" s="78"/>
      <c r="N210" s="73"/>
      <c r="O210" s="80" t="s">
        <v>909</v>
      </c>
      <c r="P210" s="82">
        <v>43657.78457175926</v>
      </c>
      <c r="Q210" s="80" t="s">
        <v>1034</v>
      </c>
      <c r="R210" s="80"/>
      <c r="S210" s="80"/>
      <c r="T210" s="80"/>
      <c r="U210" s="80"/>
      <c r="V210" s="83" t="s">
        <v>1705</v>
      </c>
      <c r="W210" s="82">
        <v>43657.78457175926</v>
      </c>
      <c r="X210" s="86">
        <v>43657</v>
      </c>
      <c r="Y210" s="88" t="s">
        <v>2120</v>
      </c>
      <c r="Z210" s="83" t="s">
        <v>2667</v>
      </c>
      <c r="AA210" s="80"/>
      <c r="AB210" s="80"/>
      <c r="AC210" s="88" t="s">
        <v>3290</v>
      </c>
      <c r="AD210" s="88" t="s">
        <v>3759</v>
      </c>
      <c r="AE210" s="80" t="b">
        <v>0</v>
      </c>
      <c r="AF210" s="80">
        <v>0</v>
      </c>
      <c r="AG210" s="88" t="s">
        <v>3822</v>
      </c>
      <c r="AH210" s="80" t="b">
        <v>0</v>
      </c>
      <c r="AI210" s="80" t="s">
        <v>3865</v>
      </c>
      <c r="AJ210" s="80"/>
      <c r="AK210" s="88" t="s">
        <v>3797</v>
      </c>
      <c r="AL210" s="80" t="b">
        <v>0</v>
      </c>
      <c r="AM210" s="80">
        <v>0</v>
      </c>
      <c r="AN210" s="88" t="s">
        <v>3797</v>
      </c>
      <c r="AO210" s="80" t="s">
        <v>3898</v>
      </c>
      <c r="AP210" s="80" t="b">
        <v>0</v>
      </c>
      <c r="AQ210" s="88" t="s">
        <v>3759</v>
      </c>
      <c r="AR210" s="80" t="s">
        <v>178</v>
      </c>
      <c r="AS210" s="80">
        <v>0</v>
      </c>
      <c r="AT210" s="80">
        <v>0</v>
      </c>
      <c r="AU210" s="80"/>
      <c r="AV210" s="80"/>
      <c r="AW210" s="80"/>
      <c r="AX210" s="80"/>
      <c r="AY210" s="80"/>
      <c r="AZ210" s="80"/>
      <c r="BA210" s="80"/>
      <c r="BB210" s="80"/>
      <c r="BC210" s="79" t="str">
        <f>REPLACE(INDEX(GroupVertices[Group],MATCH(Edges[[#This Row],[Vertex 1]],GroupVertices[Vertex],0)),1,1,"")</f>
        <v>20</v>
      </c>
      <c r="BD210" s="79" t="str">
        <f>REPLACE(INDEX(GroupVertices[Group],MATCH(Edges[[#This Row],[Vertex 2]],GroupVertices[Vertex],0)),1,1,"")</f>
        <v>20</v>
      </c>
    </row>
    <row r="211" spans="1:56" ht="15">
      <c r="A211" s="65" t="s">
        <v>388</v>
      </c>
      <c r="B211" s="65" t="s">
        <v>388</v>
      </c>
      <c r="C211" s="66"/>
      <c r="D211" s="67"/>
      <c r="E211" s="68"/>
      <c r="F211" s="69"/>
      <c r="G211" s="66"/>
      <c r="H211" s="70"/>
      <c r="I211" s="71"/>
      <c r="J211" s="71"/>
      <c r="K211" s="34"/>
      <c r="L211" s="78">
        <v>211</v>
      </c>
      <c r="M211" s="78"/>
      <c r="N211" s="73"/>
      <c r="O211" s="80" t="s">
        <v>178</v>
      </c>
      <c r="P211" s="82">
        <v>43657.70699074074</v>
      </c>
      <c r="Q211" s="80" t="s">
        <v>978</v>
      </c>
      <c r="R211" s="83" t="s">
        <v>1306</v>
      </c>
      <c r="S211" s="80" t="s">
        <v>1403</v>
      </c>
      <c r="T211" s="80"/>
      <c r="U211" s="83" t="s">
        <v>1523</v>
      </c>
      <c r="V211" s="83" t="s">
        <v>1523</v>
      </c>
      <c r="W211" s="82">
        <v>43657.70699074074</v>
      </c>
      <c r="X211" s="86">
        <v>43657</v>
      </c>
      <c r="Y211" s="88" t="s">
        <v>2121</v>
      </c>
      <c r="Z211" s="83" t="s">
        <v>1285</v>
      </c>
      <c r="AA211" s="80"/>
      <c r="AB211" s="80"/>
      <c r="AC211" s="88" t="s">
        <v>3291</v>
      </c>
      <c r="AD211" s="80"/>
      <c r="AE211" s="80" t="b">
        <v>0</v>
      </c>
      <c r="AF211" s="80">
        <v>7525</v>
      </c>
      <c r="AG211" s="88" t="s">
        <v>3797</v>
      </c>
      <c r="AH211" s="80" t="b">
        <v>0</v>
      </c>
      <c r="AI211" s="80" t="s">
        <v>3865</v>
      </c>
      <c r="AJ211" s="80"/>
      <c r="AK211" s="88" t="s">
        <v>3797</v>
      </c>
      <c r="AL211" s="80" t="b">
        <v>0</v>
      </c>
      <c r="AM211" s="80">
        <v>543</v>
      </c>
      <c r="AN211" s="88" t="s">
        <v>3797</v>
      </c>
      <c r="AO211" s="80" t="s">
        <v>3899</v>
      </c>
      <c r="AP211" s="80" t="b">
        <v>0</v>
      </c>
      <c r="AQ211" s="88" t="s">
        <v>3291</v>
      </c>
      <c r="AR211" s="80" t="s">
        <v>908</v>
      </c>
      <c r="AS211" s="80">
        <v>0</v>
      </c>
      <c r="AT211" s="80">
        <v>0</v>
      </c>
      <c r="AU211" s="80"/>
      <c r="AV211" s="80"/>
      <c r="AW211" s="80"/>
      <c r="AX211" s="80"/>
      <c r="AY211" s="80"/>
      <c r="AZ211" s="80"/>
      <c r="BA211" s="80"/>
      <c r="BB211" s="80"/>
      <c r="BC211" s="79" t="str">
        <f>REPLACE(INDEX(GroupVertices[Group],MATCH(Edges[[#This Row],[Vertex 1]],GroupVertices[Vertex],0)),1,1,"")</f>
        <v>4</v>
      </c>
      <c r="BD211" s="79" t="str">
        <f>REPLACE(INDEX(GroupVertices[Group],MATCH(Edges[[#This Row],[Vertex 2]],GroupVertices[Vertex],0)),1,1,"")</f>
        <v>4</v>
      </c>
    </row>
    <row r="212" spans="1:56" ht="15">
      <c r="A212" s="65" t="s">
        <v>389</v>
      </c>
      <c r="B212" s="65" t="s">
        <v>388</v>
      </c>
      <c r="C212" s="66"/>
      <c r="D212" s="67"/>
      <c r="E212" s="68"/>
      <c r="F212" s="69"/>
      <c r="G212" s="66"/>
      <c r="H212" s="70"/>
      <c r="I212" s="71"/>
      <c r="J212" s="71"/>
      <c r="K212" s="34"/>
      <c r="L212" s="78">
        <v>212</v>
      </c>
      <c r="M212" s="78"/>
      <c r="N212" s="73"/>
      <c r="O212" s="80" t="s">
        <v>908</v>
      </c>
      <c r="P212" s="82">
        <v>43657.78457175926</v>
      </c>
      <c r="Q212" s="80" t="s">
        <v>978</v>
      </c>
      <c r="R212" s="80"/>
      <c r="S212" s="80"/>
      <c r="T212" s="80"/>
      <c r="U212" s="80"/>
      <c r="V212" s="83" t="s">
        <v>1706</v>
      </c>
      <c r="W212" s="82">
        <v>43657.78457175926</v>
      </c>
      <c r="X212" s="86">
        <v>43657</v>
      </c>
      <c r="Y212" s="88" t="s">
        <v>2120</v>
      </c>
      <c r="Z212" s="83" t="s">
        <v>2668</v>
      </c>
      <c r="AA212" s="80"/>
      <c r="AB212" s="80"/>
      <c r="AC212" s="88" t="s">
        <v>3292</v>
      </c>
      <c r="AD212" s="80"/>
      <c r="AE212" s="80" t="b">
        <v>0</v>
      </c>
      <c r="AF212" s="80">
        <v>0</v>
      </c>
      <c r="AG212" s="88" t="s">
        <v>3797</v>
      </c>
      <c r="AH212" s="80" t="b">
        <v>0</v>
      </c>
      <c r="AI212" s="80" t="s">
        <v>3865</v>
      </c>
      <c r="AJ212" s="80"/>
      <c r="AK212" s="88" t="s">
        <v>3797</v>
      </c>
      <c r="AL212" s="80" t="b">
        <v>0</v>
      </c>
      <c r="AM212" s="80">
        <v>543</v>
      </c>
      <c r="AN212" s="88" t="s">
        <v>3291</v>
      </c>
      <c r="AO212" s="80" t="s">
        <v>3899</v>
      </c>
      <c r="AP212" s="80" t="b">
        <v>0</v>
      </c>
      <c r="AQ212" s="88" t="s">
        <v>3291</v>
      </c>
      <c r="AR212" s="80" t="s">
        <v>178</v>
      </c>
      <c r="AS212" s="80">
        <v>0</v>
      </c>
      <c r="AT212" s="80">
        <v>0</v>
      </c>
      <c r="AU212" s="80"/>
      <c r="AV212" s="80"/>
      <c r="AW212" s="80"/>
      <c r="AX212" s="80"/>
      <c r="AY212" s="80"/>
      <c r="AZ212" s="80"/>
      <c r="BA212" s="80"/>
      <c r="BB212" s="80"/>
      <c r="BC212" s="79" t="str">
        <f>REPLACE(INDEX(GroupVertices[Group],MATCH(Edges[[#This Row],[Vertex 1]],GroupVertices[Vertex],0)),1,1,"")</f>
        <v>4</v>
      </c>
      <c r="BD212" s="79" t="str">
        <f>REPLACE(INDEX(GroupVertices[Group],MATCH(Edges[[#This Row],[Vertex 2]],GroupVertices[Vertex],0)),1,1,"")</f>
        <v>4</v>
      </c>
    </row>
    <row r="213" spans="1:56" ht="15">
      <c r="A213" s="65" t="s">
        <v>390</v>
      </c>
      <c r="B213" s="65" t="s">
        <v>786</v>
      </c>
      <c r="C213" s="66"/>
      <c r="D213" s="67"/>
      <c r="E213" s="68"/>
      <c r="F213" s="69"/>
      <c r="G213" s="66"/>
      <c r="H213" s="70"/>
      <c r="I213" s="71"/>
      <c r="J213" s="71"/>
      <c r="K213" s="34"/>
      <c r="L213" s="78">
        <v>213</v>
      </c>
      <c r="M213" s="78"/>
      <c r="N213" s="73"/>
      <c r="O213" s="80" t="s">
        <v>908</v>
      </c>
      <c r="P213" s="82">
        <v>43657.78459490741</v>
      </c>
      <c r="Q213" s="80" t="s">
        <v>950</v>
      </c>
      <c r="R213" s="80"/>
      <c r="S213" s="80"/>
      <c r="T213" s="80"/>
      <c r="U213" s="83" t="s">
        <v>1503</v>
      </c>
      <c r="V213" s="83" t="s">
        <v>1503</v>
      </c>
      <c r="W213" s="82">
        <v>43657.78459490741</v>
      </c>
      <c r="X213" s="86">
        <v>43657</v>
      </c>
      <c r="Y213" s="88" t="s">
        <v>2122</v>
      </c>
      <c r="Z213" s="83" t="s">
        <v>2669</v>
      </c>
      <c r="AA213" s="80"/>
      <c r="AB213" s="80"/>
      <c r="AC213" s="88" t="s">
        <v>3293</v>
      </c>
      <c r="AD213" s="80"/>
      <c r="AE213" s="80" t="b">
        <v>0</v>
      </c>
      <c r="AF213" s="80">
        <v>0</v>
      </c>
      <c r="AG213" s="88" t="s">
        <v>3797</v>
      </c>
      <c r="AH213" s="80" t="b">
        <v>0</v>
      </c>
      <c r="AI213" s="80" t="s">
        <v>3865</v>
      </c>
      <c r="AJ213" s="80"/>
      <c r="AK213" s="88" t="s">
        <v>3797</v>
      </c>
      <c r="AL213" s="80" t="b">
        <v>0</v>
      </c>
      <c r="AM213" s="80">
        <v>8270</v>
      </c>
      <c r="AN213" s="88" t="s">
        <v>3710</v>
      </c>
      <c r="AO213" s="80" t="s">
        <v>3899</v>
      </c>
      <c r="AP213" s="80" t="b">
        <v>0</v>
      </c>
      <c r="AQ213" s="88" t="s">
        <v>3710</v>
      </c>
      <c r="AR213" s="80" t="s">
        <v>178</v>
      </c>
      <c r="AS213" s="80">
        <v>0</v>
      </c>
      <c r="AT213" s="80">
        <v>0</v>
      </c>
      <c r="AU213" s="80"/>
      <c r="AV213" s="80"/>
      <c r="AW213" s="80"/>
      <c r="AX213" s="80"/>
      <c r="AY213" s="80"/>
      <c r="AZ213" s="80"/>
      <c r="BA213" s="80"/>
      <c r="BB213" s="80"/>
      <c r="BC213" s="79" t="str">
        <f>REPLACE(INDEX(GroupVertices[Group],MATCH(Edges[[#This Row],[Vertex 1]],GroupVertices[Vertex],0)),1,1,"")</f>
        <v>6</v>
      </c>
      <c r="BD213" s="79" t="str">
        <f>REPLACE(INDEX(GroupVertices[Group],MATCH(Edges[[#This Row],[Vertex 2]],GroupVertices[Vertex],0)),1,1,"")</f>
        <v>6</v>
      </c>
    </row>
    <row r="214" spans="1:56" ht="15">
      <c r="A214" s="65" t="s">
        <v>391</v>
      </c>
      <c r="B214" s="65" t="s">
        <v>391</v>
      </c>
      <c r="C214" s="66"/>
      <c r="D214" s="67"/>
      <c r="E214" s="68"/>
      <c r="F214" s="69"/>
      <c r="G214" s="66"/>
      <c r="H214" s="70"/>
      <c r="I214" s="71"/>
      <c r="J214" s="71"/>
      <c r="K214" s="34"/>
      <c r="L214" s="78">
        <v>214</v>
      </c>
      <c r="M214" s="78"/>
      <c r="N214" s="73"/>
      <c r="O214" s="80" t="s">
        <v>178</v>
      </c>
      <c r="P214" s="82">
        <v>43657.78459490741</v>
      </c>
      <c r="Q214" s="80" t="s">
        <v>1035</v>
      </c>
      <c r="R214" s="80"/>
      <c r="S214" s="80"/>
      <c r="T214" s="80"/>
      <c r="U214" s="83" t="s">
        <v>1524</v>
      </c>
      <c r="V214" s="83" t="s">
        <v>1524</v>
      </c>
      <c r="W214" s="82">
        <v>43657.78459490741</v>
      </c>
      <c r="X214" s="86">
        <v>43657</v>
      </c>
      <c r="Y214" s="88" t="s">
        <v>2122</v>
      </c>
      <c r="Z214" s="83" t="s">
        <v>2670</v>
      </c>
      <c r="AA214" s="80"/>
      <c r="AB214" s="80"/>
      <c r="AC214" s="88" t="s">
        <v>3294</v>
      </c>
      <c r="AD214" s="80"/>
      <c r="AE214" s="80" t="b">
        <v>0</v>
      </c>
      <c r="AF214" s="80">
        <v>0</v>
      </c>
      <c r="AG214" s="88" t="s">
        <v>3797</v>
      </c>
      <c r="AH214" s="80" t="b">
        <v>0</v>
      </c>
      <c r="AI214" s="80" t="s">
        <v>3865</v>
      </c>
      <c r="AJ214" s="80"/>
      <c r="AK214" s="88" t="s">
        <v>3797</v>
      </c>
      <c r="AL214" s="80" t="b">
        <v>0</v>
      </c>
      <c r="AM214" s="80">
        <v>0</v>
      </c>
      <c r="AN214" s="88" t="s">
        <v>3797</v>
      </c>
      <c r="AO214" s="80" t="s">
        <v>3899</v>
      </c>
      <c r="AP214" s="80" t="b">
        <v>0</v>
      </c>
      <c r="AQ214" s="88" t="s">
        <v>3294</v>
      </c>
      <c r="AR214" s="80" t="s">
        <v>178</v>
      </c>
      <c r="AS214" s="80">
        <v>0</v>
      </c>
      <c r="AT214" s="80">
        <v>0</v>
      </c>
      <c r="AU214" s="80"/>
      <c r="AV214" s="80"/>
      <c r="AW214" s="80"/>
      <c r="AX214" s="80"/>
      <c r="AY214" s="80"/>
      <c r="AZ214" s="80"/>
      <c r="BA214" s="80"/>
      <c r="BB214" s="80"/>
      <c r="BC214" s="79" t="str">
        <f>REPLACE(INDEX(GroupVertices[Group],MATCH(Edges[[#This Row],[Vertex 1]],GroupVertices[Vertex],0)),1,1,"")</f>
        <v>1</v>
      </c>
      <c r="BD214" s="79" t="str">
        <f>REPLACE(INDEX(GroupVertices[Group],MATCH(Edges[[#This Row],[Vertex 2]],GroupVertices[Vertex],0)),1,1,"")</f>
        <v>1</v>
      </c>
    </row>
    <row r="215" spans="1:56" ht="15">
      <c r="A215" s="65" t="s">
        <v>392</v>
      </c>
      <c r="B215" s="65" t="s">
        <v>715</v>
      </c>
      <c r="C215" s="66"/>
      <c r="D215" s="67"/>
      <c r="E215" s="68"/>
      <c r="F215" s="69"/>
      <c r="G215" s="66"/>
      <c r="H215" s="70"/>
      <c r="I215" s="71"/>
      <c r="J215" s="71"/>
      <c r="K215" s="34"/>
      <c r="L215" s="78">
        <v>215</v>
      </c>
      <c r="M215" s="78"/>
      <c r="N215" s="73"/>
      <c r="O215" s="80" t="s">
        <v>908</v>
      </c>
      <c r="P215" s="82">
        <v>43657.78459490741</v>
      </c>
      <c r="Q215" s="80" t="s">
        <v>958</v>
      </c>
      <c r="R215" s="80"/>
      <c r="S215" s="80"/>
      <c r="T215" s="80"/>
      <c r="U215" s="80"/>
      <c r="V215" s="83" t="s">
        <v>1707</v>
      </c>
      <c r="W215" s="82">
        <v>43657.78459490741</v>
      </c>
      <c r="X215" s="86">
        <v>43657</v>
      </c>
      <c r="Y215" s="88" t="s">
        <v>2122</v>
      </c>
      <c r="Z215" s="83" t="s">
        <v>2671</v>
      </c>
      <c r="AA215" s="80"/>
      <c r="AB215" s="80"/>
      <c r="AC215" s="88" t="s">
        <v>3295</v>
      </c>
      <c r="AD215" s="80"/>
      <c r="AE215" s="80" t="b">
        <v>0</v>
      </c>
      <c r="AF215" s="80">
        <v>0</v>
      </c>
      <c r="AG215" s="88" t="s">
        <v>3797</v>
      </c>
      <c r="AH215" s="80" t="b">
        <v>0</v>
      </c>
      <c r="AI215" s="80" t="s">
        <v>3865</v>
      </c>
      <c r="AJ215" s="80"/>
      <c r="AK215" s="88" t="s">
        <v>3797</v>
      </c>
      <c r="AL215" s="80" t="b">
        <v>0</v>
      </c>
      <c r="AM215" s="80">
        <v>6398</v>
      </c>
      <c r="AN215" s="88" t="s">
        <v>3638</v>
      </c>
      <c r="AO215" s="80" t="s">
        <v>3899</v>
      </c>
      <c r="AP215" s="80" t="b">
        <v>0</v>
      </c>
      <c r="AQ215" s="88" t="s">
        <v>3638</v>
      </c>
      <c r="AR215" s="80" t="s">
        <v>178</v>
      </c>
      <c r="AS215" s="80">
        <v>0</v>
      </c>
      <c r="AT215" s="80">
        <v>0</v>
      </c>
      <c r="AU215" s="80"/>
      <c r="AV215" s="80"/>
      <c r="AW215" s="80"/>
      <c r="AX215" s="80"/>
      <c r="AY215" s="80"/>
      <c r="AZ215" s="80"/>
      <c r="BA215" s="80"/>
      <c r="BB215" s="80"/>
      <c r="BC215" s="79" t="str">
        <f>REPLACE(INDEX(GroupVertices[Group],MATCH(Edges[[#This Row],[Vertex 1]],GroupVertices[Vertex],0)),1,1,"")</f>
        <v>7</v>
      </c>
      <c r="BD215" s="79" t="str">
        <f>REPLACE(INDEX(GroupVertices[Group],MATCH(Edges[[#This Row],[Vertex 2]],GroupVertices[Vertex],0)),1,1,"")</f>
        <v>7</v>
      </c>
    </row>
    <row r="216" spans="1:56" ht="15">
      <c r="A216" s="65" t="s">
        <v>393</v>
      </c>
      <c r="B216" s="65" t="s">
        <v>393</v>
      </c>
      <c r="C216" s="66"/>
      <c r="D216" s="67"/>
      <c r="E216" s="68"/>
      <c r="F216" s="69"/>
      <c r="G216" s="66"/>
      <c r="H216" s="70"/>
      <c r="I216" s="71"/>
      <c r="J216" s="71"/>
      <c r="K216" s="34"/>
      <c r="L216" s="78">
        <v>216</v>
      </c>
      <c r="M216" s="78"/>
      <c r="N216" s="73"/>
      <c r="O216" s="80" t="s">
        <v>178</v>
      </c>
      <c r="P216" s="82">
        <v>43657.78462962963</v>
      </c>
      <c r="Q216" s="80" t="s">
        <v>1036</v>
      </c>
      <c r="R216" s="83" t="s">
        <v>1307</v>
      </c>
      <c r="S216" s="80" t="s">
        <v>1387</v>
      </c>
      <c r="T216" s="80"/>
      <c r="U216" s="80"/>
      <c r="V216" s="83" t="s">
        <v>1708</v>
      </c>
      <c r="W216" s="82">
        <v>43657.78462962963</v>
      </c>
      <c r="X216" s="86">
        <v>43657</v>
      </c>
      <c r="Y216" s="88" t="s">
        <v>2123</v>
      </c>
      <c r="Z216" s="83" t="s">
        <v>2672</v>
      </c>
      <c r="AA216" s="80"/>
      <c r="AB216" s="80"/>
      <c r="AC216" s="88" t="s">
        <v>3296</v>
      </c>
      <c r="AD216" s="80"/>
      <c r="AE216" s="80" t="b">
        <v>0</v>
      </c>
      <c r="AF216" s="80">
        <v>0</v>
      </c>
      <c r="AG216" s="88" t="s">
        <v>3797</v>
      </c>
      <c r="AH216" s="80" t="b">
        <v>0</v>
      </c>
      <c r="AI216" s="80" t="s">
        <v>3865</v>
      </c>
      <c r="AJ216" s="80"/>
      <c r="AK216" s="88" t="s">
        <v>3797</v>
      </c>
      <c r="AL216" s="80" t="b">
        <v>0</v>
      </c>
      <c r="AM216" s="80">
        <v>0</v>
      </c>
      <c r="AN216" s="88" t="s">
        <v>3797</v>
      </c>
      <c r="AO216" s="80" t="s">
        <v>3902</v>
      </c>
      <c r="AP216" s="80" t="b">
        <v>0</v>
      </c>
      <c r="AQ216" s="88" t="s">
        <v>3296</v>
      </c>
      <c r="AR216" s="80" t="s">
        <v>178</v>
      </c>
      <c r="AS216" s="80">
        <v>0</v>
      </c>
      <c r="AT216" s="80">
        <v>0</v>
      </c>
      <c r="AU216" s="80"/>
      <c r="AV216" s="80"/>
      <c r="AW216" s="80"/>
      <c r="AX216" s="80"/>
      <c r="AY216" s="80"/>
      <c r="AZ216" s="80"/>
      <c r="BA216" s="80"/>
      <c r="BB216" s="80"/>
      <c r="BC216" s="79" t="str">
        <f>REPLACE(INDEX(GroupVertices[Group],MATCH(Edges[[#This Row],[Vertex 1]],GroupVertices[Vertex],0)),1,1,"")</f>
        <v>1</v>
      </c>
      <c r="BD216" s="79" t="str">
        <f>REPLACE(INDEX(GroupVertices[Group],MATCH(Edges[[#This Row],[Vertex 2]],GroupVertices[Vertex],0)),1,1,"")</f>
        <v>1</v>
      </c>
    </row>
    <row r="217" spans="1:56" ht="15">
      <c r="A217" s="65" t="s">
        <v>394</v>
      </c>
      <c r="B217" s="65" t="s">
        <v>394</v>
      </c>
      <c r="C217" s="66"/>
      <c r="D217" s="67"/>
      <c r="E217" s="68"/>
      <c r="F217" s="69"/>
      <c r="G217" s="66"/>
      <c r="H217" s="70"/>
      <c r="I217" s="71"/>
      <c r="J217" s="71"/>
      <c r="K217" s="34"/>
      <c r="L217" s="78">
        <v>217</v>
      </c>
      <c r="M217" s="78"/>
      <c r="N217" s="73"/>
      <c r="O217" s="80" t="s">
        <v>178</v>
      </c>
      <c r="P217" s="82">
        <v>43657.78466435185</v>
      </c>
      <c r="Q217" s="80" t="s">
        <v>1037</v>
      </c>
      <c r="R217" s="83" t="s">
        <v>1308</v>
      </c>
      <c r="S217" s="80" t="s">
        <v>1404</v>
      </c>
      <c r="T217" s="80"/>
      <c r="U217" s="80"/>
      <c r="V217" s="83" t="s">
        <v>1709</v>
      </c>
      <c r="W217" s="82">
        <v>43657.78466435185</v>
      </c>
      <c r="X217" s="86">
        <v>43657</v>
      </c>
      <c r="Y217" s="88" t="s">
        <v>2124</v>
      </c>
      <c r="Z217" s="83" t="s">
        <v>2673</v>
      </c>
      <c r="AA217" s="80"/>
      <c r="AB217" s="80"/>
      <c r="AC217" s="88" t="s">
        <v>3297</v>
      </c>
      <c r="AD217" s="80"/>
      <c r="AE217" s="80" t="b">
        <v>0</v>
      </c>
      <c r="AF217" s="80">
        <v>0</v>
      </c>
      <c r="AG217" s="88" t="s">
        <v>3797</v>
      </c>
      <c r="AH217" s="80" t="b">
        <v>0</v>
      </c>
      <c r="AI217" s="80" t="s">
        <v>3865</v>
      </c>
      <c r="AJ217" s="80"/>
      <c r="AK217" s="88" t="s">
        <v>3797</v>
      </c>
      <c r="AL217" s="80" t="b">
        <v>0</v>
      </c>
      <c r="AM217" s="80">
        <v>0</v>
      </c>
      <c r="AN217" s="88" t="s">
        <v>3797</v>
      </c>
      <c r="AO217" s="80" t="s">
        <v>3905</v>
      </c>
      <c r="AP217" s="80" t="b">
        <v>0</v>
      </c>
      <c r="AQ217" s="88" t="s">
        <v>3297</v>
      </c>
      <c r="AR217" s="80" t="s">
        <v>178</v>
      </c>
      <c r="AS217" s="80">
        <v>0</v>
      </c>
      <c r="AT217" s="80">
        <v>0</v>
      </c>
      <c r="AU217" s="80"/>
      <c r="AV217" s="80"/>
      <c r="AW217" s="80"/>
      <c r="AX217" s="80"/>
      <c r="AY217" s="80"/>
      <c r="AZ217" s="80"/>
      <c r="BA217" s="80"/>
      <c r="BB217" s="80"/>
      <c r="BC217" s="79" t="str">
        <f>REPLACE(INDEX(GroupVertices[Group],MATCH(Edges[[#This Row],[Vertex 1]],GroupVertices[Vertex],0)),1,1,"")</f>
        <v>1</v>
      </c>
      <c r="BD217" s="79" t="str">
        <f>REPLACE(INDEX(GroupVertices[Group],MATCH(Edges[[#This Row],[Vertex 2]],GroupVertices[Vertex],0)),1,1,"")</f>
        <v>1</v>
      </c>
    </row>
    <row r="218" spans="1:56" ht="15">
      <c r="A218" s="65" t="s">
        <v>395</v>
      </c>
      <c r="B218" s="65" t="s">
        <v>850</v>
      </c>
      <c r="C218" s="66"/>
      <c r="D218" s="67"/>
      <c r="E218" s="68"/>
      <c r="F218" s="69"/>
      <c r="G218" s="66"/>
      <c r="H218" s="70"/>
      <c r="I218" s="71"/>
      <c r="J218" s="71"/>
      <c r="K218" s="34"/>
      <c r="L218" s="78">
        <v>218</v>
      </c>
      <c r="M218" s="78"/>
      <c r="N218" s="73"/>
      <c r="O218" s="80" t="s">
        <v>910</v>
      </c>
      <c r="P218" s="82">
        <v>43657.78467592593</v>
      </c>
      <c r="Q218" s="80" t="s">
        <v>1038</v>
      </c>
      <c r="R218" s="80"/>
      <c r="S218" s="80"/>
      <c r="T218" s="80"/>
      <c r="U218" s="80"/>
      <c r="V218" s="83" t="s">
        <v>1651</v>
      </c>
      <c r="W218" s="82">
        <v>43657.78467592593</v>
      </c>
      <c r="X218" s="86">
        <v>43657</v>
      </c>
      <c r="Y218" s="88" t="s">
        <v>2125</v>
      </c>
      <c r="Z218" s="83" t="s">
        <v>2674</v>
      </c>
      <c r="AA218" s="80"/>
      <c r="AB218" s="80"/>
      <c r="AC218" s="88" t="s">
        <v>3298</v>
      </c>
      <c r="AD218" s="88" t="s">
        <v>3760</v>
      </c>
      <c r="AE218" s="80" t="b">
        <v>0</v>
      </c>
      <c r="AF218" s="80">
        <v>0</v>
      </c>
      <c r="AG218" s="88" t="s">
        <v>3823</v>
      </c>
      <c r="AH218" s="80" t="b">
        <v>0</v>
      </c>
      <c r="AI218" s="80" t="s">
        <v>3865</v>
      </c>
      <c r="AJ218" s="80"/>
      <c r="AK218" s="88" t="s">
        <v>3797</v>
      </c>
      <c r="AL218" s="80" t="b">
        <v>0</v>
      </c>
      <c r="AM218" s="80">
        <v>0</v>
      </c>
      <c r="AN218" s="88" t="s">
        <v>3797</v>
      </c>
      <c r="AO218" s="80" t="s">
        <v>3897</v>
      </c>
      <c r="AP218" s="80" t="b">
        <v>0</v>
      </c>
      <c r="AQ218" s="88" t="s">
        <v>3760</v>
      </c>
      <c r="AR218" s="80" t="s">
        <v>178</v>
      </c>
      <c r="AS218" s="80">
        <v>0</v>
      </c>
      <c r="AT218" s="80">
        <v>0</v>
      </c>
      <c r="AU218" s="80"/>
      <c r="AV218" s="80"/>
      <c r="AW218" s="80"/>
      <c r="AX218" s="80"/>
      <c r="AY218" s="80"/>
      <c r="AZ218" s="80"/>
      <c r="BA218" s="80"/>
      <c r="BB218" s="80"/>
      <c r="BC218" s="79" t="str">
        <f>REPLACE(INDEX(GroupVertices[Group],MATCH(Edges[[#This Row],[Vertex 1]],GroupVertices[Vertex],0)),1,1,"")</f>
        <v>48</v>
      </c>
      <c r="BD218" s="79" t="str">
        <f>REPLACE(INDEX(GroupVertices[Group],MATCH(Edges[[#This Row],[Vertex 2]],GroupVertices[Vertex],0)),1,1,"")</f>
        <v>48</v>
      </c>
    </row>
    <row r="219" spans="1:56" ht="15">
      <c r="A219" s="65" t="s">
        <v>395</v>
      </c>
      <c r="B219" s="65" t="s">
        <v>851</v>
      </c>
      <c r="C219" s="66"/>
      <c r="D219" s="67"/>
      <c r="E219" s="68"/>
      <c r="F219" s="69"/>
      <c r="G219" s="66"/>
      <c r="H219" s="70"/>
      <c r="I219" s="71"/>
      <c r="J219" s="71"/>
      <c r="K219" s="34"/>
      <c r="L219" s="78">
        <v>219</v>
      </c>
      <c r="M219" s="78"/>
      <c r="N219" s="73"/>
      <c r="O219" s="80" t="s">
        <v>909</v>
      </c>
      <c r="P219" s="82">
        <v>43657.78467592593</v>
      </c>
      <c r="Q219" s="80" t="s">
        <v>1038</v>
      </c>
      <c r="R219" s="80"/>
      <c r="S219" s="80"/>
      <c r="T219" s="80"/>
      <c r="U219" s="80"/>
      <c r="V219" s="83" t="s">
        <v>1651</v>
      </c>
      <c r="W219" s="82">
        <v>43657.78467592593</v>
      </c>
      <c r="X219" s="86">
        <v>43657</v>
      </c>
      <c r="Y219" s="88" t="s">
        <v>2125</v>
      </c>
      <c r="Z219" s="83" t="s">
        <v>2674</v>
      </c>
      <c r="AA219" s="80"/>
      <c r="AB219" s="80"/>
      <c r="AC219" s="88" t="s">
        <v>3298</v>
      </c>
      <c r="AD219" s="88" t="s">
        <v>3760</v>
      </c>
      <c r="AE219" s="80" t="b">
        <v>0</v>
      </c>
      <c r="AF219" s="80">
        <v>0</v>
      </c>
      <c r="AG219" s="88" t="s">
        <v>3823</v>
      </c>
      <c r="AH219" s="80" t="b">
        <v>0</v>
      </c>
      <c r="AI219" s="80" t="s">
        <v>3865</v>
      </c>
      <c r="AJ219" s="80"/>
      <c r="AK219" s="88" t="s">
        <v>3797</v>
      </c>
      <c r="AL219" s="80" t="b">
        <v>0</v>
      </c>
      <c r="AM219" s="80">
        <v>0</v>
      </c>
      <c r="AN219" s="88" t="s">
        <v>3797</v>
      </c>
      <c r="AO219" s="80" t="s">
        <v>3897</v>
      </c>
      <c r="AP219" s="80" t="b">
        <v>0</v>
      </c>
      <c r="AQ219" s="88" t="s">
        <v>3760</v>
      </c>
      <c r="AR219" s="80" t="s">
        <v>178</v>
      </c>
      <c r="AS219" s="80">
        <v>0</v>
      </c>
      <c r="AT219" s="80">
        <v>0</v>
      </c>
      <c r="AU219" s="80"/>
      <c r="AV219" s="80"/>
      <c r="AW219" s="80"/>
      <c r="AX219" s="80"/>
      <c r="AY219" s="80"/>
      <c r="AZ219" s="80"/>
      <c r="BA219" s="80"/>
      <c r="BB219" s="80"/>
      <c r="BC219" s="79" t="str">
        <f>REPLACE(INDEX(GroupVertices[Group],MATCH(Edges[[#This Row],[Vertex 1]],GroupVertices[Vertex],0)),1,1,"")</f>
        <v>48</v>
      </c>
      <c r="BD219" s="79" t="str">
        <f>REPLACE(INDEX(GroupVertices[Group],MATCH(Edges[[#This Row],[Vertex 2]],GroupVertices[Vertex],0)),1,1,"")</f>
        <v>48</v>
      </c>
    </row>
    <row r="220" spans="1:56" ht="15">
      <c r="A220" s="65" t="s">
        <v>396</v>
      </c>
      <c r="B220" s="65" t="s">
        <v>795</v>
      </c>
      <c r="C220" s="66"/>
      <c r="D220" s="67"/>
      <c r="E220" s="68"/>
      <c r="F220" s="69"/>
      <c r="G220" s="66"/>
      <c r="H220" s="70"/>
      <c r="I220" s="71"/>
      <c r="J220" s="71"/>
      <c r="K220" s="34"/>
      <c r="L220" s="78">
        <v>220</v>
      </c>
      <c r="M220" s="78"/>
      <c r="N220" s="73"/>
      <c r="O220" s="80" t="s">
        <v>908</v>
      </c>
      <c r="P220" s="82">
        <v>43657.78467592593</v>
      </c>
      <c r="Q220" s="80" t="s">
        <v>915</v>
      </c>
      <c r="R220" s="80"/>
      <c r="S220" s="80"/>
      <c r="T220" s="80"/>
      <c r="U220" s="80"/>
      <c r="V220" s="83" t="s">
        <v>1710</v>
      </c>
      <c r="W220" s="82">
        <v>43657.78467592593</v>
      </c>
      <c r="X220" s="86">
        <v>43657</v>
      </c>
      <c r="Y220" s="88" t="s">
        <v>2125</v>
      </c>
      <c r="Z220" s="83" t="s">
        <v>2675</v>
      </c>
      <c r="AA220" s="80"/>
      <c r="AB220" s="80"/>
      <c r="AC220" s="88" t="s">
        <v>3299</v>
      </c>
      <c r="AD220" s="80"/>
      <c r="AE220" s="80" t="b">
        <v>0</v>
      </c>
      <c r="AF220" s="80">
        <v>0</v>
      </c>
      <c r="AG220" s="88" t="s">
        <v>3797</v>
      </c>
      <c r="AH220" s="80" t="b">
        <v>0</v>
      </c>
      <c r="AI220" s="80" t="s">
        <v>3865</v>
      </c>
      <c r="AJ220" s="80"/>
      <c r="AK220" s="88" t="s">
        <v>3797</v>
      </c>
      <c r="AL220" s="80" t="b">
        <v>0</v>
      </c>
      <c r="AM220" s="80">
        <v>8028</v>
      </c>
      <c r="AN220" s="88" t="s">
        <v>3720</v>
      </c>
      <c r="AO220" s="80" t="s">
        <v>3898</v>
      </c>
      <c r="AP220" s="80" t="b">
        <v>0</v>
      </c>
      <c r="AQ220" s="88" t="s">
        <v>3720</v>
      </c>
      <c r="AR220" s="80" t="s">
        <v>178</v>
      </c>
      <c r="AS220" s="80">
        <v>0</v>
      </c>
      <c r="AT220" s="80">
        <v>0</v>
      </c>
      <c r="AU220" s="80"/>
      <c r="AV220" s="80"/>
      <c r="AW220" s="80"/>
      <c r="AX220" s="80"/>
      <c r="AY220" s="80"/>
      <c r="AZ220" s="80"/>
      <c r="BA220" s="80"/>
      <c r="BB220" s="80"/>
      <c r="BC220" s="79" t="str">
        <f>REPLACE(INDEX(GroupVertices[Group],MATCH(Edges[[#This Row],[Vertex 1]],GroupVertices[Vertex],0)),1,1,"")</f>
        <v>5</v>
      </c>
      <c r="BD220" s="79" t="str">
        <f>REPLACE(INDEX(GroupVertices[Group],MATCH(Edges[[#This Row],[Vertex 2]],GroupVertices[Vertex],0)),1,1,"")</f>
        <v>5</v>
      </c>
    </row>
    <row r="221" spans="1:56" ht="15">
      <c r="A221" s="65" t="s">
        <v>397</v>
      </c>
      <c r="B221" s="65" t="s">
        <v>583</v>
      </c>
      <c r="C221" s="66"/>
      <c r="D221" s="67"/>
      <c r="E221" s="68"/>
      <c r="F221" s="69"/>
      <c r="G221" s="66"/>
      <c r="H221" s="70"/>
      <c r="I221" s="71"/>
      <c r="J221" s="71"/>
      <c r="K221" s="34"/>
      <c r="L221" s="78">
        <v>221</v>
      </c>
      <c r="M221" s="78"/>
      <c r="N221" s="73"/>
      <c r="O221" s="80" t="s">
        <v>908</v>
      </c>
      <c r="P221" s="82">
        <v>43657.7846875</v>
      </c>
      <c r="Q221" s="80" t="s">
        <v>927</v>
      </c>
      <c r="R221" s="80"/>
      <c r="S221" s="80"/>
      <c r="T221" s="80"/>
      <c r="U221" s="80"/>
      <c r="V221" s="83" t="s">
        <v>1711</v>
      </c>
      <c r="W221" s="82">
        <v>43657.7846875</v>
      </c>
      <c r="X221" s="86">
        <v>43657</v>
      </c>
      <c r="Y221" s="88" t="s">
        <v>2126</v>
      </c>
      <c r="Z221" s="83" t="s">
        <v>2676</v>
      </c>
      <c r="AA221" s="80"/>
      <c r="AB221" s="80"/>
      <c r="AC221" s="88" t="s">
        <v>3300</v>
      </c>
      <c r="AD221" s="80"/>
      <c r="AE221" s="80" t="b">
        <v>0</v>
      </c>
      <c r="AF221" s="80">
        <v>0</v>
      </c>
      <c r="AG221" s="88" t="s">
        <v>3797</v>
      </c>
      <c r="AH221" s="80" t="b">
        <v>0</v>
      </c>
      <c r="AI221" s="80" t="s">
        <v>3865</v>
      </c>
      <c r="AJ221" s="80"/>
      <c r="AK221" s="88" t="s">
        <v>3797</v>
      </c>
      <c r="AL221" s="80" t="b">
        <v>0</v>
      </c>
      <c r="AM221" s="80">
        <v>166</v>
      </c>
      <c r="AN221" s="88" t="s">
        <v>3492</v>
      </c>
      <c r="AO221" s="80" t="s">
        <v>3898</v>
      </c>
      <c r="AP221" s="80" t="b">
        <v>0</v>
      </c>
      <c r="AQ221" s="88" t="s">
        <v>3492</v>
      </c>
      <c r="AR221" s="80" t="s">
        <v>178</v>
      </c>
      <c r="AS221" s="80">
        <v>0</v>
      </c>
      <c r="AT221" s="80">
        <v>0</v>
      </c>
      <c r="AU221" s="80"/>
      <c r="AV221" s="80"/>
      <c r="AW221" s="80"/>
      <c r="AX221" s="80"/>
      <c r="AY221" s="80"/>
      <c r="AZ221" s="80"/>
      <c r="BA221" s="80"/>
      <c r="BB221" s="80"/>
      <c r="BC221" s="79" t="str">
        <f>REPLACE(INDEX(GroupVertices[Group],MATCH(Edges[[#This Row],[Vertex 1]],GroupVertices[Vertex],0)),1,1,"")</f>
        <v>15</v>
      </c>
      <c r="BD221" s="79" t="str">
        <f>REPLACE(INDEX(GroupVertices[Group],MATCH(Edges[[#This Row],[Vertex 2]],GroupVertices[Vertex],0)),1,1,"")</f>
        <v>15</v>
      </c>
    </row>
    <row r="222" spans="1:56" ht="15">
      <c r="A222" s="65" t="s">
        <v>398</v>
      </c>
      <c r="B222" s="65" t="s">
        <v>398</v>
      </c>
      <c r="C222" s="66"/>
      <c r="D222" s="67"/>
      <c r="E222" s="68"/>
      <c r="F222" s="69"/>
      <c r="G222" s="66"/>
      <c r="H222" s="70"/>
      <c r="I222" s="71"/>
      <c r="J222" s="71"/>
      <c r="K222" s="34"/>
      <c r="L222" s="78">
        <v>222</v>
      </c>
      <c r="M222" s="78"/>
      <c r="N222" s="73"/>
      <c r="O222" s="80" t="s">
        <v>178</v>
      </c>
      <c r="P222" s="82">
        <v>43657.15975694444</v>
      </c>
      <c r="Q222" s="80" t="s">
        <v>1039</v>
      </c>
      <c r="R222" s="80"/>
      <c r="S222" s="80"/>
      <c r="T222" s="80"/>
      <c r="U222" s="83" t="s">
        <v>1525</v>
      </c>
      <c r="V222" s="83" t="s">
        <v>1525</v>
      </c>
      <c r="W222" s="82">
        <v>43657.15975694444</v>
      </c>
      <c r="X222" s="86">
        <v>43657</v>
      </c>
      <c r="Y222" s="88" t="s">
        <v>2127</v>
      </c>
      <c r="Z222" s="83" t="s">
        <v>2677</v>
      </c>
      <c r="AA222" s="80"/>
      <c r="AB222" s="80"/>
      <c r="AC222" s="88" t="s">
        <v>3301</v>
      </c>
      <c r="AD222" s="80"/>
      <c r="AE222" s="80" t="b">
        <v>0</v>
      </c>
      <c r="AF222" s="80">
        <v>36</v>
      </c>
      <c r="AG222" s="88" t="s">
        <v>3797</v>
      </c>
      <c r="AH222" s="80" t="b">
        <v>0</v>
      </c>
      <c r="AI222" s="80" t="s">
        <v>3865</v>
      </c>
      <c r="AJ222" s="80"/>
      <c r="AK222" s="88" t="s">
        <v>3797</v>
      </c>
      <c r="AL222" s="80" t="b">
        <v>0</v>
      </c>
      <c r="AM222" s="80">
        <v>1</v>
      </c>
      <c r="AN222" s="88" t="s">
        <v>3797</v>
      </c>
      <c r="AO222" s="80" t="s">
        <v>3916</v>
      </c>
      <c r="AP222" s="80" t="b">
        <v>0</v>
      </c>
      <c r="AQ222" s="88" t="s">
        <v>3301</v>
      </c>
      <c r="AR222" s="80" t="s">
        <v>908</v>
      </c>
      <c r="AS222" s="80">
        <v>0</v>
      </c>
      <c r="AT222" s="80">
        <v>0</v>
      </c>
      <c r="AU222" s="80"/>
      <c r="AV222" s="80"/>
      <c r="AW222" s="80"/>
      <c r="AX222" s="80"/>
      <c r="AY222" s="80"/>
      <c r="AZ222" s="80"/>
      <c r="BA222" s="80"/>
      <c r="BB222" s="80"/>
      <c r="BC222" s="79" t="str">
        <f>REPLACE(INDEX(GroupVertices[Group],MATCH(Edges[[#This Row],[Vertex 1]],GroupVertices[Vertex],0)),1,1,"")</f>
        <v>135</v>
      </c>
      <c r="BD222" s="79" t="str">
        <f>REPLACE(INDEX(GroupVertices[Group],MATCH(Edges[[#This Row],[Vertex 2]],GroupVertices[Vertex],0)),1,1,"")</f>
        <v>135</v>
      </c>
    </row>
    <row r="223" spans="1:56" ht="15">
      <c r="A223" s="65" t="s">
        <v>399</v>
      </c>
      <c r="B223" s="65" t="s">
        <v>398</v>
      </c>
      <c r="C223" s="66"/>
      <c r="D223" s="67"/>
      <c r="E223" s="68"/>
      <c r="F223" s="69"/>
      <c r="G223" s="66"/>
      <c r="H223" s="70"/>
      <c r="I223" s="71"/>
      <c r="J223" s="71"/>
      <c r="K223" s="34"/>
      <c r="L223" s="78">
        <v>223</v>
      </c>
      <c r="M223" s="78"/>
      <c r="N223" s="73"/>
      <c r="O223" s="80" t="s">
        <v>908</v>
      </c>
      <c r="P223" s="82">
        <v>43657.78469907407</v>
      </c>
      <c r="Q223" s="80" t="s">
        <v>1039</v>
      </c>
      <c r="R223" s="80"/>
      <c r="S223" s="80"/>
      <c r="T223" s="80"/>
      <c r="U223" s="83" t="s">
        <v>1525</v>
      </c>
      <c r="V223" s="83" t="s">
        <v>1525</v>
      </c>
      <c r="W223" s="82">
        <v>43657.78469907407</v>
      </c>
      <c r="X223" s="86">
        <v>43657</v>
      </c>
      <c r="Y223" s="88" t="s">
        <v>2128</v>
      </c>
      <c r="Z223" s="83" t="s">
        <v>2678</v>
      </c>
      <c r="AA223" s="80"/>
      <c r="AB223" s="80"/>
      <c r="AC223" s="88" t="s">
        <v>3302</v>
      </c>
      <c r="AD223" s="80"/>
      <c r="AE223" s="80" t="b">
        <v>0</v>
      </c>
      <c r="AF223" s="80">
        <v>0</v>
      </c>
      <c r="AG223" s="88" t="s">
        <v>3797</v>
      </c>
      <c r="AH223" s="80" t="b">
        <v>0</v>
      </c>
      <c r="AI223" s="80" t="s">
        <v>3865</v>
      </c>
      <c r="AJ223" s="80"/>
      <c r="AK223" s="88" t="s">
        <v>3797</v>
      </c>
      <c r="AL223" s="80" t="b">
        <v>0</v>
      </c>
      <c r="AM223" s="80">
        <v>1</v>
      </c>
      <c r="AN223" s="88" t="s">
        <v>3301</v>
      </c>
      <c r="AO223" s="80" t="s">
        <v>3899</v>
      </c>
      <c r="AP223" s="80" t="b">
        <v>0</v>
      </c>
      <c r="AQ223" s="88" t="s">
        <v>3301</v>
      </c>
      <c r="AR223" s="80" t="s">
        <v>178</v>
      </c>
      <c r="AS223" s="80">
        <v>0</v>
      </c>
      <c r="AT223" s="80">
        <v>0</v>
      </c>
      <c r="AU223" s="80"/>
      <c r="AV223" s="80"/>
      <c r="AW223" s="80"/>
      <c r="AX223" s="80"/>
      <c r="AY223" s="80"/>
      <c r="AZ223" s="80"/>
      <c r="BA223" s="80"/>
      <c r="BB223" s="80"/>
      <c r="BC223" s="79" t="str">
        <f>REPLACE(INDEX(GroupVertices[Group],MATCH(Edges[[#This Row],[Vertex 1]],GroupVertices[Vertex],0)),1,1,"")</f>
        <v>135</v>
      </c>
      <c r="BD223" s="79" t="str">
        <f>REPLACE(INDEX(GroupVertices[Group],MATCH(Edges[[#This Row],[Vertex 2]],GroupVertices[Vertex],0)),1,1,"")</f>
        <v>135</v>
      </c>
    </row>
    <row r="224" spans="1:56" ht="15">
      <c r="A224" s="65" t="s">
        <v>400</v>
      </c>
      <c r="B224" s="65" t="s">
        <v>400</v>
      </c>
      <c r="C224" s="66"/>
      <c r="D224" s="67"/>
      <c r="E224" s="68"/>
      <c r="F224" s="69"/>
      <c r="G224" s="66"/>
      <c r="H224" s="70"/>
      <c r="I224" s="71"/>
      <c r="J224" s="71"/>
      <c r="K224" s="34"/>
      <c r="L224" s="78">
        <v>224</v>
      </c>
      <c r="M224" s="78"/>
      <c r="N224" s="73"/>
      <c r="O224" s="80" t="s">
        <v>178</v>
      </c>
      <c r="P224" s="82">
        <v>43657.78472222222</v>
      </c>
      <c r="Q224" s="80" t="s">
        <v>1040</v>
      </c>
      <c r="R224" s="80"/>
      <c r="S224" s="80"/>
      <c r="T224" s="80"/>
      <c r="U224" s="80"/>
      <c r="V224" s="83" t="s">
        <v>1712</v>
      </c>
      <c r="W224" s="82">
        <v>43657.78472222222</v>
      </c>
      <c r="X224" s="86">
        <v>43657</v>
      </c>
      <c r="Y224" s="88" t="s">
        <v>2129</v>
      </c>
      <c r="Z224" s="83" t="s">
        <v>2679</v>
      </c>
      <c r="AA224" s="80"/>
      <c r="AB224" s="80"/>
      <c r="AC224" s="88" t="s">
        <v>3303</v>
      </c>
      <c r="AD224" s="80"/>
      <c r="AE224" s="80" t="b">
        <v>0</v>
      </c>
      <c r="AF224" s="80">
        <v>0</v>
      </c>
      <c r="AG224" s="88" t="s">
        <v>3797</v>
      </c>
      <c r="AH224" s="80" t="b">
        <v>0</v>
      </c>
      <c r="AI224" s="80" t="s">
        <v>3866</v>
      </c>
      <c r="AJ224" s="80"/>
      <c r="AK224" s="88" t="s">
        <v>3797</v>
      </c>
      <c r="AL224" s="80" t="b">
        <v>0</v>
      </c>
      <c r="AM224" s="80">
        <v>0</v>
      </c>
      <c r="AN224" s="88" t="s">
        <v>3797</v>
      </c>
      <c r="AO224" s="80" t="s">
        <v>3917</v>
      </c>
      <c r="AP224" s="80" t="b">
        <v>0</v>
      </c>
      <c r="AQ224" s="88" t="s">
        <v>3303</v>
      </c>
      <c r="AR224" s="80" t="s">
        <v>178</v>
      </c>
      <c r="AS224" s="80">
        <v>0</v>
      </c>
      <c r="AT224" s="80">
        <v>0</v>
      </c>
      <c r="AU224" s="80"/>
      <c r="AV224" s="80"/>
      <c r="AW224" s="80"/>
      <c r="AX224" s="80"/>
      <c r="AY224" s="80"/>
      <c r="AZ224" s="80"/>
      <c r="BA224" s="80"/>
      <c r="BB224" s="80"/>
      <c r="BC224" s="79" t="str">
        <f>REPLACE(INDEX(GroupVertices[Group],MATCH(Edges[[#This Row],[Vertex 1]],GroupVertices[Vertex],0)),1,1,"")</f>
        <v>1</v>
      </c>
      <c r="BD224" s="79" t="str">
        <f>REPLACE(INDEX(GroupVertices[Group],MATCH(Edges[[#This Row],[Vertex 2]],GroupVertices[Vertex],0)),1,1,"")</f>
        <v>1</v>
      </c>
    </row>
    <row r="225" spans="1:56" ht="15">
      <c r="A225" s="65" t="s">
        <v>401</v>
      </c>
      <c r="B225" s="65" t="s">
        <v>401</v>
      </c>
      <c r="C225" s="66"/>
      <c r="D225" s="67"/>
      <c r="E225" s="68"/>
      <c r="F225" s="69"/>
      <c r="G225" s="66"/>
      <c r="H225" s="70"/>
      <c r="I225" s="71"/>
      <c r="J225" s="71"/>
      <c r="K225" s="34"/>
      <c r="L225" s="78">
        <v>225</v>
      </c>
      <c r="M225" s="78"/>
      <c r="N225" s="73"/>
      <c r="O225" s="80" t="s">
        <v>178</v>
      </c>
      <c r="P225" s="82">
        <v>43657.78472222222</v>
      </c>
      <c r="Q225" s="80" t="s">
        <v>1041</v>
      </c>
      <c r="R225" s="80"/>
      <c r="S225" s="80"/>
      <c r="T225" s="80"/>
      <c r="U225" s="80"/>
      <c r="V225" s="83" t="s">
        <v>1713</v>
      </c>
      <c r="W225" s="82">
        <v>43657.78472222222</v>
      </c>
      <c r="X225" s="86">
        <v>43657</v>
      </c>
      <c r="Y225" s="88" t="s">
        <v>2129</v>
      </c>
      <c r="Z225" s="83" t="s">
        <v>2680</v>
      </c>
      <c r="AA225" s="80"/>
      <c r="AB225" s="80"/>
      <c r="AC225" s="88" t="s">
        <v>3304</v>
      </c>
      <c r="AD225" s="88" t="s">
        <v>3761</v>
      </c>
      <c r="AE225" s="80" t="b">
        <v>0</v>
      </c>
      <c r="AF225" s="80">
        <v>0</v>
      </c>
      <c r="AG225" s="88" t="s">
        <v>3824</v>
      </c>
      <c r="AH225" s="80" t="b">
        <v>0</v>
      </c>
      <c r="AI225" s="80" t="s">
        <v>3865</v>
      </c>
      <c r="AJ225" s="80"/>
      <c r="AK225" s="88" t="s">
        <v>3797</v>
      </c>
      <c r="AL225" s="80" t="b">
        <v>0</v>
      </c>
      <c r="AM225" s="80">
        <v>0</v>
      </c>
      <c r="AN225" s="88" t="s">
        <v>3797</v>
      </c>
      <c r="AO225" s="80" t="s">
        <v>3899</v>
      </c>
      <c r="AP225" s="80" t="b">
        <v>0</v>
      </c>
      <c r="AQ225" s="88" t="s">
        <v>3761</v>
      </c>
      <c r="AR225" s="80" t="s">
        <v>178</v>
      </c>
      <c r="AS225" s="80">
        <v>0</v>
      </c>
      <c r="AT225" s="80">
        <v>0</v>
      </c>
      <c r="AU225" s="80"/>
      <c r="AV225" s="80"/>
      <c r="AW225" s="80"/>
      <c r="AX225" s="80"/>
      <c r="AY225" s="80"/>
      <c r="AZ225" s="80"/>
      <c r="BA225" s="80"/>
      <c r="BB225" s="80"/>
      <c r="BC225" s="79" t="str">
        <f>REPLACE(INDEX(GroupVertices[Group],MATCH(Edges[[#This Row],[Vertex 1]],GroupVertices[Vertex],0)),1,1,"")</f>
        <v>1</v>
      </c>
      <c r="BD225" s="79" t="str">
        <f>REPLACE(INDEX(GroupVertices[Group],MATCH(Edges[[#This Row],[Vertex 2]],GroupVertices[Vertex],0)),1,1,"")</f>
        <v>1</v>
      </c>
    </row>
    <row r="226" spans="1:56" ht="15">
      <c r="A226" s="65" t="s">
        <v>402</v>
      </c>
      <c r="B226" s="65" t="s">
        <v>402</v>
      </c>
      <c r="C226" s="66"/>
      <c r="D226" s="67"/>
      <c r="E226" s="68"/>
      <c r="F226" s="69"/>
      <c r="G226" s="66"/>
      <c r="H226" s="70"/>
      <c r="I226" s="71"/>
      <c r="J226" s="71"/>
      <c r="K226" s="34"/>
      <c r="L226" s="78">
        <v>226</v>
      </c>
      <c r="M226" s="78"/>
      <c r="N226" s="73"/>
      <c r="O226" s="80" t="s">
        <v>178</v>
      </c>
      <c r="P226" s="82">
        <v>43657.78475694444</v>
      </c>
      <c r="Q226" s="80" t="s">
        <v>1042</v>
      </c>
      <c r="R226" s="83" t="s">
        <v>1309</v>
      </c>
      <c r="S226" s="80" t="s">
        <v>1405</v>
      </c>
      <c r="T226" s="80" t="s">
        <v>1456</v>
      </c>
      <c r="U226" s="80"/>
      <c r="V226" s="83" t="s">
        <v>1714</v>
      </c>
      <c r="W226" s="82">
        <v>43657.78475694444</v>
      </c>
      <c r="X226" s="86">
        <v>43657</v>
      </c>
      <c r="Y226" s="88" t="s">
        <v>2130</v>
      </c>
      <c r="Z226" s="83" t="s">
        <v>2681</v>
      </c>
      <c r="AA226" s="80"/>
      <c r="AB226" s="80"/>
      <c r="AC226" s="88" t="s">
        <v>3305</v>
      </c>
      <c r="AD226" s="80"/>
      <c r="AE226" s="80" t="b">
        <v>0</v>
      </c>
      <c r="AF226" s="80">
        <v>0</v>
      </c>
      <c r="AG226" s="88" t="s">
        <v>3797</v>
      </c>
      <c r="AH226" s="80" t="b">
        <v>0</v>
      </c>
      <c r="AI226" s="80" t="s">
        <v>3866</v>
      </c>
      <c r="AJ226" s="80"/>
      <c r="AK226" s="88" t="s">
        <v>3797</v>
      </c>
      <c r="AL226" s="80" t="b">
        <v>0</v>
      </c>
      <c r="AM226" s="80">
        <v>0</v>
      </c>
      <c r="AN226" s="88" t="s">
        <v>3797</v>
      </c>
      <c r="AO226" s="80" t="s">
        <v>3918</v>
      </c>
      <c r="AP226" s="80" t="b">
        <v>0</v>
      </c>
      <c r="AQ226" s="88" t="s">
        <v>3305</v>
      </c>
      <c r="AR226" s="80" t="s">
        <v>178</v>
      </c>
      <c r="AS226" s="80">
        <v>0</v>
      </c>
      <c r="AT226" s="80">
        <v>0</v>
      </c>
      <c r="AU226" s="80"/>
      <c r="AV226" s="80"/>
      <c r="AW226" s="80"/>
      <c r="AX226" s="80"/>
      <c r="AY226" s="80"/>
      <c r="AZ226" s="80"/>
      <c r="BA226" s="80"/>
      <c r="BB226" s="80"/>
      <c r="BC226" s="79" t="str">
        <f>REPLACE(INDEX(GroupVertices[Group],MATCH(Edges[[#This Row],[Vertex 1]],GroupVertices[Vertex],0)),1,1,"")</f>
        <v>1</v>
      </c>
      <c r="BD226" s="79" t="str">
        <f>REPLACE(INDEX(GroupVertices[Group],MATCH(Edges[[#This Row],[Vertex 2]],GroupVertices[Vertex],0)),1,1,"")</f>
        <v>1</v>
      </c>
    </row>
    <row r="227" spans="1:56" ht="15">
      <c r="A227" s="65" t="s">
        <v>403</v>
      </c>
      <c r="B227" s="65" t="s">
        <v>791</v>
      </c>
      <c r="C227" s="66"/>
      <c r="D227" s="67"/>
      <c r="E227" s="68"/>
      <c r="F227" s="69"/>
      <c r="G227" s="66"/>
      <c r="H227" s="70"/>
      <c r="I227" s="71"/>
      <c r="J227" s="71"/>
      <c r="K227" s="34"/>
      <c r="L227" s="78">
        <v>227</v>
      </c>
      <c r="M227" s="78"/>
      <c r="N227" s="73"/>
      <c r="O227" s="80" t="s">
        <v>908</v>
      </c>
      <c r="P227" s="82">
        <v>43657.78476851852</v>
      </c>
      <c r="Q227" s="80" t="s">
        <v>968</v>
      </c>
      <c r="R227" s="80"/>
      <c r="S227" s="80"/>
      <c r="T227" s="80"/>
      <c r="U227" s="83" t="s">
        <v>1507</v>
      </c>
      <c r="V227" s="83" t="s">
        <v>1507</v>
      </c>
      <c r="W227" s="82">
        <v>43657.78476851852</v>
      </c>
      <c r="X227" s="86">
        <v>43657</v>
      </c>
      <c r="Y227" s="88" t="s">
        <v>2131</v>
      </c>
      <c r="Z227" s="83" t="s">
        <v>2682</v>
      </c>
      <c r="AA227" s="80"/>
      <c r="AB227" s="80"/>
      <c r="AC227" s="88" t="s">
        <v>3306</v>
      </c>
      <c r="AD227" s="80"/>
      <c r="AE227" s="80" t="b">
        <v>0</v>
      </c>
      <c r="AF227" s="80">
        <v>0</v>
      </c>
      <c r="AG227" s="88" t="s">
        <v>3797</v>
      </c>
      <c r="AH227" s="80" t="b">
        <v>0</v>
      </c>
      <c r="AI227" s="80" t="s">
        <v>3865</v>
      </c>
      <c r="AJ227" s="80"/>
      <c r="AK227" s="88" t="s">
        <v>3797</v>
      </c>
      <c r="AL227" s="80" t="b">
        <v>0</v>
      </c>
      <c r="AM227" s="80">
        <v>14414</v>
      </c>
      <c r="AN227" s="88" t="s">
        <v>3715</v>
      </c>
      <c r="AO227" s="80" t="s">
        <v>3899</v>
      </c>
      <c r="AP227" s="80" t="b">
        <v>0</v>
      </c>
      <c r="AQ227" s="88" t="s">
        <v>3715</v>
      </c>
      <c r="AR227" s="80" t="s">
        <v>178</v>
      </c>
      <c r="AS227" s="80">
        <v>0</v>
      </c>
      <c r="AT227" s="80">
        <v>0</v>
      </c>
      <c r="AU227" s="80"/>
      <c r="AV227" s="80"/>
      <c r="AW227" s="80"/>
      <c r="AX227" s="80"/>
      <c r="AY227" s="80"/>
      <c r="AZ227" s="80"/>
      <c r="BA227" s="80"/>
      <c r="BB227" s="80"/>
      <c r="BC227" s="79" t="str">
        <f>REPLACE(INDEX(GroupVertices[Group],MATCH(Edges[[#This Row],[Vertex 1]],GroupVertices[Vertex],0)),1,1,"")</f>
        <v>2</v>
      </c>
      <c r="BD227" s="79" t="str">
        <f>REPLACE(INDEX(GroupVertices[Group],MATCH(Edges[[#This Row],[Vertex 2]],GroupVertices[Vertex],0)),1,1,"")</f>
        <v>2</v>
      </c>
    </row>
    <row r="228" spans="1:56" ht="15">
      <c r="A228" s="65" t="s">
        <v>404</v>
      </c>
      <c r="B228" s="65" t="s">
        <v>404</v>
      </c>
      <c r="C228" s="66"/>
      <c r="D228" s="67"/>
      <c r="E228" s="68"/>
      <c r="F228" s="69"/>
      <c r="G228" s="66"/>
      <c r="H228" s="70"/>
      <c r="I228" s="71"/>
      <c r="J228" s="71"/>
      <c r="K228" s="34"/>
      <c r="L228" s="78">
        <v>228</v>
      </c>
      <c r="M228" s="78"/>
      <c r="N228" s="73"/>
      <c r="O228" s="80" t="s">
        <v>178</v>
      </c>
      <c r="P228" s="82">
        <v>43657.6808912037</v>
      </c>
      <c r="Q228" s="80" t="s">
        <v>1043</v>
      </c>
      <c r="R228" s="80"/>
      <c r="S228" s="80"/>
      <c r="T228" s="80"/>
      <c r="U228" s="80"/>
      <c r="V228" s="83" t="s">
        <v>1715</v>
      </c>
      <c r="W228" s="82">
        <v>43657.6808912037</v>
      </c>
      <c r="X228" s="86">
        <v>43657</v>
      </c>
      <c r="Y228" s="88" t="s">
        <v>2132</v>
      </c>
      <c r="Z228" s="83" t="s">
        <v>2683</v>
      </c>
      <c r="AA228" s="80"/>
      <c r="AB228" s="80"/>
      <c r="AC228" s="88" t="s">
        <v>3307</v>
      </c>
      <c r="AD228" s="80"/>
      <c r="AE228" s="80" t="b">
        <v>0</v>
      </c>
      <c r="AF228" s="80">
        <v>122</v>
      </c>
      <c r="AG228" s="88" t="s">
        <v>3797</v>
      </c>
      <c r="AH228" s="80" t="b">
        <v>0</v>
      </c>
      <c r="AI228" s="80" t="s">
        <v>3865</v>
      </c>
      <c r="AJ228" s="80"/>
      <c r="AK228" s="88" t="s">
        <v>3797</v>
      </c>
      <c r="AL228" s="80" t="b">
        <v>0</v>
      </c>
      <c r="AM228" s="80">
        <v>41</v>
      </c>
      <c r="AN228" s="88" t="s">
        <v>3797</v>
      </c>
      <c r="AO228" s="80" t="s">
        <v>3899</v>
      </c>
      <c r="AP228" s="80" t="b">
        <v>0</v>
      </c>
      <c r="AQ228" s="88" t="s">
        <v>3307</v>
      </c>
      <c r="AR228" s="80" t="s">
        <v>908</v>
      </c>
      <c r="AS228" s="80">
        <v>0</v>
      </c>
      <c r="AT228" s="80">
        <v>0</v>
      </c>
      <c r="AU228" s="80"/>
      <c r="AV228" s="80"/>
      <c r="AW228" s="80"/>
      <c r="AX228" s="80"/>
      <c r="AY228" s="80"/>
      <c r="AZ228" s="80"/>
      <c r="BA228" s="80"/>
      <c r="BB228" s="80"/>
      <c r="BC228" s="79" t="str">
        <f>REPLACE(INDEX(GroupVertices[Group],MATCH(Edges[[#This Row],[Vertex 1]],GroupVertices[Vertex],0)),1,1,"")</f>
        <v>134</v>
      </c>
      <c r="BD228" s="79" t="str">
        <f>REPLACE(INDEX(GroupVertices[Group],MATCH(Edges[[#This Row],[Vertex 2]],GroupVertices[Vertex],0)),1,1,"")</f>
        <v>134</v>
      </c>
    </row>
    <row r="229" spans="1:56" ht="15">
      <c r="A229" s="65" t="s">
        <v>405</v>
      </c>
      <c r="B229" s="65" t="s">
        <v>404</v>
      </c>
      <c r="C229" s="66"/>
      <c r="D229" s="67"/>
      <c r="E229" s="68"/>
      <c r="F229" s="69"/>
      <c r="G229" s="66"/>
      <c r="H229" s="70"/>
      <c r="I229" s="71"/>
      <c r="J229" s="71"/>
      <c r="K229" s="34"/>
      <c r="L229" s="78">
        <v>229</v>
      </c>
      <c r="M229" s="78"/>
      <c r="N229" s="73"/>
      <c r="O229" s="80" t="s">
        <v>908</v>
      </c>
      <c r="P229" s="82">
        <v>43657.78476851852</v>
      </c>
      <c r="Q229" s="80" t="s">
        <v>1043</v>
      </c>
      <c r="R229" s="80"/>
      <c r="S229" s="80"/>
      <c r="T229" s="80"/>
      <c r="U229" s="80"/>
      <c r="V229" s="83" t="s">
        <v>1716</v>
      </c>
      <c r="W229" s="82">
        <v>43657.78476851852</v>
      </c>
      <c r="X229" s="86">
        <v>43657</v>
      </c>
      <c r="Y229" s="88" t="s">
        <v>2131</v>
      </c>
      <c r="Z229" s="83" t="s">
        <v>2684</v>
      </c>
      <c r="AA229" s="80"/>
      <c r="AB229" s="80"/>
      <c r="AC229" s="88" t="s">
        <v>3308</v>
      </c>
      <c r="AD229" s="80"/>
      <c r="AE229" s="80" t="b">
        <v>0</v>
      </c>
      <c r="AF229" s="80">
        <v>0</v>
      </c>
      <c r="AG229" s="88" t="s">
        <v>3797</v>
      </c>
      <c r="AH229" s="80" t="b">
        <v>0</v>
      </c>
      <c r="AI229" s="80" t="s">
        <v>3865</v>
      </c>
      <c r="AJ229" s="80"/>
      <c r="AK229" s="88" t="s">
        <v>3797</v>
      </c>
      <c r="AL229" s="80" t="b">
        <v>0</v>
      </c>
      <c r="AM229" s="80">
        <v>41</v>
      </c>
      <c r="AN229" s="88" t="s">
        <v>3307</v>
      </c>
      <c r="AO229" s="80" t="s">
        <v>3899</v>
      </c>
      <c r="AP229" s="80" t="b">
        <v>0</v>
      </c>
      <c r="AQ229" s="88" t="s">
        <v>3307</v>
      </c>
      <c r="AR229" s="80" t="s">
        <v>178</v>
      </c>
      <c r="AS229" s="80">
        <v>0</v>
      </c>
      <c r="AT229" s="80">
        <v>0</v>
      </c>
      <c r="AU229" s="80"/>
      <c r="AV229" s="80"/>
      <c r="AW229" s="80"/>
      <c r="AX229" s="80"/>
      <c r="AY229" s="80"/>
      <c r="AZ229" s="80"/>
      <c r="BA229" s="80"/>
      <c r="BB229" s="80"/>
      <c r="BC229" s="79" t="str">
        <f>REPLACE(INDEX(GroupVertices[Group],MATCH(Edges[[#This Row],[Vertex 1]],GroupVertices[Vertex],0)),1,1,"")</f>
        <v>134</v>
      </c>
      <c r="BD229" s="79" t="str">
        <f>REPLACE(INDEX(GroupVertices[Group],MATCH(Edges[[#This Row],[Vertex 2]],GroupVertices[Vertex],0)),1,1,"")</f>
        <v>134</v>
      </c>
    </row>
    <row r="230" spans="1:56" ht="15">
      <c r="A230" s="65" t="s">
        <v>406</v>
      </c>
      <c r="B230" s="65" t="s">
        <v>747</v>
      </c>
      <c r="C230" s="66"/>
      <c r="D230" s="67"/>
      <c r="E230" s="68"/>
      <c r="F230" s="69"/>
      <c r="G230" s="66"/>
      <c r="H230" s="70"/>
      <c r="I230" s="71"/>
      <c r="J230" s="71"/>
      <c r="K230" s="34"/>
      <c r="L230" s="78">
        <v>230</v>
      </c>
      <c r="M230" s="78"/>
      <c r="N230" s="73"/>
      <c r="O230" s="80" t="s">
        <v>908</v>
      </c>
      <c r="P230" s="82">
        <v>43657.78476851852</v>
      </c>
      <c r="Q230" s="80" t="s">
        <v>1044</v>
      </c>
      <c r="R230" s="80"/>
      <c r="S230" s="80"/>
      <c r="T230" s="80"/>
      <c r="U230" s="80"/>
      <c r="V230" s="83" t="s">
        <v>1717</v>
      </c>
      <c r="W230" s="82">
        <v>43657.78476851852</v>
      </c>
      <c r="X230" s="86">
        <v>43657</v>
      </c>
      <c r="Y230" s="88" t="s">
        <v>2131</v>
      </c>
      <c r="Z230" s="83" t="s">
        <v>2685</v>
      </c>
      <c r="AA230" s="80"/>
      <c r="AB230" s="80"/>
      <c r="AC230" s="88" t="s">
        <v>3309</v>
      </c>
      <c r="AD230" s="80"/>
      <c r="AE230" s="80" t="b">
        <v>0</v>
      </c>
      <c r="AF230" s="80">
        <v>0</v>
      </c>
      <c r="AG230" s="88" t="s">
        <v>3797</v>
      </c>
      <c r="AH230" s="80" t="b">
        <v>0</v>
      </c>
      <c r="AI230" s="80" t="s">
        <v>3865</v>
      </c>
      <c r="AJ230" s="80"/>
      <c r="AK230" s="88" t="s">
        <v>3797</v>
      </c>
      <c r="AL230" s="80" t="b">
        <v>0</v>
      </c>
      <c r="AM230" s="80">
        <v>1124</v>
      </c>
      <c r="AN230" s="88" t="s">
        <v>3671</v>
      </c>
      <c r="AO230" s="80" t="s">
        <v>3899</v>
      </c>
      <c r="AP230" s="80" t="b">
        <v>0</v>
      </c>
      <c r="AQ230" s="88" t="s">
        <v>3671</v>
      </c>
      <c r="AR230" s="80" t="s">
        <v>178</v>
      </c>
      <c r="AS230" s="80">
        <v>0</v>
      </c>
      <c r="AT230" s="80">
        <v>0</v>
      </c>
      <c r="AU230" s="80"/>
      <c r="AV230" s="80"/>
      <c r="AW230" s="80"/>
      <c r="AX230" s="80"/>
      <c r="AY230" s="80"/>
      <c r="AZ230" s="80"/>
      <c r="BA230" s="80"/>
      <c r="BB230" s="80"/>
      <c r="BC230" s="79" t="str">
        <f>REPLACE(INDEX(GroupVertices[Group],MATCH(Edges[[#This Row],[Vertex 1]],GroupVertices[Vertex],0)),1,1,"")</f>
        <v>14</v>
      </c>
      <c r="BD230" s="79" t="str">
        <f>REPLACE(INDEX(GroupVertices[Group],MATCH(Edges[[#This Row],[Vertex 2]],GroupVertices[Vertex],0)),1,1,"")</f>
        <v>14</v>
      </c>
    </row>
    <row r="231" spans="1:56" ht="15">
      <c r="A231" s="65" t="s">
        <v>407</v>
      </c>
      <c r="B231" s="65" t="s">
        <v>852</v>
      </c>
      <c r="C231" s="66"/>
      <c r="D231" s="67"/>
      <c r="E231" s="68"/>
      <c r="F231" s="69"/>
      <c r="G231" s="66"/>
      <c r="H231" s="70"/>
      <c r="I231" s="71"/>
      <c r="J231" s="71"/>
      <c r="K231" s="34"/>
      <c r="L231" s="78">
        <v>231</v>
      </c>
      <c r="M231" s="78"/>
      <c r="N231" s="73"/>
      <c r="O231" s="80" t="s">
        <v>909</v>
      </c>
      <c r="P231" s="82">
        <v>43657.784780092596</v>
      </c>
      <c r="Q231" s="80" t="s">
        <v>1045</v>
      </c>
      <c r="R231" s="80"/>
      <c r="S231" s="80"/>
      <c r="T231" s="80"/>
      <c r="U231" s="80"/>
      <c r="V231" s="83" t="s">
        <v>1718</v>
      </c>
      <c r="W231" s="82">
        <v>43657.784780092596</v>
      </c>
      <c r="X231" s="86">
        <v>43657</v>
      </c>
      <c r="Y231" s="88" t="s">
        <v>2133</v>
      </c>
      <c r="Z231" s="83" t="s">
        <v>2686</v>
      </c>
      <c r="AA231" s="80"/>
      <c r="AB231" s="80"/>
      <c r="AC231" s="88" t="s">
        <v>3310</v>
      </c>
      <c r="AD231" s="88" t="s">
        <v>3762</v>
      </c>
      <c r="AE231" s="80" t="b">
        <v>0</v>
      </c>
      <c r="AF231" s="80">
        <v>1</v>
      </c>
      <c r="AG231" s="88" t="s">
        <v>3825</v>
      </c>
      <c r="AH231" s="80" t="b">
        <v>0</v>
      </c>
      <c r="AI231" s="80" t="s">
        <v>3865</v>
      </c>
      <c r="AJ231" s="80"/>
      <c r="AK231" s="88" t="s">
        <v>3797</v>
      </c>
      <c r="AL231" s="80" t="b">
        <v>0</v>
      </c>
      <c r="AM231" s="80">
        <v>0</v>
      </c>
      <c r="AN231" s="88" t="s">
        <v>3797</v>
      </c>
      <c r="AO231" s="80" t="s">
        <v>3897</v>
      </c>
      <c r="AP231" s="80" t="b">
        <v>0</v>
      </c>
      <c r="AQ231" s="88" t="s">
        <v>3762</v>
      </c>
      <c r="AR231" s="80" t="s">
        <v>178</v>
      </c>
      <c r="AS231" s="80">
        <v>0</v>
      </c>
      <c r="AT231" s="80">
        <v>0</v>
      </c>
      <c r="AU231" s="80"/>
      <c r="AV231" s="80"/>
      <c r="AW231" s="80"/>
      <c r="AX231" s="80"/>
      <c r="AY231" s="80"/>
      <c r="AZ231" s="80"/>
      <c r="BA231" s="80"/>
      <c r="BB231" s="80"/>
      <c r="BC231" s="79" t="str">
        <f>REPLACE(INDEX(GroupVertices[Group],MATCH(Edges[[#This Row],[Vertex 1]],GroupVertices[Vertex],0)),1,1,"")</f>
        <v>133</v>
      </c>
      <c r="BD231" s="79" t="str">
        <f>REPLACE(INDEX(GroupVertices[Group],MATCH(Edges[[#This Row],[Vertex 2]],GroupVertices[Vertex],0)),1,1,"")</f>
        <v>133</v>
      </c>
    </row>
    <row r="232" spans="1:56" ht="15">
      <c r="A232" s="65" t="s">
        <v>408</v>
      </c>
      <c r="B232" s="65" t="s">
        <v>408</v>
      </c>
      <c r="C232" s="66"/>
      <c r="D232" s="67"/>
      <c r="E232" s="68"/>
      <c r="F232" s="69"/>
      <c r="G232" s="66"/>
      <c r="H232" s="70"/>
      <c r="I232" s="71"/>
      <c r="J232" s="71"/>
      <c r="K232" s="34"/>
      <c r="L232" s="78">
        <v>232</v>
      </c>
      <c r="M232" s="78"/>
      <c r="N232" s="73"/>
      <c r="O232" s="80" t="s">
        <v>178</v>
      </c>
      <c r="P232" s="82">
        <v>43657.784780092596</v>
      </c>
      <c r="Q232" s="80" t="s">
        <v>1046</v>
      </c>
      <c r="R232" s="83" t="s">
        <v>1310</v>
      </c>
      <c r="S232" s="80" t="s">
        <v>1406</v>
      </c>
      <c r="T232" s="80"/>
      <c r="U232" s="80"/>
      <c r="V232" s="83" t="s">
        <v>1719</v>
      </c>
      <c r="W232" s="82">
        <v>43657.784780092596</v>
      </c>
      <c r="X232" s="86">
        <v>43657</v>
      </c>
      <c r="Y232" s="88" t="s">
        <v>2133</v>
      </c>
      <c r="Z232" s="83" t="s">
        <v>2687</v>
      </c>
      <c r="AA232" s="80"/>
      <c r="AB232" s="80"/>
      <c r="AC232" s="88" t="s">
        <v>3311</v>
      </c>
      <c r="AD232" s="80"/>
      <c r="AE232" s="80" t="b">
        <v>0</v>
      </c>
      <c r="AF232" s="80">
        <v>0</v>
      </c>
      <c r="AG232" s="88" t="s">
        <v>3797</v>
      </c>
      <c r="AH232" s="80" t="b">
        <v>0</v>
      </c>
      <c r="AI232" s="80" t="s">
        <v>3865</v>
      </c>
      <c r="AJ232" s="80"/>
      <c r="AK232" s="88" t="s">
        <v>3797</v>
      </c>
      <c r="AL232" s="80" t="b">
        <v>0</v>
      </c>
      <c r="AM232" s="80">
        <v>0</v>
      </c>
      <c r="AN232" s="88" t="s">
        <v>3797</v>
      </c>
      <c r="AO232" s="80" t="s">
        <v>3905</v>
      </c>
      <c r="AP232" s="80" t="b">
        <v>0</v>
      </c>
      <c r="AQ232" s="88" t="s">
        <v>3311</v>
      </c>
      <c r="AR232" s="80" t="s">
        <v>178</v>
      </c>
      <c r="AS232" s="80">
        <v>0</v>
      </c>
      <c r="AT232" s="80">
        <v>0</v>
      </c>
      <c r="AU232" s="80"/>
      <c r="AV232" s="80"/>
      <c r="AW232" s="80"/>
      <c r="AX232" s="80"/>
      <c r="AY232" s="80"/>
      <c r="AZ232" s="80"/>
      <c r="BA232" s="80"/>
      <c r="BB232" s="80"/>
      <c r="BC232" s="79" t="str">
        <f>REPLACE(INDEX(GroupVertices[Group],MATCH(Edges[[#This Row],[Vertex 1]],GroupVertices[Vertex],0)),1,1,"")</f>
        <v>1</v>
      </c>
      <c r="BD232" s="79" t="str">
        <f>REPLACE(INDEX(GroupVertices[Group],MATCH(Edges[[#This Row],[Vertex 2]],GroupVertices[Vertex],0)),1,1,"")</f>
        <v>1</v>
      </c>
    </row>
    <row r="233" spans="1:56" ht="15">
      <c r="A233" s="65" t="s">
        <v>409</v>
      </c>
      <c r="B233" s="65" t="s">
        <v>409</v>
      </c>
      <c r="C233" s="66"/>
      <c r="D233" s="67"/>
      <c r="E233" s="68"/>
      <c r="F233" s="69"/>
      <c r="G233" s="66"/>
      <c r="H233" s="70"/>
      <c r="I233" s="71"/>
      <c r="J233" s="71"/>
      <c r="K233" s="34"/>
      <c r="L233" s="78">
        <v>233</v>
      </c>
      <c r="M233" s="78"/>
      <c r="N233" s="73"/>
      <c r="O233" s="80" t="s">
        <v>178</v>
      </c>
      <c r="P233" s="82">
        <v>43657.784791666665</v>
      </c>
      <c r="Q233" s="80" t="s">
        <v>1047</v>
      </c>
      <c r="R233" s="80"/>
      <c r="S233" s="80"/>
      <c r="T233" s="80"/>
      <c r="U233" s="80"/>
      <c r="V233" s="83" t="s">
        <v>1720</v>
      </c>
      <c r="W233" s="82">
        <v>43657.784791666665</v>
      </c>
      <c r="X233" s="86">
        <v>43657</v>
      </c>
      <c r="Y233" s="88" t="s">
        <v>2134</v>
      </c>
      <c r="Z233" s="83" t="s">
        <v>2688</v>
      </c>
      <c r="AA233" s="80"/>
      <c r="AB233" s="80"/>
      <c r="AC233" s="88" t="s">
        <v>3312</v>
      </c>
      <c r="AD233" s="80"/>
      <c r="AE233" s="80" t="b">
        <v>0</v>
      </c>
      <c r="AF233" s="80">
        <v>0</v>
      </c>
      <c r="AG233" s="88" t="s">
        <v>3797</v>
      </c>
      <c r="AH233" s="80" t="b">
        <v>0</v>
      </c>
      <c r="AI233" s="80" t="s">
        <v>3867</v>
      </c>
      <c r="AJ233" s="80"/>
      <c r="AK233" s="88" t="s">
        <v>3797</v>
      </c>
      <c r="AL233" s="80" t="b">
        <v>0</v>
      </c>
      <c r="AM233" s="80">
        <v>0</v>
      </c>
      <c r="AN233" s="88" t="s">
        <v>3797</v>
      </c>
      <c r="AO233" s="80" t="s">
        <v>3899</v>
      </c>
      <c r="AP233" s="80" t="b">
        <v>0</v>
      </c>
      <c r="AQ233" s="88" t="s">
        <v>3312</v>
      </c>
      <c r="AR233" s="80" t="s">
        <v>178</v>
      </c>
      <c r="AS233" s="80">
        <v>0</v>
      </c>
      <c r="AT233" s="80">
        <v>0</v>
      </c>
      <c r="AU233" s="80"/>
      <c r="AV233" s="80"/>
      <c r="AW233" s="80"/>
      <c r="AX233" s="80"/>
      <c r="AY233" s="80"/>
      <c r="AZ233" s="80"/>
      <c r="BA233" s="80"/>
      <c r="BB233" s="80"/>
      <c r="BC233" s="79" t="str">
        <f>REPLACE(INDEX(GroupVertices[Group],MATCH(Edges[[#This Row],[Vertex 1]],GroupVertices[Vertex],0)),1,1,"")</f>
        <v>1</v>
      </c>
      <c r="BD233" s="79" t="str">
        <f>REPLACE(INDEX(GroupVertices[Group],MATCH(Edges[[#This Row],[Vertex 2]],GroupVertices[Vertex],0)),1,1,"")</f>
        <v>1</v>
      </c>
    </row>
    <row r="234" spans="1:56" ht="15">
      <c r="A234" s="65" t="s">
        <v>410</v>
      </c>
      <c r="B234" s="65" t="s">
        <v>410</v>
      </c>
      <c r="C234" s="66"/>
      <c r="D234" s="67"/>
      <c r="E234" s="68"/>
      <c r="F234" s="69"/>
      <c r="G234" s="66"/>
      <c r="H234" s="70"/>
      <c r="I234" s="71"/>
      <c r="J234" s="71"/>
      <c r="K234" s="34"/>
      <c r="L234" s="78">
        <v>234</v>
      </c>
      <c r="M234" s="78"/>
      <c r="N234" s="73"/>
      <c r="O234" s="80" t="s">
        <v>178</v>
      </c>
      <c r="P234" s="82">
        <v>43657.4062962963</v>
      </c>
      <c r="Q234" s="80" t="s">
        <v>1048</v>
      </c>
      <c r="R234" s="83" t="s">
        <v>1311</v>
      </c>
      <c r="S234" s="80" t="s">
        <v>1393</v>
      </c>
      <c r="T234" s="80" t="s">
        <v>410</v>
      </c>
      <c r="U234" s="83" t="s">
        <v>1526</v>
      </c>
      <c r="V234" s="83" t="s">
        <v>1526</v>
      </c>
      <c r="W234" s="82">
        <v>43657.4062962963</v>
      </c>
      <c r="X234" s="86">
        <v>43657</v>
      </c>
      <c r="Y234" s="88" t="s">
        <v>2135</v>
      </c>
      <c r="Z234" s="83" t="s">
        <v>2689</v>
      </c>
      <c r="AA234" s="80"/>
      <c r="AB234" s="80"/>
      <c r="AC234" s="88" t="s">
        <v>3313</v>
      </c>
      <c r="AD234" s="80"/>
      <c r="AE234" s="80" t="b">
        <v>0</v>
      </c>
      <c r="AF234" s="80">
        <v>1</v>
      </c>
      <c r="AG234" s="88" t="s">
        <v>3797</v>
      </c>
      <c r="AH234" s="80" t="b">
        <v>0</v>
      </c>
      <c r="AI234" s="80" t="s">
        <v>3865</v>
      </c>
      <c r="AJ234" s="80"/>
      <c r="AK234" s="88" t="s">
        <v>3797</v>
      </c>
      <c r="AL234" s="80" t="b">
        <v>0</v>
      </c>
      <c r="AM234" s="80">
        <v>1</v>
      </c>
      <c r="AN234" s="88" t="s">
        <v>3797</v>
      </c>
      <c r="AO234" s="80" t="s">
        <v>3919</v>
      </c>
      <c r="AP234" s="80" t="b">
        <v>0</v>
      </c>
      <c r="AQ234" s="88" t="s">
        <v>3313</v>
      </c>
      <c r="AR234" s="80" t="s">
        <v>908</v>
      </c>
      <c r="AS234" s="80">
        <v>0</v>
      </c>
      <c r="AT234" s="80">
        <v>0</v>
      </c>
      <c r="AU234" s="80"/>
      <c r="AV234" s="80"/>
      <c r="AW234" s="80"/>
      <c r="AX234" s="80"/>
      <c r="AY234" s="80"/>
      <c r="AZ234" s="80"/>
      <c r="BA234" s="80"/>
      <c r="BB234" s="80"/>
      <c r="BC234" s="79" t="str">
        <f>REPLACE(INDEX(GroupVertices[Group],MATCH(Edges[[#This Row],[Vertex 1]],GroupVertices[Vertex],0)),1,1,"")</f>
        <v>132</v>
      </c>
      <c r="BD234" s="79" t="str">
        <f>REPLACE(INDEX(GroupVertices[Group],MATCH(Edges[[#This Row],[Vertex 2]],GroupVertices[Vertex],0)),1,1,"")</f>
        <v>132</v>
      </c>
    </row>
    <row r="235" spans="1:56" ht="15">
      <c r="A235" s="65" t="s">
        <v>411</v>
      </c>
      <c r="B235" s="65" t="s">
        <v>410</v>
      </c>
      <c r="C235" s="66"/>
      <c r="D235" s="67"/>
      <c r="E235" s="68"/>
      <c r="F235" s="69"/>
      <c r="G235" s="66"/>
      <c r="H235" s="70"/>
      <c r="I235" s="71"/>
      <c r="J235" s="71"/>
      <c r="K235" s="34"/>
      <c r="L235" s="78">
        <v>235</v>
      </c>
      <c r="M235" s="78"/>
      <c r="N235" s="73"/>
      <c r="O235" s="80" t="s">
        <v>908</v>
      </c>
      <c r="P235" s="82">
        <v>43657.784791666665</v>
      </c>
      <c r="Q235" s="80" t="s">
        <v>1048</v>
      </c>
      <c r="R235" s="83" t="s">
        <v>1311</v>
      </c>
      <c r="S235" s="80" t="s">
        <v>1393</v>
      </c>
      <c r="T235" s="80" t="s">
        <v>410</v>
      </c>
      <c r="U235" s="83" t="s">
        <v>1526</v>
      </c>
      <c r="V235" s="83" t="s">
        <v>1526</v>
      </c>
      <c r="W235" s="82">
        <v>43657.784791666665</v>
      </c>
      <c r="X235" s="86">
        <v>43657</v>
      </c>
      <c r="Y235" s="88" t="s">
        <v>2134</v>
      </c>
      <c r="Z235" s="83" t="s">
        <v>2690</v>
      </c>
      <c r="AA235" s="80"/>
      <c r="AB235" s="80"/>
      <c r="AC235" s="88" t="s">
        <v>3314</v>
      </c>
      <c r="AD235" s="80"/>
      <c r="AE235" s="80" t="b">
        <v>0</v>
      </c>
      <c r="AF235" s="80">
        <v>0</v>
      </c>
      <c r="AG235" s="88" t="s">
        <v>3797</v>
      </c>
      <c r="AH235" s="80" t="b">
        <v>0</v>
      </c>
      <c r="AI235" s="80" t="s">
        <v>3865</v>
      </c>
      <c r="AJ235" s="80"/>
      <c r="AK235" s="88" t="s">
        <v>3797</v>
      </c>
      <c r="AL235" s="80" t="b">
        <v>0</v>
      </c>
      <c r="AM235" s="80">
        <v>1</v>
      </c>
      <c r="AN235" s="88" t="s">
        <v>3313</v>
      </c>
      <c r="AO235" s="80" t="s">
        <v>3919</v>
      </c>
      <c r="AP235" s="80" t="b">
        <v>0</v>
      </c>
      <c r="AQ235" s="88" t="s">
        <v>3313</v>
      </c>
      <c r="AR235" s="80" t="s">
        <v>178</v>
      </c>
      <c r="AS235" s="80">
        <v>0</v>
      </c>
      <c r="AT235" s="80">
        <v>0</v>
      </c>
      <c r="AU235" s="80"/>
      <c r="AV235" s="80"/>
      <c r="AW235" s="80"/>
      <c r="AX235" s="80"/>
      <c r="AY235" s="80"/>
      <c r="AZ235" s="80"/>
      <c r="BA235" s="80"/>
      <c r="BB235" s="80"/>
      <c r="BC235" s="79" t="str">
        <f>REPLACE(INDEX(GroupVertices[Group],MATCH(Edges[[#This Row],[Vertex 1]],GroupVertices[Vertex],0)),1,1,"")</f>
        <v>132</v>
      </c>
      <c r="BD235" s="79" t="str">
        <f>REPLACE(INDEX(GroupVertices[Group],MATCH(Edges[[#This Row],[Vertex 2]],GroupVertices[Vertex],0)),1,1,"")</f>
        <v>132</v>
      </c>
    </row>
    <row r="236" spans="1:56" ht="15">
      <c r="A236" s="65" t="s">
        <v>411</v>
      </c>
      <c r="B236" s="65" t="s">
        <v>410</v>
      </c>
      <c r="C236" s="66"/>
      <c r="D236" s="67"/>
      <c r="E236" s="68"/>
      <c r="F236" s="69"/>
      <c r="G236" s="66"/>
      <c r="H236" s="70"/>
      <c r="I236" s="71"/>
      <c r="J236" s="71"/>
      <c r="K236" s="34"/>
      <c r="L236" s="78">
        <v>236</v>
      </c>
      <c r="M236" s="78"/>
      <c r="N236" s="73"/>
      <c r="O236" s="80" t="s">
        <v>910</v>
      </c>
      <c r="P236" s="82">
        <v>43657.784791666665</v>
      </c>
      <c r="Q236" s="80" t="s">
        <v>1048</v>
      </c>
      <c r="R236" s="83" t="s">
        <v>1311</v>
      </c>
      <c r="S236" s="80" t="s">
        <v>1393</v>
      </c>
      <c r="T236" s="80" t="s">
        <v>410</v>
      </c>
      <c r="U236" s="83" t="s">
        <v>1526</v>
      </c>
      <c r="V236" s="83" t="s">
        <v>1526</v>
      </c>
      <c r="W236" s="82">
        <v>43657.784791666665</v>
      </c>
      <c r="X236" s="86">
        <v>43657</v>
      </c>
      <c r="Y236" s="88" t="s">
        <v>2134</v>
      </c>
      <c r="Z236" s="83" t="s">
        <v>2690</v>
      </c>
      <c r="AA236" s="80"/>
      <c r="AB236" s="80"/>
      <c r="AC236" s="88" t="s">
        <v>3314</v>
      </c>
      <c r="AD236" s="80"/>
      <c r="AE236" s="80" t="b">
        <v>0</v>
      </c>
      <c r="AF236" s="80">
        <v>0</v>
      </c>
      <c r="AG236" s="88" t="s">
        <v>3797</v>
      </c>
      <c r="AH236" s="80" t="b">
        <v>0</v>
      </c>
      <c r="AI236" s="80" t="s">
        <v>3865</v>
      </c>
      <c r="AJ236" s="80"/>
      <c r="AK236" s="88" t="s">
        <v>3797</v>
      </c>
      <c r="AL236" s="80" t="b">
        <v>0</v>
      </c>
      <c r="AM236" s="80">
        <v>1</v>
      </c>
      <c r="AN236" s="88" t="s">
        <v>3313</v>
      </c>
      <c r="AO236" s="80" t="s">
        <v>3919</v>
      </c>
      <c r="AP236" s="80" t="b">
        <v>0</v>
      </c>
      <c r="AQ236" s="88" t="s">
        <v>3313</v>
      </c>
      <c r="AR236" s="80" t="s">
        <v>178</v>
      </c>
      <c r="AS236" s="80">
        <v>0</v>
      </c>
      <c r="AT236" s="80">
        <v>0</v>
      </c>
      <c r="AU236" s="80"/>
      <c r="AV236" s="80"/>
      <c r="AW236" s="80"/>
      <c r="AX236" s="80"/>
      <c r="AY236" s="80"/>
      <c r="AZ236" s="80"/>
      <c r="BA236" s="80"/>
      <c r="BB236" s="80"/>
      <c r="BC236" s="79" t="str">
        <f>REPLACE(INDEX(GroupVertices[Group],MATCH(Edges[[#This Row],[Vertex 1]],GroupVertices[Vertex],0)),1,1,"")</f>
        <v>132</v>
      </c>
      <c r="BD236" s="79" t="str">
        <f>REPLACE(INDEX(GroupVertices[Group],MATCH(Edges[[#This Row],[Vertex 2]],GroupVertices[Vertex],0)),1,1,"")</f>
        <v>132</v>
      </c>
    </row>
    <row r="237" spans="1:56" ht="15">
      <c r="A237" s="65" t="s">
        <v>412</v>
      </c>
      <c r="B237" s="65" t="s">
        <v>412</v>
      </c>
      <c r="C237" s="66"/>
      <c r="D237" s="67"/>
      <c r="E237" s="68"/>
      <c r="F237" s="69"/>
      <c r="G237" s="66"/>
      <c r="H237" s="70"/>
      <c r="I237" s="71"/>
      <c r="J237" s="71"/>
      <c r="K237" s="34"/>
      <c r="L237" s="78">
        <v>237</v>
      </c>
      <c r="M237" s="78"/>
      <c r="N237" s="73"/>
      <c r="O237" s="80" t="s">
        <v>178</v>
      </c>
      <c r="P237" s="82">
        <v>43657.444189814814</v>
      </c>
      <c r="Q237" s="80" t="s">
        <v>1049</v>
      </c>
      <c r="R237" s="80"/>
      <c r="S237" s="80"/>
      <c r="T237" s="80" t="s">
        <v>1457</v>
      </c>
      <c r="U237" s="83" t="s">
        <v>1527</v>
      </c>
      <c r="V237" s="83" t="s">
        <v>1527</v>
      </c>
      <c r="W237" s="82">
        <v>43657.444189814814</v>
      </c>
      <c r="X237" s="86">
        <v>43657</v>
      </c>
      <c r="Y237" s="88" t="s">
        <v>2136</v>
      </c>
      <c r="Z237" s="83" t="s">
        <v>2691</v>
      </c>
      <c r="AA237" s="80"/>
      <c r="AB237" s="80"/>
      <c r="AC237" s="88" t="s">
        <v>3315</v>
      </c>
      <c r="AD237" s="80"/>
      <c r="AE237" s="80" t="b">
        <v>0</v>
      </c>
      <c r="AF237" s="80">
        <v>774</v>
      </c>
      <c r="AG237" s="88" t="s">
        <v>3797</v>
      </c>
      <c r="AH237" s="80" t="b">
        <v>0</v>
      </c>
      <c r="AI237" s="80" t="s">
        <v>3865</v>
      </c>
      <c r="AJ237" s="80"/>
      <c r="AK237" s="88" t="s">
        <v>3797</v>
      </c>
      <c r="AL237" s="80" t="b">
        <v>0</v>
      </c>
      <c r="AM237" s="80">
        <v>169</v>
      </c>
      <c r="AN237" s="88" t="s">
        <v>3797</v>
      </c>
      <c r="AO237" s="80" t="s">
        <v>3899</v>
      </c>
      <c r="AP237" s="80" t="b">
        <v>0</v>
      </c>
      <c r="AQ237" s="88" t="s">
        <v>3315</v>
      </c>
      <c r="AR237" s="80" t="s">
        <v>908</v>
      </c>
      <c r="AS237" s="80">
        <v>0</v>
      </c>
      <c r="AT237" s="80">
        <v>0</v>
      </c>
      <c r="AU237" s="80"/>
      <c r="AV237" s="80"/>
      <c r="AW237" s="80"/>
      <c r="AX237" s="80"/>
      <c r="AY237" s="80"/>
      <c r="AZ237" s="80"/>
      <c r="BA237" s="80"/>
      <c r="BB237" s="80"/>
      <c r="BC237" s="79" t="str">
        <f>REPLACE(INDEX(GroupVertices[Group],MATCH(Edges[[#This Row],[Vertex 1]],GroupVertices[Vertex],0)),1,1,"")</f>
        <v>131</v>
      </c>
      <c r="BD237" s="79" t="str">
        <f>REPLACE(INDEX(GroupVertices[Group],MATCH(Edges[[#This Row],[Vertex 2]],GroupVertices[Vertex],0)),1,1,"")</f>
        <v>131</v>
      </c>
    </row>
    <row r="238" spans="1:56" ht="15">
      <c r="A238" s="65" t="s">
        <v>413</v>
      </c>
      <c r="B238" s="65" t="s">
        <v>412</v>
      </c>
      <c r="C238" s="66"/>
      <c r="D238" s="67"/>
      <c r="E238" s="68"/>
      <c r="F238" s="69"/>
      <c r="G238" s="66"/>
      <c r="H238" s="70"/>
      <c r="I238" s="71"/>
      <c r="J238" s="71"/>
      <c r="K238" s="34"/>
      <c r="L238" s="78">
        <v>238</v>
      </c>
      <c r="M238" s="78"/>
      <c r="N238" s="73"/>
      <c r="O238" s="80" t="s">
        <v>908</v>
      </c>
      <c r="P238" s="82">
        <v>43657.78481481481</v>
      </c>
      <c r="Q238" s="80" t="s">
        <v>1049</v>
      </c>
      <c r="R238" s="80"/>
      <c r="S238" s="80"/>
      <c r="T238" s="80" t="s">
        <v>1457</v>
      </c>
      <c r="U238" s="83" t="s">
        <v>1527</v>
      </c>
      <c r="V238" s="83" t="s">
        <v>1527</v>
      </c>
      <c r="W238" s="82">
        <v>43657.78481481481</v>
      </c>
      <c r="X238" s="86">
        <v>43657</v>
      </c>
      <c r="Y238" s="88" t="s">
        <v>2137</v>
      </c>
      <c r="Z238" s="83" t="s">
        <v>2692</v>
      </c>
      <c r="AA238" s="80"/>
      <c r="AB238" s="80"/>
      <c r="AC238" s="88" t="s">
        <v>3316</v>
      </c>
      <c r="AD238" s="80"/>
      <c r="AE238" s="80" t="b">
        <v>0</v>
      </c>
      <c r="AF238" s="80">
        <v>0</v>
      </c>
      <c r="AG238" s="88" t="s">
        <v>3797</v>
      </c>
      <c r="AH238" s="80" t="b">
        <v>0</v>
      </c>
      <c r="AI238" s="80" t="s">
        <v>3865</v>
      </c>
      <c r="AJ238" s="80"/>
      <c r="AK238" s="88" t="s">
        <v>3797</v>
      </c>
      <c r="AL238" s="80" t="b">
        <v>0</v>
      </c>
      <c r="AM238" s="80">
        <v>169</v>
      </c>
      <c r="AN238" s="88" t="s">
        <v>3315</v>
      </c>
      <c r="AO238" s="80" t="s">
        <v>3899</v>
      </c>
      <c r="AP238" s="80" t="b">
        <v>0</v>
      </c>
      <c r="AQ238" s="88" t="s">
        <v>3315</v>
      </c>
      <c r="AR238" s="80" t="s">
        <v>178</v>
      </c>
      <c r="AS238" s="80">
        <v>0</v>
      </c>
      <c r="AT238" s="80">
        <v>0</v>
      </c>
      <c r="AU238" s="80"/>
      <c r="AV238" s="80"/>
      <c r="AW238" s="80"/>
      <c r="AX238" s="80"/>
      <c r="AY238" s="80"/>
      <c r="AZ238" s="80"/>
      <c r="BA238" s="80"/>
      <c r="BB238" s="80"/>
      <c r="BC238" s="79" t="str">
        <f>REPLACE(INDEX(GroupVertices[Group],MATCH(Edges[[#This Row],[Vertex 1]],GroupVertices[Vertex],0)),1,1,"")</f>
        <v>131</v>
      </c>
      <c r="BD238" s="79" t="str">
        <f>REPLACE(INDEX(GroupVertices[Group],MATCH(Edges[[#This Row],[Vertex 2]],GroupVertices[Vertex],0)),1,1,"")</f>
        <v>131</v>
      </c>
    </row>
    <row r="239" spans="1:56" ht="15">
      <c r="A239" s="65" t="s">
        <v>414</v>
      </c>
      <c r="B239" s="65" t="s">
        <v>414</v>
      </c>
      <c r="C239" s="66"/>
      <c r="D239" s="67"/>
      <c r="E239" s="68"/>
      <c r="F239" s="69"/>
      <c r="G239" s="66"/>
      <c r="H239" s="70"/>
      <c r="I239" s="71"/>
      <c r="J239" s="71"/>
      <c r="K239" s="34"/>
      <c r="L239" s="78">
        <v>239</v>
      </c>
      <c r="M239" s="78"/>
      <c r="N239" s="73"/>
      <c r="O239" s="80" t="s">
        <v>178</v>
      </c>
      <c r="P239" s="82">
        <v>43657.78482638889</v>
      </c>
      <c r="Q239" s="80" t="s">
        <v>1050</v>
      </c>
      <c r="R239" s="80"/>
      <c r="S239" s="80"/>
      <c r="T239" s="80"/>
      <c r="U239" s="83" t="s">
        <v>1528</v>
      </c>
      <c r="V239" s="83" t="s">
        <v>1528</v>
      </c>
      <c r="W239" s="82">
        <v>43657.78482638889</v>
      </c>
      <c r="X239" s="86">
        <v>43657</v>
      </c>
      <c r="Y239" s="88" t="s">
        <v>2138</v>
      </c>
      <c r="Z239" s="83" t="s">
        <v>2693</v>
      </c>
      <c r="AA239" s="80"/>
      <c r="AB239" s="80"/>
      <c r="AC239" s="88" t="s">
        <v>3317</v>
      </c>
      <c r="AD239" s="80"/>
      <c r="AE239" s="80" t="b">
        <v>0</v>
      </c>
      <c r="AF239" s="80">
        <v>0</v>
      </c>
      <c r="AG239" s="88" t="s">
        <v>3797</v>
      </c>
      <c r="AH239" s="80" t="b">
        <v>0</v>
      </c>
      <c r="AI239" s="80" t="s">
        <v>3865</v>
      </c>
      <c r="AJ239" s="80"/>
      <c r="AK239" s="88" t="s">
        <v>3797</v>
      </c>
      <c r="AL239" s="80" t="b">
        <v>0</v>
      </c>
      <c r="AM239" s="80">
        <v>0</v>
      </c>
      <c r="AN239" s="88" t="s">
        <v>3797</v>
      </c>
      <c r="AO239" s="80" t="s">
        <v>3898</v>
      </c>
      <c r="AP239" s="80" t="b">
        <v>0</v>
      </c>
      <c r="AQ239" s="88" t="s">
        <v>3317</v>
      </c>
      <c r="AR239" s="80" t="s">
        <v>178</v>
      </c>
      <c r="AS239" s="80">
        <v>0</v>
      </c>
      <c r="AT239" s="80">
        <v>0</v>
      </c>
      <c r="AU239" s="80"/>
      <c r="AV239" s="80"/>
      <c r="AW239" s="80"/>
      <c r="AX239" s="80"/>
      <c r="AY239" s="80"/>
      <c r="AZ239" s="80"/>
      <c r="BA239" s="80"/>
      <c r="BB239" s="80"/>
      <c r="BC239" s="79" t="str">
        <f>REPLACE(INDEX(GroupVertices[Group],MATCH(Edges[[#This Row],[Vertex 1]],GroupVertices[Vertex],0)),1,1,"")</f>
        <v>1</v>
      </c>
      <c r="BD239" s="79" t="str">
        <f>REPLACE(INDEX(GroupVertices[Group],MATCH(Edges[[#This Row],[Vertex 2]],GroupVertices[Vertex],0)),1,1,"")</f>
        <v>1</v>
      </c>
    </row>
    <row r="240" spans="1:56" ht="15">
      <c r="A240" s="65" t="s">
        <v>415</v>
      </c>
      <c r="B240" s="65" t="s">
        <v>415</v>
      </c>
      <c r="C240" s="66"/>
      <c r="D240" s="67"/>
      <c r="E240" s="68"/>
      <c r="F240" s="69"/>
      <c r="G240" s="66"/>
      <c r="H240" s="70"/>
      <c r="I240" s="71"/>
      <c r="J240" s="71"/>
      <c r="K240" s="34"/>
      <c r="L240" s="78">
        <v>240</v>
      </c>
      <c r="M240" s="78"/>
      <c r="N240" s="73"/>
      <c r="O240" s="80" t="s">
        <v>178</v>
      </c>
      <c r="P240" s="82">
        <v>43657.784849537034</v>
      </c>
      <c r="Q240" s="80" t="s">
        <v>1051</v>
      </c>
      <c r="R240" s="80" t="s">
        <v>1312</v>
      </c>
      <c r="S240" s="80" t="s">
        <v>1407</v>
      </c>
      <c r="T240" s="80"/>
      <c r="U240" s="80"/>
      <c r="V240" s="83" t="s">
        <v>1721</v>
      </c>
      <c r="W240" s="82">
        <v>43657.784849537034</v>
      </c>
      <c r="X240" s="86">
        <v>43657</v>
      </c>
      <c r="Y240" s="88" t="s">
        <v>2139</v>
      </c>
      <c r="Z240" s="83" t="s">
        <v>2694</v>
      </c>
      <c r="AA240" s="80"/>
      <c r="AB240" s="80"/>
      <c r="AC240" s="88" t="s">
        <v>3318</v>
      </c>
      <c r="AD240" s="80"/>
      <c r="AE240" s="80" t="b">
        <v>0</v>
      </c>
      <c r="AF240" s="80">
        <v>0</v>
      </c>
      <c r="AG240" s="88" t="s">
        <v>3797</v>
      </c>
      <c r="AH240" s="80" t="b">
        <v>1</v>
      </c>
      <c r="AI240" s="80" t="s">
        <v>3865</v>
      </c>
      <c r="AJ240" s="80"/>
      <c r="AK240" s="88" t="s">
        <v>3881</v>
      </c>
      <c r="AL240" s="80" t="b">
        <v>0</v>
      </c>
      <c r="AM240" s="80">
        <v>0</v>
      </c>
      <c r="AN240" s="88" t="s">
        <v>3797</v>
      </c>
      <c r="AO240" s="80" t="s">
        <v>3897</v>
      </c>
      <c r="AP240" s="80" t="b">
        <v>0</v>
      </c>
      <c r="AQ240" s="88" t="s">
        <v>3318</v>
      </c>
      <c r="AR240" s="80" t="s">
        <v>178</v>
      </c>
      <c r="AS240" s="80">
        <v>0</v>
      </c>
      <c r="AT240" s="80">
        <v>0</v>
      </c>
      <c r="AU240" s="80"/>
      <c r="AV240" s="80"/>
      <c r="AW240" s="80"/>
      <c r="AX240" s="80"/>
      <c r="AY240" s="80"/>
      <c r="AZ240" s="80"/>
      <c r="BA240" s="80"/>
      <c r="BB240" s="80"/>
      <c r="BC240" s="79" t="str">
        <f>REPLACE(INDEX(GroupVertices[Group],MATCH(Edges[[#This Row],[Vertex 1]],GroupVertices[Vertex],0)),1,1,"")</f>
        <v>1</v>
      </c>
      <c r="BD240" s="79" t="str">
        <f>REPLACE(INDEX(GroupVertices[Group],MATCH(Edges[[#This Row],[Vertex 2]],GroupVertices[Vertex],0)),1,1,"")</f>
        <v>1</v>
      </c>
    </row>
    <row r="241" spans="1:56" ht="15">
      <c r="A241" s="65" t="s">
        <v>416</v>
      </c>
      <c r="B241" s="65" t="s">
        <v>773</v>
      </c>
      <c r="C241" s="66"/>
      <c r="D241" s="67"/>
      <c r="E241" s="68"/>
      <c r="F241" s="69"/>
      <c r="G241" s="66"/>
      <c r="H241" s="70"/>
      <c r="I241" s="71"/>
      <c r="J241" s="71"/>
      <c r="K241" s="34"/>
      <c r="L241" s="78">
        <v>241</v>
      </c>
      <c r="M241" s="78"/>
      <c r="N241" s="73"/>
      <c r="O241" s="80" t="s">
        <v>908</v>
      </c>
      <c r="P241" s="82">
        <v>43657.78486111111</v>
      </c>
      <c r="Q241" s="80" t="s">
        <v>935</v>
      </c>
      <c r="R241" s="80"/>
      <c r="S241" s="80"/>
      <c r="T241" s="80"/>
      <c r="U241" s="83" t="s">
        <v>1498</v>
      </c>
      <c r="V241" s="83" t="s">
        <v>1498</v>
      </c>
      <c r="W241" s="82">
        <v>43657.78486111111</v>
      </c>
      <c r="X241" s="86">
        <v>43657</v>
      </c>
      <c r="Y241" s="88" t="s">
        <v>2140</v>
      </c>
      <c r="Z241" s="83" t="s">
        <v>2695</v>
      </c>
      <c r="AA241" s="80"/>
      <c r="AB241" s="80"/>
      <c r="AC241" s="88" t="s">
        <v>3319</v>
      </c>
      <c r="AD241" s="80"/>
      <c r="AE241" s="80" t="b">
        <v>0</v>
      </c>
      <c r="AF241" s="80">
        <v>0</v>
      </c>
      <c r="AG241" s="88" t="s">
        <v>3797</v>
      </c>
      <c r="AH241" s="80" t="b">
        <v>0</v>
      </c>
      <c r="AI241" s="80" t="s">
        <v>3865</v>
      </c>
      <c r="AJ241" s="80"/>
      <c r="AK241" s="88" t="s">
        <v>3797</v>
      </c>
      <c r="AL241" s="80" t="b">
        <v>0</v>
      </c>
      <c r="AM241" s="80">
        <v>6664</v>
      </c>
      <c r="AN241" s="88" t="s">
        <v>3697</v>
      </c>
      <c r="AO241" s="80" t="s">
        <v>3899</v>
      </c>
      <c r="AP241" s="80" t="b">
        <v>0</v>
      </c>
      <c r="AQ241" s="88" t="s">
        <v>3697</v>
      </c>
      <c r="AR241" s="80" t="s">
        <v>178</v>
      </c>
      <c r="AS241" s="80">
        <v>0</v>
      </c>
      <c r="AT241" s="80">
        <v>0</v>
      </c>
      <c r="AU241" s="80"/>
      <c r="AV241" s="80"/>
      <c r="AW241" s="80"/>
      <c r="AX241" s="80"/>
      <c r="AY241" s="80"/>
      <c r="AZ241" s="80"/>
      <c r="BA241" s="80"/>
      <c r="BB241" s="80"/>
      <c r="BC241" s="79" t="str">
        <f>REPLACE(INDEX(GroupVertices[Group],MATCH(Edges[[#This Row],[Vertex 1]],GroupVertices[Vertex],0)),1,1,"")</f>
        <v>9</v>
      </c>
      <c r="BD241" s="79" t="str">
        <f>REPLACE(INDEX(GroupVertices[Group],MATCH(Edges[[#This Row],[Vertex 2]],GroupVertices[Vertex],0)),1,1,"")</f>
        <v>9</v>
      </c>
    </row>
    <row r="242" spans="1:56" ht="15">
      <c r="A242" s="65" t="s">
        <v>417</v>
      </c>
      <c r="B242" s="65" t="s">
        <v>417</v>
      </c>
      <c r="C242" s="66"/>
      <c r="D242" s="67"/>
      <c r="E242" s="68"/>
      <c r="F242" s="69"/>
      <c r="G242" s="66"/>
      <c r="H242" s="70"/>
      <c r="I242" s="71"/>
      <c r="J242" s="71"/>
      <c r="K242" s="34"/>
      <c r="L242" s="78">
        <v>242</v>
      </c>
      <c r="M242" s="78"/>
      <c r="N242" s="73"/>
      <c r="O242" s="80" t="s">
        <v>178</v>
      </c>
      <c r="P242" s="82">
        <v>43657.73334490741</v>
      </c>
      <c r="Q242" s="80" t="s">
        <v>1052</v>
      </c>
      <c r="R242" s="80"/>
      <c r="S242" s="80"/>
      <c r="T242" s="80"/>
      <c r="U242" s="80"/>
      <c r="V242" s="83" t="s">
        <v>1722</v>
      </c>
      <c r="W242" s="82">
        <v>43657.73334490741</v>
      </c>
      <c r="X242" s="86">
        <v>43657</v>
      </c>
      <c r="Y242" s="88" t="s">
        <v>2141</v>
      </c>
      <c r="Z242" s="83" t="s">
        <v>2696</v>
      </c>
      <c r="AA242" s="80"/>
      <c r="AB242" s="80"/>
      <c r="AC242" s="88" t="s">
        <v>3320</v>
      </c>
      <c r="AD242" s="80"/>
      <c r="AE242" s="80" t="b">
        <v>0</v>
      </c>
      <c r="AF242" s="80">
        <v>33</v>
      </c>
      <c r="AG242" s="88" t="s">
        <v>3797</v>
      </c>
      <c r="AH242" s="80" t="b">
        <v>0</v>
      </c>
      <c r="AI242" s="80" t="s">
        <v>3865</v>
      </c>
      <c r="AJ242" s="80"/>
      <c r="AK242" s="88" t="s">
        <v>3797</v>
      </c>
      <c r="AL242" s="80" t="b">
        <v>0</v>
      </c>
      <c r="AM242" s="80">
        <v>25</v>
      </c>
      <c r="AN242" s="88" t="s">
        <v>3797</v>
      </c>
      <c r="AO242" s="80" t="s">
        <v>3899</v>
      </c>
      <c r="AP242" s="80" t="b">
        <v>0</v>
      </c>
      <c r="AQ242" s="88" t="s">
        <v>3320</v>
      </c>
      <c r="AR242" s="80" t="s">
        <v>908</v>
      </c>
      <c r="AS242" s="80">
        <v>0</v>
      </c>
      <c r="AT242" s="80">
        <v>0</v>
      </c>
      <c r="AU242" s="80"/>
      <c r="AV242" s="80"/>
      <c r="AW242" s="80"/>
      <c r="AX242" s="80"/>
      <c r="AY242" s="80"/>
      <c r="AZ242" s="80"/>
      <c r="BA242" s="80"/>
      <c r="BB242" s="80"/>
      <c r="BC242" s="79" t="str">
        <f>REPLACE(INDEX(GroupVertices[Group],MATCH(Edges[[#This Row],[Vertex 1]],GroupVertices[Vertex],0)),1,1,"")</f>
        <v>130</v>
      </c>
      <c r="BD242" s="79" t="str">
        <f>REPLACE(INDEX(GroupVertices[Group],MATCH(Edges[[#This Row],[Vertex 2]],GroupVertices[Vertex],0)),1,1,"")</f>
        <v>130</v>
      </c>
    </row>
    <row r="243" spans="1:56" ht="15">
      <c r="A243" s="65" t="s">
        <v>418</v>
      </c>
      <c r="B243" s="65" t="s">
        <v>417</v>
      </c>
      <c r="C243" s="66"/>
      <c r="D243" s="67"/>
      <c r="E243" s="68"/>
      <c r="F243" s="69"/>
      <c r="G243" s="66"/>
      <c r="H243" s="70"/>
      <c r="I243" s="71"/>
      <c r="J243" s="71"/>
      <c r="K243" s="34"/>
      <c r="L243" s="78">
        <v>243</v>
      </c>
      <c r="M243" s="78"/>
      <c r="N243" s="73"/>
      <c r="O243" s="80" t="s">
        <v>908</v>
      </c>
      <c r="P243" s="82">
        <v>43657.78487268519</v>
      </c>
      <c r="Q243" s="80" t="s">
        <v>1052</v>
      </c>
      <c r="R243" s="80"/>
      <c r="S243" s="80"/>
      <c r="T243" s="80"/>
      <c r="U243" s="80"/>
      <c r="V243" s="83" t="s">
        <v>1723</v>
      </c>
      <c r="W243" s="82">
        <v>43657.78487268519</v>
      </c>
      <c r="X243" s="86">
        <v>43657</v>
      </c>
      <c r="Y243" s="88" t="s">
        <v>2142</v>
      </c>
      <c r="Z243" s="83" t="s">
        <v>2697</v>
      </c>
      <c r="AA243" s="80"/>
      <c r="AB243" s="80"/>
      <c r="AC243" s="88" t="s">
        <v>3321</v>
      </c>
      <c r="AD243" s="80"/>
      <c r="AE243" s="80" t="b">
        <v>0</v>
      </c>
      <c r="AF243" s="80">
        <v>0</v>
      </c>
      <c r="AG243" s="88" t="s">
        <v>3797</v>
      </c>
      <c r="AH243" s="80" t="b">
        <v>0</v>
      </c>
      <c r="AI243" s="80" t="s">
        <v>3865</v>
      </c>
      <c r="AJ243" s="80"/>
      <c r="AK243" s="88" t="s">
        <v>3797</v>
      </c>
      <c r="AL243" s="80" t="b">
        <v>0</v>
      </c>
      <c r="AM243" s="80">
        <v>25</v>
      </c>
      <c r="AN243" s="88" t="s">
        <v>3320</v>
      </c>
      <c r="AO243" s="80" t="s">
        <v>3898</v>
      </c>
      <c r="AP243" s="80" t="b">
        <v>0</v>
      </c>
      <c r="AQ243" s="88" t="s">
        <v>3320</v>
      </c>
      <c r="AR243" s="80" t="s">
        <v>178</v>
      </c>
      <c r="AS243" s="80">
        <v>0</v>
      </c>
      <c r="AT243" s="80">
        <v>0</v>
      </c>
      <c r="AU243" s="80"/>
      <c r="AV243" s="80"/>
      <c r="AW243" s="80"/>
      <c r="AX243" s="80"/>
      <c r="AY243" s="80"/>
      <c r="AZ243" s="80"/>
      <c r="BA243" s="80"/>
      <c r="BB243" s="80"/>
      <c r="BC243" s="79" t="str">
        <f>REPLACE(INDEX(GroupVertices[Group],MATCH(Edges[[#This Row],[Vertex 1]],GroupVertices[Vertex],0)),1,1,"")</f>
        <v>130</v>
      </c>
      <c r="BD243" s="79" t="str">
        <f>REPLACE(INDEX(GroupVertices[Group],MATCH(Edges[[#This Row],[Vertex 2]],GroupVertices[Vertex],0)),1,1,"")</f>
        <v>130</v>
      </c>
    </row>
    <row r="244" spans="1:56" ht="15">
      <c r="A244" s="65" t="s">
        <v>419</v>
      </c>
      <c r="B244" s="65" t="s">
        <v>715</v>
      </c>
      <c r="C244" s="66"/>
      <c r="D244" s="67"/>
      <c r="E244" s="68"/>
      <c r="F244" s="69"/>
      <c r="G244" s="66"/>
      <c r="H244" s="70"/>
      <c r="I244" s="71"/>
      <c r="J244" s="71"/>
      <c r="K244" s="34"/>
      <c r="L244" s="78">
        <v>244</v>
      </c>
      <c r="M244" s="78"/>
      <c r="N244" s="73"/>
      <c r="O244" s="80" t="s">
        <v>908</v>
      </c>
      <c r="P244" s="82">
        <v>43657.78487268519</v>
      </c>
      <c r="Q244" s="80" t="s">
        <v>958</v>
      </c>
      <c r="R244" s="80"/>
      <c r="S244" s="80"/>
      <c r="T244" s="80"/>
      <c r="U244" s="80"/>
      <c r="V244" s="83" t="s">
        <v>1724</v>
      </c>
      <c r="W244" s="82">
        <v>43657.78487268519</v>
      </c>
      <c r="X244" s="86">
        <v>43657</v>
      </c>
      <c r="Y244" s="88" t="s">
        <v>2142</v>
      </c>
      <c r="Z244" s="83" t="s">
        <v>2698</v>
      </c>
      <c r="AA244" s="80"/>
      <c r="AB244" s="80"/>
      <c r="AC244" s="88" t="s">
        <v>3322</v>
      </c>
      <c r="AD244" s="80"/>
      <c r="AE244" s="80" t="b">
        <v>0</v>
      </c>
      <c r="AF244" s="80">
        <v>0</v>
      </c>
      <c r="AG244" s="88" t="s">
        <v>3797</v>
      </c>
      <c r="AH244" s="80" t="b">
        <v>0</v>
      </c>
      <c r="AI244" s="80" t="s">
        <v>3865</v>
      </c>
      <c r="AJ244" s="80"/>
      <c r="AK244" s="88" t="s">
        <v>3797</v>
      </c>
      <c r="AL244" s="80" t="b">
        <v>0</v>
      </c>
      <c r="AM244" s="80">
        <v>6398</v>
      </c>
      <c r="AN244" s="88" t="s">
        <v>3638</v>
      </c>
      <c r="AO244" s="80" t="s">
        <v>3898</v>
      </c>
      <c r="AP244" s="80" t="b">
        <v>0</v>
      </c>
      <c r="AQ244" s="88" t="s">
        <v>3638</v>
      </c>
      <c r="AR244" s="80" t="s">
        <v>178</v>
      </c>
      <c r="AS244" s="80">
        <v>0</v>
      </c>
      <c r="AT244" s="80">
        <v>0</v>
      </c>
      <c r="AU244" s="80"/>
      <c r="AV244" s="80"/>
      <c r="AW244" s="80"/>
      <c r="AX244" s="80"/>
      <c r="AY244" s="80"/>
      <c r="AZ244" s="80"/>
      <c r="BA244" s="80"/>
      <c r="BB244" s="80"/>
      <c r="BC244" s="79" t="str">
        <f>REPLACE(INDEX(GroupVertices[Group],MATCH(Edges[[#This Row],[Vertex 1]],GroupVertices[Vertex],0)),1,1,"")</f>
        <v>7</v>
      </c>
      <c r="BD244" s="79" t="str">
        <f>REPLACE(INDEX(GroupVertices[Group],MATCH(Edges[[#This Row],[Vertex 2]],GroupVertices[Vertex],0)),1,1,"")</f>
        <v>7</v>
      </c>
    </row>
    <row r="245" spans="1:56" ht="15">
      <c r="A245" s="65" t="s">
        <v>420</v>
      </c>
      <c r="B245" s="65" t="s">
        <v>420</v>
      </c>
      <c r="C245" s="66"/>
      <c r="D245" s="67"/>
      <c r="E245" s="68"/>
      <c r="F245" s="69"/>
      <c r="G245" s="66"/>
      <c r="H245" s="70"/>
      <c r="I245" s="71"/>
      <c r="J245" s="71"/>
      <c r="K245" s="34"/>
      <c r="L245" s="78">
        <v>245</v>
      </c>
      <c r="M245" s="78"/>
      <c r="N245" s="73"/>
      <c r="O245" s="80" t="s">
        <v>178</v>
      </c>
      <c r="P245" s="82">
        <v>43657.54167824074</v>
      </c>
      <c r="Q245" s="80" t="s">
        <v>1053</v>
      </c>
      <c r="R245" s="80"/>
      <c r="S245" s="80"/>
      <c r="T245" s="80" t="s">
        <v>1458</v>
      </c>
      <c r="U245" s="83" t="s">
        <v>1529</v>
      </c>
      <c r="V245" s="83" t="s">
        <v>1529</v>
      </c>
      <c r="W245" s="82">
        <v>43657.54167824074</v>
      </c>
      <c r="X245" s="86">
        <v>43657</v>
      </c>
      <c r="Y245" s="88" t="s">
        <v>2143</v>
      </c>
      <c r="Z245" s="83" t="s">
        <v>2699</v>
      </c>
      <c r="AA245" s="80"/>
      <c r="AB245" s="80"/>
      <c r="AC245" s="88" t="s">
        <v>3323</v>
      </c>
      <c r="AD245" s="80"/>
      <c r="AE245" s="80" t="b">
        <v>0</v>
      </c>
      <c r="AF245" s="80">
        <v>1154</v>
      </c>
      <c r="AG245" s="88" t="s">
        <v>3797</v>
      </c>
      <c r="AH245" s="80" t="b">
        <v>0</v>
      </c>
      <c r="AI245" s="80" t="s">
        <v>3865</v>
      </c>
      <c r="AJ245" s="80"/>
      <c r="AK245" s="88" t="s">
        <v>3797</v>
      </c>
      <c r="AL245" s="80" t="b">
        <v>0</v>
      </c>
      <c r="AM245" s="80">
        <v>181</v>
      </c>
      <c r="AN245" s="88" t="s">
        <v>3797</v>
      </c>
      <c r="AO245" s="80" t="s">
        <v>3920</v>
      </c>
      <c r="AP245" s="80" t="b">
        <v>0</v>
      </c>
      <c r="AQ245" s="88" t="s">
        <v>3323</v>
      </c>
      <c r="AR245" s="80" t="s">
        <v>908</v>
      </c>
      <c r="AS245" s="80">
        <v>0</v>
      </c>
      <c r="AT245" s="80">
        <v>0</v>
      </c>
      <c r="AU245" s="80"/>
      <c r="AV245" s="80"/>
      <c r="AW245" s="80"/>
      <c r="AX245" s="80"/>
      <c r="AY245" s="80"/>
      <c r="AZ245" s="80"/>
      <c r="BA245" s="80"/>
      <c r="BB245" s="80"/>
      <c r="BC245" s="79" t="str">
        <f>REPLACE(INDEX(GroupVertices[Group],MATCH(Edges[[#This Row],[Vertex 1]],GroupVertices[Vertex],0)),1,1,"")</f>
        <v>129</v>
      </c>
      <c r="BD245" s="79" t="str">
        <f>REPLACE(INDEX(GroupVertices[Group],MATCH(Edges[[#This Row],[Vertex 2]],GroupVertices[Vertex],0)),1,1,"")</f>
        <v>129</v>
      </c>
    </row>
    <row r="246" spans="1:56" ht="15">
      <c r="A246" s="65" t="s">
        <v>421</v>
      </c>
      <c r="B246" s="65" t="s">
        <v>420</v>
      </c>
      <c r="C246" s="66"/>
      <c r="D246" s="67"/>
      <c r="E246" s="68"/>
      <c r="F246" s="69"/>
      <c r="G246" s="66"/>
      <c r="H246" s="70"/>
      <c r="I246" s="71"/>
      <c r="J246" s="71"/>
      <c r="K246" s="34"/>
      <c r="L246" s="78">
        <v>246</v>
      </c>
      <c r="M246" s="78"/>
      <c r="N246" s="73"/>
      <c r="O246" s="80" t="s">
        <v>908</v>
      </c>
      <c r="P246" s="82">
        <v>43657.784895833334</v>
      </c>
      <c r="Q246" s="80" t="s">
        <v>1053</v>
      </c>
      <c r="R246" s="80"/>
      <c r="S246" s="80"/>
      <c r="T246" s="80" t="s">
        <v>1458</v>
      </c>
      <c r="U246" s="83" t="s">
        <v>1529</v>
      </c>
      <c r="V246" s="83" t="s">
        <v>1529</v>
      </c>
      <c r="W246" s="82">
        <v>43657.784895833334</v>
      </c>
      <c r="X246" s="86">
        <v>43657</v>
      </c>
      <c r="Y246" s="88" t="s">
        <v>2144</v>
      </c>
      <c r="Z246" s="83" t="s">
        <v>2700</v>
      </c>
      <c r="AA246" s="80"/>
      <c r="AB246" s="80"/>
      <c r="AC246" s="88" t="s">
        <v>3324</v>
      </c>
      <c r="AD246" s="80"/>
      <c r="AE246" s="80" t="b">
        <v>0</v>
      </c>
      <c r="AF246" s="80">
        <v>0</v>
      </c>
      <c r="AG246" s="88" t="s">
        <v>3797</v>
      </c>
      <c r="AH246" s="80" t="b">
        <v>0</v>
      </c>
      <c r="AI246" s="80" t="s">
        <v>3865</v>
      </c>
      <c r="AJ246" s="80"/>
      <c r="AK246" s="88" t="s">
        <v>3797</v>
      </c>
      <c r="AL246" s="80" t="b">
        <v>0</v>
      </c>
      <c r="AM246" s="80">
        <v>181</v>
      </c>
      <c r="AN246" s="88" t="s">
        <v>3323</v>
      </c>
      <c r="AO246" s="80" t="s">
        <v>3898</v>
      </c>
      <c r="AP246" s="80" t="b">
        <v>0</v>
      </c>
      <c r="AQ246" s="88" t="s">
        <v>3323</v>
      </c>
      <c r="AR246" s="80" t="s">
        <v>178</v>
      </c>
      <c r="AS246" s="80">
        <v>0</v>
      </c>
      <c r="AT246" s="80">
        <v>0</v>
      </c>
      <c r="AU246" s="80"/>
      <c r="AV246" s="80"/>
      <c r="AW246" s="80"/>
      <c r="AX246" s="80"/>
      <c r="AY246" s="80"/>
      <c r="AZ246" s="80"/>
      <c r="BA246" s="80"/>
      <c r="BB246" s="80"/>
      <c r="BC246" s="79" t="str">
        <f>REPLACE(INDEX(GroupVertices[Group],MATCH(Edges[[#This Row],[Vertex 1]],GroupVertices[Vertex],0)),1,1,"")</f>
        <v>129</v>
      </c>
      <c r="BD246" s="79" t="str">
        <f>REPLACE(INDEX(GroupVertices[Group],MATCH(Edges[[#This Row],[Vertex 2]],GroupVertices[Vertex],0)),1,1,"")</f>
        <v>129</v>
      </c>
    </row>
    <row r="247" spans="1:56" ht="15">
      <c r="A247" s="65" t="s">
        <v>422</v>
      </c>
      <c r="B247" s="65" t="s">
        <v>422</v>
      </c>
      <c r="C247" s="66"/>
      <c r="D247" s="67"/>
      <c r="E247" s="68"/>
      <c r="F247" s="69"/>
      <c r="G247" s="66"/>
      <c r="H247" s="70"/>
      <c r="I247" s="71"/>
      <c r="J247" s="71"/>
      <c r="K247" s="34"/>
      <c r="L247" s="78">
        <v>247</v>
      </c>
      <c r="M247" s="78"/>
      <c r="N247" s="73"/>
      <c r="O247" s="80" t="s">
        <v>178</v>
      </c>
      <c r="P247" s="82">
        <v>43657.78491898148</v>
      </c>
      <c r="Q247" s="80" t="s">
        <v>1054</v>
      </c>
      <c r="R247" s="80"/>
      <c r="S247" s="80"/>
      <c r="T247" s="80"/>
      <c r="U247" s="80"/>
      <c r="V247" s="83" t="s">
        <v>1725</v>
      </c>
      <c r="W247" s="82">
        <v>43657.78491898148</v>
      </c>
      <c r="X247" s="86">
        <v>43657</v>
      </c>
      <c r="Y247" s="88" t="s">
        <v>2145</v>
      </c>
      <c r="Z247" s="83" t="s">
        <v>2701</v>
      </c>
      <c r="AA247" s="80"/>
      <c r="AB247" s="80"/>
      <c r="AC247" s="88" t="s">
        <v>3325</v>
      </c>
      <c r="AD247" s="80"/>
      <c r="AE247" s="80" t="b">
        <v>0</v>
      </c>
      <c r="AF247" s="80">
        <v>1</v>
      </c>
      <c r="AG247" s="88" t="s">
        <v>3797</v>
      </c>
      <c r="AH247" s="80" t="b">
        <v>0</v>
      </c>
      <c r="AI247" s="80" t="s">
        <v>3865</v>
      </c>
      <c r="AJ247" s="80"/>
      <c r="AK247" s="88" t="s">
        <v>3797</v>
      </c>
      <c r="AL247" s="80" t="b">
        <v>0</v>
      </c>
      <c r="AM247" s="80">
        <v>0</v>
      </c>
      <c r="AN247" s="88" t="s">
        <v>3797</v>
      </c>
      <c r="AO247" s="80" t="s">
        <v>3899</v>
      </c>
      <c r="AP247" s="80" t="b">
        <v>0</v>
      </c>
      <c r="AQ247" s="88" t="s">
        <v>3325</v>
      </c>
      <c r="AR247" s="80" t="s">
        <v>178</v>
      </c>
      <c r="AS247" s="80">
        <v>0</v>
      </c>
      <c r="AT247" s="80">
        <v>0</v>
      </c>
      <c r="AU247" s="80"/>
      <c r="AV247" s="80"/>
      <c r="AW247" s="80"/>
      <c r="AX247" s="80"/>
      <c r="AY247" s="80"/>
      <c r="AZ247" s="80"/>
      <c r="BA247" s="80"/>
      <c r="BB247" s="80"/>
      <c r="BC247" s="79" t="str">
        <f>REPLACE(INDEX(GroupVertices[Group],MATCH(Edges[[#This Row],[Vertex 1]],GroupVertices[Vertex],0)),1,1,"")</f>
        <v>1</v>
      </c>
      <c r="BD247" s="79" t="str">
        <f>REPLACE(INDEX(GroupVertices[Group],MATCH(Edges[[#This Row],[Vertex 2]],GroupVertices[Vertex],0)),1,1,"")</f>
        <v>1</v>
      </c>
    </row>
    <row r="248" spans="1:56" ht="15">
      <c r="A248" s="65" t="s">
        <v>423</v>
      </c>
      <c r="B248" s="65" t="s">
        <v>424</v>
      </c>
      <c r="C248" s="66"/>
      <c r="D248" s="67"/>
      <c r="E248" s="68"/>
      <c r="F248" s="69"/>
      <c r="G248" s="66"/>
      <c r="H248" s="70"/>
      <c r="I248" s="71"/>
      <c r="J248" s="71"/>
      <c r="K248" s="34"/>
      <c r="L248" s="78">
        <v>248</v>
      </c>
      <c r="M248" s="78"/>
      <c r="N248" s="73"/>
      <c r="O248" s="80" t="s">
        <v>909</v>
      </c>
      <c r="P248" s="82">
        <v>43657.69755787037</v>
      </c>
      <c r="Q248" s="80" t="s">
        <v>1055</v>
      </c>
      <c r="R248" s="80"/>
      <c r="S248" s="80"/>
      <c r="T248" s="80"/>
      <c r="U248" s="80"/>
      <c r="V248" s="83" t="s">
        <v>1726</v>
      </c>
      <c r="W248" s="82">
        <v>43657.69755787037</v>
      </c>
      <c r="X248" s="86">
        <v>43657</v>
      </c>
      <c r="Y248" s="88" t="s">
        <v>2146</v>
      </c>
      <c r="Z248" s="83" t="s">
        <v>2702</v>
      </c>
      <c r="AA248" s="80"/>
      <c r="AB248" s="80"/>
      <c r="AC248" s="88" t="s">
        <v>3326</v>
      </c>
      <c r="AD248" s="88" t="s">
        <v>3763</v>
      </c>
      <c r="AE248" s="80" t="b">
        <v>0</v>
      </c>
      <c r="AF248" s="80">
        <v>0</v>
      </c>
      <c r="AG248" s="88" t="s">
        <v>3826</v>
      </c>
      <c r="AH248" s="80" t="b">
        <v>0</v>
      </c>
      <c r="AI248" s="80" t="s">
        <v>3865</v>
      </c>
      <c r="AJ248" s="80"/>
      <c r="AK248" s="88" t="s">
        <v>3797</v>
      </c>
      <c r="AL248" s="80" t="b">
        <v>0</v>
      </c>
      <c r="AM248" s="80">
        <v>1</v>
      </c>
      <c r="AN248" s="88" t="s">
        <v>3797</v>
      </c>
      <c r="AO248" s="80" t="s">
        <v>3921</v>
      </c>
      <c r="AP248" s="80" t="b">
        <v>0</v>
      </c>
      <c r="AQ248" s="88" t="s">
        <v>3763</v>
      </c>
      <c r="AR248" s="80" t="s">
        <v>908</v>
      </c>
      <c r="AS248" s="80">
        <v>0</v>
      </c>
      <c r="AT248" s="80">
        <v>0</v>
      </c>
      <c r="AU248" s="80"/>
      <c r="AV248" s="80"/>
      <c r="AW248" s="80"/>
      <c r="AX248" s="80"/>
      <c r="AY248" s="80"/>
      <c r="AZ248" s="80"/>
      <c r="BA248" s="80"/>
      <c r="BB248" s="80"/>
      <c r="BC248" s="79" t="str">
        <f>REPLACE(INDEX(GroupVertices[Group],MATCH(Edges[[#This Row],[Vertex 1]],GroupVertices[Vertex],0)),1,1,"")</f>
        <v>128</v>
      </c>
      <c r="BD248" s="79" t="str">
        <f>REPLACE(INDEX(GroupVertices[Group],MATCH(Edges[[#This Row],[Vertex 2]],GroupVertices[Vertex],0)),1,1,"")</f>
        <v>128</v>
      </c>
    </row>
    <row r="249" spans="1:56" ht="15">
      <c r="A249" s="65" t="s">
        <v>424</v>
      </c>
      <c r="B249" s="65" t="s">
        <v>423</v>
      </c>
      <c r="C249" s="66"/>
      <c r="D249" s="67"/>
      <c r="E249" s="68"/>
      <c r="F249" s="69"/>
      <c r="G249" s="66"/>
      <c r="H249" s="70"/>
      <c r="I249" s="71"/>
      <c r="J249" s="71"/>
      <c r="K249" s="34"/>
      <c r="L249" s="78">
        <v>249</v>
      </c>
      <c r="M249" s="78"/>
      <c r="N249" s="73"/>
      <c r="O249" s="80" t="s">
        <v>908</v>
      </c>
      <c r="P249" s="82">
        <v>43657.78491898148</v>
      </c>
      <c r="Q249" s="80" t="s">
        <v>1055</v>
      </c>
      <c r="R249" s="80"/>
      <c r="S249" s="80"/>
      <c r="T249" s="80"/>
      <c r="U249" s="80"/>
      <c r="V249" s="83" t="s">
        <v>1727</v>
      </c>
      <c r="W249" s="82">
        <v>43657.78491898148</v>
      </c>
      <c r="X249" s="86">
        <v>43657</v>
      </c>
      <c r="Y249" s="88" t="s">
        <v>2145</v>
      </c>
      <c r="Z249" s="83" t="s">
        <v>2703</v>
      </c>
      <c r="AA249" s="80"/>
      <c r="AB249" s="80"/>
      <c r="AC249" s="88" t="s">
        <v>3327</v>
      </c>
      <c r="AD249" s="80"/>
      <c r="AE249" s="80" t="b">
        <v>0</v>
      </c>
      <c r="AF249" s="80">
        <v>0</v>
      </c>
      <c r="AG249" s="88" t="s">
        <v>3797</v>
      </c>
      <c r="AH249" s="80" t="b">
        <v>0</v>
      </c>
      <c r="AI249" s="80" t="s">
        <v>3865</v>
      </c>
      <c r="AJ249" s="80"/>
      <c r="AK249" s="88" t="s">
        <v>3797</v>
      </c>
      <c r="AL249" s="80" t="b">
        <v>0</v>
      </c>
      <c r="AM249" s="80">
        <v>1</v>
      </c>
      <c r="AN249" s="88" t="s">
        <v>3326</v>
      </c>
      <c r="AO249" s="80" t="s">
        <v>3899</v>
      </c>
      <c r="AP249" s="80" t="b">
        <v>0</v>
      </c>
      <c r="AQ249" s="88" t="s">
        <v>3326</v>
      </c>
      <c r="AR249" s="80" t="s">
        <v>178</v>
      </c>
      <c r="AS249" s="80">
        <v>0</v>
      </c>
      <c r="AT249" s="80">
        <v>0</v>
      </c>
      <c r="AU249" s="80"/>
      <c r="AV249" s="80"/>
      <c r="AW249" s="80"/>
      <c r="AX249" s="80"/>
      <c r="AY249" s="80"/>
      <c r="AZ249" s="80"/>
      <c r="BA249" s="80"/>
      <c r="BB249" s="80"/>
      <c r="BC249" s="79" t="str">
        <f>REPLACE(INDEX(GroupVertices[Group],MATCH(Edges[[#This Row],[Vertex 1]],GroupVertices[Vertex],0)),1,1,"")</f>
        <v>128</v>
      </c>
      <c r="BD249" s="79" t="str">
        <f>REPLACE(INDEX(GroupVertices[Group],MATCH(Edges[[#This Row],[Vertex 2]],GroupVertices[Vertex],0)),1,1,"")</f>
        <v>128</v>
      </c>
    </row>
    <row r="250" spans="1:56" ht="15">
      <c r="A250" s="65" t="s">
        <v>425</v>
      </c>
      <c r="B250" s="65" t="s">
        <v>425</v>
      </c>
      <c r="C250" s="66"/>
      <c r="D250" s="67"/>
      <c r="E250" s="68"/>
      <c r="F250" s="69"/>
      <c r="G250" s="66"/>
      <c r="H250" s="70"/>
      <c r="I250" s="71"/>
      <c r="J250" s="71"/>
      <c r="K250" s="34"/>
      <c r="L250" s="78">
        <v>250</v>
      </c>
      <c r="M250" s="78"/>
      <c r="N250" s="73"/>
      <c r="O250" s="80" t="s">
        <v>178</v>
      </c>
      <c r="P250" s="82">
        <v>43657.78493055556</v>
      </c>
      <c r="Q250" s="80" t="s">
        <v>1056</v>
      </c>
      <c r="R250" s="80"/>
      <c r="S250" s="80"/>
      <c r="T250" s="80"/>
      <c r="U250" s="83" t="s">
        <v>1530</v>
      </c>
      <c r="V250" s="83" t="s">
        <v>1530</v>
      </c>
      <c r="W250" s="82">
        <v>43657.78493055556</v>
      </c>
      <c r="X250" s="86">
        <v>43657</v>
      </c>
      <c r="Y250" s="88" t="s">
        <v>2147</v>
      </c>
      <c r="Z250" s="83" t="s">
        <v>2704</v>
      </c>
      <c r="AA250" s="80"/>
      <c r="AB250" s="80"/>
      <c r="AC250" s="88" t="s">
        <v>3328</v>
      </c>
      <c r="AD250" s="80"/>
      <c r="AE250" s="80" t="b">
        <v>0</v>
      </c>
      <c r="AF250" s="80">
        <v>0</v>
      </c>
      <c r="AG250" s="88" t="s">
        <v>3797</v>
      </c>
      <c r="AH250" s="80" t="b">
        <v>0</v>
      </c>
      <c r="AI250" s="80" t="s">
        <v>3865</v>
      </c>
      <c r="AJ250" s="80"/>
      <c r="AK250" s="88" t="s">
        <v>3797</v>
      </c>
      <c r="AL250" s="80" t="b">
        <v>0</v>
      </c>
      <c r="AM250" s="80">
        <v>0</v>
      </c>
      <c r="AN250" s="88" t="s">
        <v>3797</v>
      </c>
      <c r="AO250" s="80" t="s">
        <v>3899</v>
      </c>
      <c r="AP250" s="80" t="b">
        <v>0</v>
      </c>
      <c r="AQ250" s="88" t="s">
        <v>3328</v>
      </c>
      <c r="AR250" s="80" t="s">
        <v>178</v>
      </c>
      <c r="AS250" s="80">
        <v>0</v>
      </c>
      <c r="AT250" s="80">
        <v>0</v>
      </c>
      <c r="AU250" s="80"/>
      <c r="AV250" s="80"/>
      <c r="AW250" s="80"/>
      <c r="AX250" s="80"/>
      <c r="AY250" s="80"/>
      <c r="AZ250" s="80"/>
      <c r="BA250" s="80"/>
      <c r="BB250" s="80"/>
      <c r="BC250" s="79" t="str">
        <f>REPLACE(INDEX(GroupVertices[Group],MATCH(Edges[[#This Row],[Vertex 1]],GroupVertices[Vertex],0)),1,1,"")</f>
        <v>1</v>
      </c>
      <c r="BD250" s="79" t="str">
        <f>REPLACE(INDEX(GroupVertices[Group],MATCH(Edges[[#This Row],[Vertex 2]],GroupVertices[Vertex],0)),1,1,"")</f>
        <v>1</v>
      </c>
    </row>
    <row r="251" spans="1:56" ht="15">
      <c r="A251" s="65" t="s">
        <v>426</v>
      </c>
      <c r="B251" s="65" t="s">
        <v>426</v>
      </c>
      <c r="C251" s="66"/>
      <c r="D251" s="67"/>
      <c r="E251" s="68"/>
      <c r="F251" s="69"/>
      <c r="G251" s="66"/>
      <c r="H251" s="70"/>
      <c r="I251" s="71"/>
      <c r="J251" s="71"/>
      <c r="K251" s="34"/>
      <c r="L251" s="78">
        <v>251</v>
      </c>
      <c r="M251" s="78"/>
      <c r="N251" s="73"/>
      <c r="O251" s="80" t="s">
        <v>178</v>
      </c>
      <c r="P251" s="82">
        <v>43657.78493055556</v>
      </c>
      <c r="Q251" s="80" t="s">
        <v>1057</v>
      </c>
      <c r="R251" s="80"/>
      <c r="S251" s="80"/>
      <c r="T251" s="80" t="s">
        <v>1459</v>
      </c>
      <c r="U251" s="80"/>
      <c r="V251" s="83" t="s">
        <v>1651</v>
      </c>
      <c r="W251" s="82">
        <v>43657.78493055556</v>
      </c>
      <c r="X251" s="86">
        <v>43657</v>
      </c>
      <c r="Y251" s="88" t="s">
        <v>2147</v>
      </c>
      <c r="Z251" s="83" t="s">
        <v>2705</v>
      </c>
      <c r="AA251" s="80"/>
      <c r="AB251" s="80"/>
      <c r="AC251" s="88" t="s">
        <v>3329</v>
      </c>
      <c r="AD251" s="80"/>
      <c r="AE251" s="80" t="b">
        <v>0</v>
      </c>
      <c r="AF251" s="80">
        <v>0</v>
      </c>
      <c r="AG251" s="88" t="s">
        <v>3797</v>
      </c>
      <c r="AH251" s="80" t="b">
        <v>0</v>
      </c>
      <c r="AI251" s="80" t="s">
        <v>3865</v>
      </c>
      <c r="AJ251" s="80"/>
      <c r="AK251" s="88" t="s">
        <v>3797</v>
      </c>
      <c r="AL251" s="80" t="b">
        <v>0</v>
      </c>
      <c r="AM251" s="80">
        <v>0</v>
      </c>
      <c r="AN251" s="88" t="s">
        <v>3797</v>
      </c>
      <c r="AO251" s="80" t="s">
        <v>3899</v>
      </c>
      <c r="AP251" s="80" t="b">
        <v>0</v>
      </c>
      <c r="AQ251" s="88" t="s">
        <v>3329</v>
      </c>
      <c r="AR251" s="80" t="s">
        <v>178</v>
      </c>
      <c r="AS251" s="80">
        <v>0</v>
      </c>
      <c r="AT251" s="80">
        <v>0</v>
      </c>
      <c r="AU251" s="80"/>
      <c r="AV251" s="80"/>
      <c r="AW251" s="80"/>
      <c r="AX251" s="80"/>
      <c r="AY251" s="80"/>
      <c r="AZ251" s="80"/>
      <c r="BA251" s="80"/>
      <c r="BB251" s="80"/>
      <c r="BC251" s="79" t="str">
        <f>REPLACE(INDEX(GroupVertices[Group],MATCH(Edges[[#This Row],[Vertex 1]],GroupVertices[Vertex],0)),1,1,"")</f>
        <v>1</v>
      </c>
      <c r="BD251" s="79" t="str">
        <f>REPLACE(INDEX(GroupVertices[Group],MATCH(Edges[[#This Row],[Vertex 2]],GroupVertices[Vertex],0)),1,1,"")</f>
        <v>1</v>
      </c>
    </row>
    <row r="252" spans="1:56" ht="15">
      <c r="A252" s="65" t="s">
        <v>427</v>
      </c>
      <c r="B252" s="65" t="s">
        <v>853</v>
      </c>
      <c r="C252" s="66"/>
      <c r="D252" s="67"/>
      <c r="E252" s="68"/>
      <c r="F252" s="69"/>
      <c r="G252" s="66"/>
      <c r="H252" s="70"/>
      <c r="I252" s="71"/>
      <c r="J252" s="71"/>
      <c r="K252" s="34"/>
      <c r="L252" s="78">
        <v>252</v>
      </c>
      <c r="M252" s="78"/>
      <c r="N252" s="73"/>
      <c r="O252" s="80" t="s">
        <v>909</v>
      </c>
      <c r="P252" s="82">
        <v>43657.78493055556</v>
      </c>
      <c r="Q252" s="80" t="s">
        <v>1058</v>
      </c>
      <c r="R252" s="80"/>
      <c r="S252" s="80"/>
      <c r="T252" s="80"/>
      <c r="U252" s="80"/>
      <c r="V252" s="83" t="s">
        <v>1728</v>
      </c>
      <c r="W252" s="82">
        <v>43657.78493055556</v>
      </c>
      <c r="X252" s="86">
        <v>43657</v>
      </c>
      <c r="Y252" s="88" t="s">
        <v>2147</v>
      </c>
      <c r="Z252" s="83" t="s">
        <v>2706</v>
      </c>
      <c r="AA252" s="80"/>
      <c r="AB252" s="80"/>
      <c r="AC252" s="88" t="s">
        <v>3330</v>
      </c>
      <c r="AD252" s="80"/>
      <c r="AE252" s="80" t="b">
        <v>0</v>
      </c>
      <c r="AF252" s="80">
        <v>0</v>
      </c>
      <c r="AG252" s="88" t="s">
        <v>3827</v>
      </c>
      <c r="AH252" s="80" t="b">
        <v>0</v>
      </c>
      <c r="AI252" s="80" t="s">
        <v>3865</v>
      </c>
      <c r="AJ252" s="80"/>
      <c r="AK252" s="88" t="s">
        <v>3797</v>
      </c>
      <c r="AL252" s="80" t="b">
        <v>0</v>
      </c>
      <c r="AM252" s="80">
        <v>0</v>
      </c>
      <c r="AN252" s="88" t="s">
        <v>3797</v>
      </c>
      <c r="AO252" s="80" t="s">
        <v>3898</v>
      </c>
      <c r="AP252" s="80" t="b">
        <v>0</v>
      </c>
      <c r="AQ252" s="88" t="s">
        <v>3330</v>
      </c>
      <c r="AR252" s="80" t="s">
        <v>178</v>
      </c>
      <c r="AS252" s="80">
        <v>0</v>
      </c>
      <c r="AT252" s="80">
        <v>0</v>
      </c>
      <c r="AU252" s="80"/>
      <c r="AV252" s="80"/>
      <c r="AW252" s="80"/>
      <c r="AX252" s="80"/>
      <c r="AY252" s="80"/>
      <c r="AZ252" s="80"/>
      <c r="BA252" s="80"/>
      <c r="BB252" s="80"/>
      <c r="BC252" s="79" t="str">
        <f>REPLACE(INDEX(GroupVertices[Group],MATCH(Edges[[#This Row],[Vertex 1]],GroupVertices[Vertex],0)),1,1,"")</f>
        <v>127</v>
      </c>
      <c r="BD252" s="79" t="str">
        <f>REPLACE(INDEX(GroupVertices[Group],MATCH(Edges[[#This Row],[Vertex 2]],GroupVertices[Vertex],0)),1,1,"")</f>
        <v>127</v>
      </c>
    </row>
    <row r="253" spans="1:56" ht="15">
      <c r="A253" s="65" t="s">
        <v>428</v>
      </c>
      <c r="B253" s="65" t="s">
        <v>639</v>
      </c>
      <c r="C253" s="66"/>
      <c r="D253" s="67"/>
      <c r="E253" s="68"/>
      <c r="F253" s="69"/>
      <c r="G253" s="66"/>
      <c r="H253" s="70"/>
      <c r="I253" s="71"/>
      <c r="J253" s="71"/>
      <c r="K253" s="34"/>
      <c r="L253" s="78">
        <v>253</v>
      </c>
      <c r="M253" s="78"/>
      <c r="N253" s="73"/>
      <c r="O253" s="80" t="s">
        <v>908</v>
      </c>
      <c r="P253" s="82">
        <v>43657.78494212963</v>
      </c>
      <c r="Q253" s="80" t="s">
        <v>987</v>
      </c>
      <c r="R253" s="80"/>
      <c r="S253" s="80"/>
      <c r="T253" s="80"/>
      <c r="U253" s="83" t="s">
        <v>1514</v>
      </c>
      <c r="V253" s="83" t="s">
        <v>1514</v>
      </c>
      <c r="W253" s="82">
        <v>43657.78494212963</v>
      </c>
      <c r="X253" s="86">
        <v>43657</v>
      </c>
      <c r="Y253" s="88" t="s">
        <v>2148</v>
      </c>
      <c r="Z253" s="83" t="s">
        <v>2707</v>
      </c>
      <c r="AA253" s="80"/>
      <c r="AB253" s="80"/>
      <c r="AC253" s="88" t="s">
        <v>3331</v>
      </c>
      <c r="AD253" s="80"/>
      <c r="AE253" s="80" t="b">
        <v>0</v>
      </c>
      <c r="AF253" s="80">
        <v>0</v>
      </c>
      <c r="AG253" s="88" t="s">
        <v>3797</v>
      </c>
      <c r="AH253" s="80" t="b">
        <v>0</v>
      </c>
      <c r="AI253" s="80" t="s">
        <v>3865</v>
      </c>
      <c r="AJ253" s="80"/>
      <c r="AK253" s="88" t="s">
        <v>3797</v>
      </c>
      <c r="AL253" s="80" t="b">
        <v>0</v>
      </c>
      <c r="AM253" s="80">
        <v>449</v>
      </c>
      <c r="AN253" s="88" t="s">
        <v>3553</v>
      </c>
      <c r="AO253" s="80" t="s">
        <v>3922</v>
      </c>
      <c r="AP253" s="80" t="b">
        <v>0</v>
      </c>
      <c r="AQ253" s="88" t="s">
        <v>3553</v>
      </c>
      <c r="AR253" s="80" t="s">
        <v>178</v>
      </c>
      <c r="AS253" s="80">
        <v>0</v>
      </c>
      <c r="AT253" s="80">
        <v>0</v>
      </c>
      <c r="AU253" s="80"/>
      <c r="AV253" s="80"/>
      <c r="AW253" s="80"/>
      <c r="AX253" s="80"/>
      <c r="AY253" s="80"/>
      <c r="AZ253" s="80"/>
      <c r="BA253" s="80"/>
      <c r="BB253" s="80"/>
      <c r="BC253" s="79" t="str">
        <f>REPLACE(INDEX(GroupVertices[Group],MATCH(Edges[[#This Row],[Vertex 1]],GroupVertices[Vertex],0)),1,1,"")</f>
        <v>16</v>
      </c>
      <c r="BD253" s="79" t="str">
        <f>REPLACE(INDEX(GroupVertices[Group],MATCH(Edges[[#This Row],[Vertex 2]],GroupVertices[Vertex],0)),1,1,"")</f>
        <v>16</v>
      </c>
    </row>
    <row r="254" spans="1:56" ht="15">
      <c r="A254" s="65" t="s">
        <v>429</v>
      </c>
      <c r="B254" s="65" t="s">
        <v>429</v>
      </c>
      <c r="C254" s="66"/>
      <c r="D254" s="67"/>
      <c r="E254" s="68"/>
      <c r="F254" s="69"/>
      <c r="G254" s="66"/>
      <c r="H254" s="70"/>
      <c r="I254" s="71"/>
      <c r="J254" s="71"/>
      <c r="K254" s="34"/>
      <c r="L254" s="78">
        <v>254</v>
      </c>
      <c r="M254" s="78"/>
      <c r="N254" s="73"/>
      <c r="O254" s="80" t="s">
        <v>178</v>
      </c>
      <c r="P254" s="82">
        <v>43657.78494212963</v>
      </c>
      <c r="Q254" s="80" t="s">
        <v>1059</v>
      </c>
      <c r="R254" s="80"/>
      <c r="S254" s="80"/>
      <c r="T254" s="80"/>
      <c r="U254" s="80"/>
      <c r="V254" s="83" t="s">
        <v>1729</v>
      </c>
      <c r="W254" s="82">
        <v>43657.78494212963</v>
      </c>
      <c r="X254" s="86">
        <v>43657</v>
      </c>
      <c r="Y254" s="88" t="s">
        <v>2148</v>
      </c>
      <c r="Z254" s="83" t="s">
        <v>2708</v>
      </c>
      <c r="AA254" s="80"/>
      <c r="AB254" s="80"/>
      <c r="AC254" s="88" t="s">
        <v>3332</v>
      </c>
      <c r="AD254" s="80"/>
      <c r="AE254" s="80" t="b">
        <v>0</v>
      </c>
      <c r="AF254" s="80">
        <v>0</v>
      </c>
      <c r="AG254" s="88" t="s">
        <v>3797</v>
      </c>
      <c r="AH254" s="80" t="b">
        <v>0</v>
      </c>
      <c r="AI254" s="80" t="s">
        <v>3865</v>
      </c>
      <c r="AJ254" s="80"/>
      <c r="AK254" s="88" t="s">
        <v>3797</v>
      </c>
      <c r="AL254" s="80" t="b">
        <v>0</v>
      </c>
      <c r="AM254" s="80">
        <v>0</v>
      </c>
      <c r="AN254" s="88" t="s">
        <v>3797</v>
      </c>
      <c r="AO254" s="80" t="s">
        <v>3899</v>
      </c>
      <c r="AP254" s="80" t="b">
        <v>0</v>
      </c>
      <c r="AQ254" s="88" t="s">
        <v>3332</v>
      </c>
      <c r="AR254" s="80" t="s">
        <v>178</v>
      </c>
      <c r="AS254" s="80">
        <v>0</v>
      </c>
      <c r="AT254" s="80">
        <v>0</v>
      </c>
      <c r="AU254" s="80" t="s">
        <v>3939</v>
      </c>
      <c r="AV254" s="80" t="s">
        <v>3952</v>
      </c>
      <c r="AW254" s="80" t="s">
        <v>3957</v>
      </c>
      <c r="AX254" s="80" t="s">
        <v>3966</v>
      </c>
      <c r="AY254" s="80" t="s">
        <v>3983</v>
      </c>
      <c r="AZ254" s="80" t="s">
        <v>4000</v>
      </c>
      <c r="BA254" s="80" t="s">
        <v>4013</v>
      </c>
      <c r="BB254" s="83" t="s">
        <v>4019</v>
      </c>
      <c r="BC254" s="79" t="str">
        <f>REPLACE(INDEX(GroupVertices[Group],MATCH(Edges[[#This Row],[Vertex 1]],GroupVertices[Vertex],0)),1,1,"")</f>
        <v>1</v>
      </c>
      <c r="BD254" s="79" t="str">
        <f>REPLACE(INDEX(GroupVertices[Group],MATCH(Edges[[#This Row],[Vertex 2]],GroupVertices[Vertex],0)),1,1,"")</f>
        <v>1</v>
      </c>
    </row>
    <row r="255" spans="1:56" ht="15">
      <c r="A255" s="65" t="s">
        <v>430</v>
      </c>
      <c r="B255" s="65" t="s">
        <v>854</v>
      </c>
      <c r="C255" s="66"/>
      <c r="D255" s="67"/>
      <c r="E255" s="68"/>
      <c r="F255" s="69"/>
      <c r="G255" s="66"/>
      <c r="H255" s="70"/>
      <c r="I255" s="71"/>
      <c r="J255" s="71"/>
      <c r="K255" s="34"/>
      <c r="L255" s="78">
        <v>255</v>
      </c>
      <c r="M255" s="78"/>
      <c r="N255" s="73"/>
      <c r="O255" s="80" t="s">
        <v>910</v>
      </c>
      <c r="P255" s="82">
        <v>43657.784953703704</v>
      </c>
      <c r="Q255" s="80" t="s">
        <v>1060</v>
      </c>
      <c r="R255" s="80"/>
      <c r="S255" s="80"/>
      <c r="T255" s="80"/>
      <c r="U255" s="80"/>
      <c r="V255" s="83" t="s">
        <v>1730</v>
      </c>
      <c r="W255" s="82">
        <v>43657.784953703704</v>
      </c>
      <c r="X255" s="86">
        <v>43657</v>
      </c>
      <c r="Y255" s="88" t="s">
        <v>2149</v>
      </c>
      <c r="Z255" s="83" t="s">
        <v>2709</v>
      </c>
      <c r="AA255" s="80"/>
      <c r="AB255" s="80"/>
      <c r="AC255" s="88" t="s">
        <v>3333</v>
      </c>
      <c r="AD255" s="80"/>
      <c r="AE255" s="80" t="b">
        <v>0</v>
      </c>
      <c r="AF255" s="80">
        <v>0</v>
      </c>
      <c r="AG255" s="88" t="s">
        <v>3797</v>
      </c>
      <c r="AH255" s="80" t="b">
        <v>0</v>
      </c>
      <c r="AI255" s="80" t="s">
        <v>3865</v>
      </c>
      <c r="AJ255" s="80"/>
      <c r="AK255" s="88" t="s">
        <v>3797</v>
      </c>
      <c r="AL255" s="80" t="b">
        <v>0</v>
      </c>
      <c r="AM255" s="80">
        <v>0</v>
      </c>
      <c r="AN255" s="88" t="s">
        <v>3797</v>
      </c>
      <c r="AO255" s="80" t="s">
        <v>3899</v>
      </c>
      <c r="AP255" s="80" t="b">
        <v>0</v>
      </c>
      <c r="AQ255" s="88" t="s">
        <v>3333</v>
      </c>
      <c r="AR255" s="80" t="s">
        <v>178</v>
      </c>
      <c r="AS255" s="80">
        <v>0</v>
      </c>
      <c r="AT255" s="80">
        <v>0</v>
      </c>
      <c r="AU255" s="80"/>
      <c r="AV255" s="80"/>
      <c r="AW255" s="80"/>
      <c r="AX255" s="80"/>
      <c r="AY255" s="80"/>
      <c r="AZ255" s="80"/>
      <c r="BA255" s="80"/>
      <c r="BB255" s="80"/>
      <c r="BC255" s="79" t="str">
        <f>REPLACE(INDEX(GroupVertices[Group],MATCH(Edges[[#This Row],[Vertex 1]],GroupVertices[Vertex],0)),1,1,"")</f>
        <v>126</v>
      </c>
      <c r="BD255" s="79" t="str">
        <f>REPLACE(INDEX(GroupVertices[Group],MATCH(Edges[[#This Row],[Vertex 2]],GroupVertices[Vertex],0)),1,1,"")</f>
        <v>126</v>
      </c>
    </row>
    <row r="256" spans="1:56" ht="15">
      <c r="A256" s="65" t="s">
        <v>430</v>
      </c>
      <c r="B256" s="65" t="s">
        <v>430</v>
      </c>
      <c r="C256" s="66"/>
      <c r="D256" s="67"/>
      <c r="E256" s="68"/>
      <c r="F256" s="69"/>
      <c r="G256" s="66"/>
      <c r="H256" s="70"/>
      <c r="I256" s="71"/>
      <c r="J256" s="71"/>
      <c r="K256" s="34"/>
      <c r="L256" s="78">
        <v>256</v>
      </c>
      <c r="M256" s="78"/>
      <c r="N256" s="73"/>
      <c r="O256" s="80" t="s">
        <v>178</v>
      </c>
      <c r="P256" s="82">
        <v>43657.78392361111</v>
      </c>
      <c r="Q256" s="80" t="s">
        <v>1061</v>
      </c>
      <c r="R256" s="80"/>
      <c r="S256" s="80"/>
      <c r="T256" s="80" t="s">
        <v>1460</v>
      </c>
      <c r="U256" s="83" t="s">
        <v>1531</v>
      </c>
      <c r="V256" s="83" t="s">
        <v>1531</v>
      </c>
      <c r="W256" s="82">
        <v>43657.78392361111</v>
      </c>
      <c r="X256" s="86">
        <v>43657</v>
      </c>
      <c r="Y256" s="88" t="s">
        <v>2060</v>
      </c>
      <c r="Z256" s="83" t="s">
        <v>2710</v>
      </c>
      <c r="AA256" s="80"/>
      <c r="AB256" s="80"/>
      <c r="AC256" s="88" t="s">
        <v>3334</v>
      </c>
      <c r="AD256" s="80"/>
      <c r="AE256" s="80" t="b">
        <v>0</v>
      </c>
      <c r="AF256" s="80">
        <v>0</v>
      </c>
      <c r="AG256" s="88" t="s">
        <v>3797</v>
      </c>
      <c r="AH256" s="80" t="b">
        <v>0</v>
      </c>
      <c r="AI256" s="80" t="s">
        <v>3869</v>
      </c>
      <c r="AJ256" s="80"/>
      <c r="AK256" s="88" t="s">
        <v>3797</v>
      </c>
      <c r="AL256" s="80" t="b">
        <v>0</v>
      </c>
      <c r="AM256" s="80">
        <v>0</v>
      </c>
      <c r="AN256" s="88" t="s">
        <v>3797</v>
      </c>
      <c r="AO256" s="80" t="s">
        <v>3899</v>
      </c>
      <c r="AP256" s="80" t="b">
        <v>0</v>
      </c>
      <c r="AQ256" s="88" t="s">
        <v>3334</v>
      </c>
      <c r="AR256" s="80" t="s">
        <v>178</v>
      </c>
      <c r="AS256" s="80">
        <v>0</v>
      </c>
      <c r="AT256" s="80">
        <v>0</v>
      </c>
      <c r="AU256" s="80"/>
      <c r="AV256" s="80"/>
      <c r="AW256" s="80"/>
      <c r="AX256" s="80"/>
      <c r="AY256" s="80"/>
      <c r="AZ256" s="80"/>
      <c r="BA256" s="80"/>
      <c r="BB256" s="80"/>
      <c r="BC256" s="79" t="str">
        <f>REPLACE(INDEX(GroupVertices[Group],MATCH(Edges[[#This Row],[Vertex 1]],GroupVertices[Vertex],0)),1,1,"")</f>
        <v>126</v>
      </c>
      <c r="BD256" s="79" t="str">
        <f>REPLACE(INDEX(GroupVertices[Group],MATCH(Edges[[#This Row],[Vertex 2]],GroupVertices[Vertex],0)),1,1,"")</f>
        <v>126</v>
      </c>
    </row>
    <row r="257" spans="1:56" ht="15">
      <c r="A257" s="65" t="s">
        <v>431</v>
      </c>
      <c r="B257" s="65" t="s">
        <v>431</v>
      </c>
      <c r="C257" s="66"/>
      <c r="D257" s="67"/>
      <c r="E257" s="68"/>
      <c r="F257" s="69"/>
      <c r="G257" s="66"/>
      <c r="H257" s="70"/>
      <c r="I257" s="71"/>
      <c r="J257" s="71"/>
      <c r="K257" s="34"/>
      <c r="L257" s="78">
        <v>257</v>
      </c>
      <c r="M257" s="78"/>
      <c r="N257" s="73"/>
      <c r="O257" s="80" t="s">
        <v>178</v>
      </c>
      <c r="P257" s="82">
        <v>43657.78496527778</v>
      </c>
      <c r="Q257" s="80" t="s">
        <v>1062</v>
      </c>
      <c r="R257" s="80"/>
      <c r="S257" s="80"/>
      <c r="T257" s="80"/>
      <c r="U257" s="80"/>
      <c r="V257" s="83" t="s">
        <v>1731</v>
      </c>
      <c r="W257" s="82">
        <v>43657.78496527778</v>
      </c>
      <c r="X257" s="86">
        <v>43657</v>
      </c>
      <c r="Y257" s="88" t="s">
        <v>2150</v>
      </c>
      <c r="Z257" s="83" t="s">
        <v>2711</v>
      </c>
      <c r="AA257" s="80"/>
      <c r="AB257" s="80"/>
      <c r="AC257" s="88" t="s">
        <v>3335</v>
      </c>
      <c r="AD257" s="80"/>
      <c r="AE257" s="80" t="b">
        <v>0</v>
      </c>
      <c r="AF257" s="80">
        <v>0</v>
      </c>
      <c r="AG257" s="88" t="s">
        <v>3797</v>
      </c>
      <c r="AH257" s="80" t="b">
        <v>0</v>
      </c>
      <c r="AI257" s="80" t="s">
        <v>3865</v>
      </c>
      <c r="AJ257" s="80"/>
      <c r="AK257" s="88" t="s">
        <v>3797</v>
      </c>
      <c r="AL257" s="80" t="b">
        <v>0</v>
      </c>
      <c r="AM257" s="80">
        <v>0</v>
      </c>
      <c r="AN257" s="88" t="s">
        <v>3797</v>
      </c>
      <c r="AO257" s="80" t="s">
        <v>3899</v>
      </c>
      <c r="AP257" s="80" t="b">
        <v>0</v>
      </c>
      <c r="AQ257" s="88" t="s">
        <v>3335</v>
      </c>
      <c r="AR257" s="80" t="s">
        <v>178</v>
      </c>
      <c r="AS257" s="80">
        <v>0</v>
      </c>
      <c r="AT257" s="80">
        <v>0</v>
      </c>
      <c r="AU257" s="80"/>
      <c r="AV257" s="80"/>
      <c r="AW257" s="80"/>
      <c r="AX257" s="80"/>
      <c r="AY257" s="80"/>
      <c r="AZ257" s="80"/>
      <c r="BA257" s="80"/>
      <c r="BB257" s="80"/>
      <c r="BC257" s="79" t="str">
        <f>REPLACE(INDEX(GroupVertices[Group],MATCH(Edges[[#This Row],[Vertex 1]],GroupVertices[Vertex],0)),1,1,"")</f>
        <v>1</v>
      </c>
      <c r="BD257" s="79" t="str">
        <f>REPLACE(INDEX(GroupVertices[Group],MATCH(Edges[[#This Row],[Vertex 2]],GroupVertices[Vertex],0)),1,1,"")</f>
        <v>1</v>
      </c>
    </row>
    <row r="258" spans="1:56" ht="15">
      <c r="A258" s="65" t="s">
        <v>432</v>
      </c>
      <c r="B258" s="65" t="s">
        <v>791</v>
      </c>
      <c r="C258" s="66"/>
      <c r="D258" s="67"/>
      <c r="E258" s="68"/>
      <c r="F258" s="69"/>
      <c r="G258" s="66"/>
      <c r="H258" s="70"/>
      <c r="I258" s="71"/>
      <c r="J258" s="71"/>
      <c r="K258" s="34"/>
      <c r="L258" s="78">
        <v>258</v>
      </c>
      <c r="M258" s="78"/>
      <c r="N258" s="73"/>
      <c r="O258" s="80" t="s">
        <v>908</v>
      </c>
      <c r="P258" s="82">
        <v>43657.78497685185</v>
      </c>
      <c r="Q258" s="80" t="s">
        <v>968</v>
      </c>
      <c r="R258" s="80"/>
      <c r="S258" s="80"/>
      <c r="T258" s="80"/>
      <c r="U258" s="83" t="s">
        <v>1507</v>
      </c>
      <c r="V258" s="83" t="s">
        <v>1507</v>
      </c>
      <c r="W258" s="82">
        <v>43657.78497685185</v>
      </c>
      <c r="X258" s="86">
        <v>43657</v>
      </c>
      <c r="Y258" s="88" t="s">
        <v>2151</v>
      </c>
      <c r="Z258" s="83" t="s">
        <v>2712</v>
      </c>
      <c r="AA258" s="80"/>
      <c r="AB258" s="80"/>
      <c r="AC258" s="88" t="s">
        <v>3336</v>
      </c>
      <c r="AD258" s="80"/>
      <c r="AE258" s="80" t="b">
        <v>0</v>
      </c>
      <c r="AF258" s="80">
        <v>0</v>
      </c>
      <c r="AG258" s="88" t="s">
        <v>3797</v>
      </c>
      <c r="AH258" s="80" t="b">
        <v>0</v>
      </c>
      <c r="AI258" s="80" t="s">
        <v>3865</v>
      </c>
      <c r="AJ258" s="80"/>
      <c r="AK258" s="88" t="s">
        <v>3797</v>
      </c>
      <c r="AL258" s="80" t="b">
        <v>0</v>
      </c>
      <c r="AM258" s="80">
        <v>14414</v>
      </c>
      <c r="AN258" s="88" t="s">
        <v>3715</v>
      </c>
      <c r="AO258" s="80" t="s">
        <v>3899</v>
      </c>
      <c r="AP258" s="80" t="b">
        <v>0</v>
      </c>
      <c r="AQ258" s="88" t="s">
        <v>3715</v>
      </c>
      <c r="AR258" s="80" t="s">
        <v>178</v>
      </c>
      <c r="AS258" s="80">
        <v>0</v>
      </c>
      <c r="AT258" s="80">
        <v>0</v>
      </c>
      <c r="AU258" s="80"/>
      <c r="AV258" s="80"/>
      <c r="AW258" s="80"/>
      <c r="AX258" s="80"/>
      <c r="AY258" s="80"/>
      <c r="AZ258" s="80"/>
      <c r="BA258" s="80"/>
      <c r="BB258" s="80"/>
      <c r="BC258" s="79" t="str">
        <f>REPLACE(INDEX(GroupVertices[Group],MATCH(Edges[[#This Row],[Vertex 1]],GroupVertices[Vertex],0)),1,1,"")</f>
        <v>2</v>
      </c>
      <c r="BD258" s="79" t="str">
        <f>REPLACE(INDEX(GroupVertices[Group],MATCH(Edges[[#This Row],[Vertex 2]],GroupVertices[Vertex],0)),1,1,"")</f>
        <v>2</v>
      </c>
    </row>
    <row r="259" spans="1:56" ht="15">
      <c r="A259" s="65" t="s">
        <v>433</v>
      </c>
      <c r="B259" s="65" t="s">
        <v>630</v>
      </c>
      <c r="C259" s="66"/>
      <c r="D259" s="67"/>
      <c r="E259" s="68"/>
      <c r="F259" s="69"/>
      <c r="G259" s="66"/>
      <c r="H259" s="70"/>
      <c r="I259" s="71"/>
      <c r="J259" s="71"/>
      <c r="K259" s="34"/>
      <c r="L259" s="78">
        <v>259</v>
      </c>
      <c r="M259" s="78"/>
      <c r="N259" s="73"/>
      <c r="O259" s="80" t="s">
        <v>908</v>
      </c>
      <c r="P259" s="82">
        <v>43657.78497685185</v>
      </c>
      <c r="Q259" s="80" t="s">
        <v>931</v>
      </c>
      <c r="R259" s="80"/>
      <c r="S259" s="80"/>
      <c r="T259" s="80"/>
      <c r="U259" s="80"/>
      <c r="V259" s="83" t="s">
        <v>1732</v>
      </c>
      <c r="W259" s="82">
        <v>43657.78497685185</v>
      </c>
      <c r="X259" s="86">
        <v>43657</v>
      </c>
      <c r="Y259" s="88" t="s">
        <v>2151</v>
      </c>
      <c r="Z259" s="83" t="s">
        <v>2713</v>
      </c>
      <c r="AA259" s="80"/>
      <c r="AB259" s="80"/>
      <c r="AC259" s="88" t="s">
        <v>3337</v>
      </c>
      <c r="AD259" s="80"/>
      <c r="AE259" s="80" t="b">
        <v>0</v>
      </c>
      <c r="AF259" s="80">
        <v>0</v>
      </c>
      <c r="AG259" s="88" t="s">
        <v>3797</v>
      </c>
      <c r="AH259" s="80" t="b">
        <v>0</v>
      </c>
      <c r="AI259" s="80" t="s">
        <v>3865</v>
      </c>
      <c r="AJ259" s="80"/>
      <c r="AK259" s="88" t="s">
        <v>3797</v>
      </c>
      <c r="AL259" s="80" t="b">
        <v>0</v>
      </c>
      <c r="AM259" s="80">
        <v>10261</v>
      </c>
      <c r="AN259" s="88" t="s">
        <v>3544</v>
      </c>
      <c r="AO259" s="80" t="s">
        <v>3899</v>
      </c>
      <c r="AP259" s="80" t="b">
        <v>0</v>
      </c>
      <c r="AQ259" s="88" t="s">
        <v>3544</v>
      </c>
      <c r="AR259" s="80" t="s">
        <v>178</v>
      </c>
      <c r="AS259" s="80">
        <v>0</v>
      </c>
      <c r="AT259" s="80">
        <v>0</v>
      </c>
      <c r="AU259" s="80"/>
      <c r="AV259" s="80"/>
      <c r="AW259" s="80"/>
      <c r="AX259" s="80"/>
      <c r="AY259" s="80"/>
      <c r="AZ259" s="80"/>
      <c r="BA259" s="80"/>
      <c r="BB259" s="80"/>
      <c r="BC259" s="79" t="str">
        <f>REPLACE(INDEX(GroupVertices[Group],MATCH(Edges[[#This Row],[Vertex 1]],GroupVertices[Vertex],0)),1,1,"")</f>
        <v>10</v>
      </c>
      <c r="BD259" s="79" t="str">
        <f>REPLACE(INDEX(GroupVertices[Group],MATCH(Edges[[#This Row],[Vertex 2]],GroupVertices[Vertex],0)),1,1,"")</f>
        <v>10</v>
      </c>
    </row>
    <row r="260" spans="1:56" ht="15">
      <c r="A260" s="65" t="s">
        <v>434</v>
      </c>
      <c r="B260" s="65" t="s">
        <v>791</v>
      </c>
      <c r="C260" s="66"/>
      <c r="D260" s="67"/>
      <c r="E260" s="68"/>
      <c r="F260" s="69"/>
      <c r="G260" s="66"/>
      <c r="H260" s="70"/>
      <c r="I260" s="71"/>
      <c r="J260" s="71"/>
      <c r="K260" s="34"/>
      <c r="L260" s="78">
        <v>260</v>
      </c>
      <c r="M260" s="78"/>
      <c r="N260" s="73"/>
      <c r="O260" s="80" t="s">
        <v>908</v>
      </c>
      <c r="P260" s="82">
        <v>43657.78497685185</v>
      </c>
      <c r="Q260" s="80" t="s">
        <v>968</v>
      </c>
      <c r="R260" s="80"/>
      <c r="S260" s="80"/>
      <c r="T260" s="80"/>
      <c r="U260" s="83" t="s">
        <v>1507</v>
      </c>
      <c r="V260" s="83" t="s">
        <v>1507</v>
      </c>
      <c r="W260" s="82">
        <v>43657.78497685185</v>
      </c>
      <c r="X260" s="86">
        <v>43657</v>
      </c>
      <c r="Y260" s="88" t="s">
        <v>2151</v>
      </c>
      <c r="Z260" s="83" t="s">
        <v>2714</v>
      </c>
      <c r="AA260" s="80"/>
      <c r="AB260" s="80"/>
      <c r="AC260" s="88" t="s">
        <v>3338</v>
      </c>
      <c r="AD260" s="80"/>
      <c r="AE260" s="80" t="b">
        <v>0</v>
      </c>
      <c r="AF260" s="80">
        <v>0</v>
      </c>
      <c r="AG260" s="88" t="s">
        <v>3797</v>
      </c>
      <c r="AH260" s="80" t="b">
        <v>0</v>
      </c>
      <c r="AI260" s="80" t="s">
        <v>3865</v>
      </c>
      <c r="AJ260" s="80"/>
      <c r="AK260" s="88" t="s">
        <v>3797</v>
      </c>
      <c r="AL260" s="80" t="b">
        <v>0</v>
      </c>
      <c r="AM260" s="80">
        <v>14414</v>
      </c>
      <c r="AN260" s="88" t="s">
        <v>3715</v>
      </c>
      <c r="AO260" s="80" t="s">
        <v>3899</v>
      </c>
      <c r="AP260" s="80" t="b">
        <v>0</v>
      </c>
      <c r="AQ260" s="88" t="s">
        <v>3715</v>
      </c>
      <c r="AR260" s="80" t="s">
        <v>178</v>
      </c>
      <c r="AS260" s="80">
        <v>0</v>
      </c>
      <c r="AT260" s="80">
        <v>0</v>
      </c>
      <c r="AU260" s="80"/>
      <c r="AV260" s="80"/>
      <c r="AW260" s="80"/>
      <c r="AX260" s="80"/>
      <c r="AY260" s="80"/>
      <c r="AZ260" s="80"/>
      <c r="BA260" s="80"/>
      <c r="BB260" s="80"/>
      <c r="BC260" s="79" t="str">
        <f>REPLACE(INDEX(GroupVertices[Group],MATCH(Edges[[#This Row],[Vertex 1]],GroupVertices[Vertex],0)),1,1,"")</f>
        <v>2</v>
      </c>
      <c r="BD260" s="79" t="str">
        <f>REPLACE(INDEX(GroupVertices[Group],MATCH(Edges[[#This Row],[Vertex 2]],GroupVertices[Vertex],0)),1,1,"")</f>
        <v>2</v>
      </c>
    </row>
    <row r="261" spans="1:56" ht="15">
      <c r="A261" s="65" t="s">
        <v>435</v>
      </c>
      <c r="B261" s="65" t="s">
        <v>435</v>
      </c>
      <c r="C261" s="66"/>
      <c r="D261" s="67"/>
      <c r="E261" s="68"/>
      <c r="F261" s="69"/>
      <c r="G261" s="66"/>
      <c r="H261" s="70"/>
      <c r="I261" s="71"/>
      <c r="J261" s="71"/>
      <c r="K261" s="34"/>
      <c r="L261" s="78">
        <v>261</v>
      </c>
      <c r="M261" s="78"/>
      <c r="N261" s="73"/>
      <c r="O261" s="80" t="s">
        <v>178</v>
      </c>
      <c r="P261" s="82">
        <v>43657.78320601852</v>
      </c>
      <c r="Q261" s="80" t="s">
        <v>1063</v>
      </c>
      <c r="R261" s="80"/>
      <c r="S261" s="80"/>
      <c r="T261" s="80"/>
      <c r="U261" s="80"/>
      <c r="V261" s="83" t="s">
        <v>1733</v>
      </c>
      <c r="W261" s="82">
        <v>43657.78320601852</v>
      </c>
      <c r="X261" s="86">
        <v>43657</v>
      </c>
      <c r="Y261" s="88" t="s">
        <v>2152</v>
      </c>
      <c r="Z261" s="83" t="s">
        <v>2715</v>
      </c>
      <c r="AA261" s="80"/>
      <c r="AB261" s="80"/>
      <c r="AC261" s="88" t="s">
        <v>3339</v>
      </c>
      <c r="AD261" s="80"/>
      <c r="AE261" s="80" t="b">
        <v>0</v>
      </c>
      <c r="AF261" s="80">
        <v>0</v>
      </c>
      <c r="AG261" s="88" t="s">
        <v>3797</v>
      </c>
      <c r="AH261" s="80" t="b">
        <v>0</v>
      </c>
      <c r="AI261" s="80" t="s">
        <v>3865</v>
      </c>
      <c r="AJ261" s="80"/>
      <c r="AK261" s="88" t="s">
        <v>3797</v>
      </c>
      <c r="AL261" s="80" t="b">
        <v>0</v>
      </c>
      <c r="AM261" s="80">
        <v>1</v>
      </c>
      <c r="AN261" s="88" t="s">
        <v>3797</v>
      </c>
      <c r="AO261" s="80" t="s">
        <v>3897</v>
      </c>
      <c r="AP261" s="80" t="b">
        <v>0</v>
      </c>
      <c r="AQ261" s="88" t="s">
        <v>3339</v>
      </c>
      <c r="AR261" s="80" t="s">
        <v>908</v>
      </c>
      <c r="AS261" s="80">
        <v>0</v>
      </c>
      <c r="AT261" s="80">
        <v>0</v>
      </c>
      <c r="AU261" s="80"/>
      <c r="AV261" s="80"/>
      <c r="AW261" s="80"/>
      <c r="AX261" s="80"/>
      <c r="AY261" s="80"/>
      <c r="AZ261" s="80"/>
      <c r="BA261" s="80"/>
      <c r="BB261" s="80"/>
      <c r="BC261" s="79" t="str">
        <f>REPLACE(INDEX(GroupVertices[Group],MATCH(Edges[[#This Row],[Vertex 1]],GroupVertices[Vertex],0)),1,1,"")</f>
        <v>125</v>
      </c>
      <c r="BD261" s="79" t="str">
        <f>REPLACE(INDEX(GroupVertices[Group],MATCH(Edges[[#This Row],[Vertex 2]],GroupVertices[Vertex],0)),1,1,"")</f>
        <v>125</v>
      </c>
    </row>
    <row r="262" spans="1:56" ht="15">
      <c r="A262" s="65" t="s">
        <v>436</v>
      </c>
      <c r="B262" s="65" t="s">
        <v>435</v>
      </c>
      <c r="C262" s="66"/>
      <c r="D262" s="67"/>
      <c r="E262" s="68"/>
      <c r="F262" s="69"/>
      <c r="G262" s="66"/>
      <c r="H262" s="70"/>
      <c r="I262" s="71"/>
      <c r="J262" s="71"/>
      <c r="K262" s="34"/>
      <c r="L262" s="78">
        <v>262</v>
      </c>
      <c r="M262" s="78"/>
      <c r="N262" s="73"/>
      <c r="O262" s="80" t="s">
        <v>908</v>
      </c>
      <c r="P262" s="82">
        <v>43657.78498842593</v>
      </c>
      <c r="Q262" s="80" t="s">
        <v>1063</v>
      </c>
      <c r="R262" s="80"/>
      <c r="S262" s="80"/>
      <c r="T262" s="80"/>
      <c r="U262" s="80"/>
      <c r="V262" s="83" t="s">
        <v>1734</v>
      </c>
      <c r="W262" s="82">
        <v>43657.78498842593</v>
      </c>
      <c r="X262" s="86">
        <v>43657</v>
      </c>
      <c r="Y262" s="88" t="s">
        <v>2153</v>
      </c>
      <c r="Z262" s="83" t="s">
        <v>2716</v>
      </c>
      <c r="AA262" s="80"/>
      <c r="AB262" s="80"/>
      <c r="AC262" s="88" t="s">
        <v>3340</v>
      </c>
      <c r="AD262" s="80"/>
      <c r="AE262" s="80" t="b">
        <v>0</v>
      </c>
      <c r="AF262" s="80">
        <v>0</v>
      </c>
      <c r="AG262" s="88" t="s">
        <v>3797</v>
      </c>
      <c r="AH262" s="80" t="b">
        <v>0</v>
      </c>
      <c r="AI262" s="80" t="s">
        <v>3865</v>
      </c>
      <c r="AJ262" s="80"/>
      <c r="AK262" s="88" t="s">
        <v>3797</v>
      </c>
      <c r="AL262" s="80" t="b">
        <v>0</v>
      </c>
      <c r="AM262" s="80">
        <v>1</v>
      </c>
      <c r="AN262" s="88" t="s">
        <v>3339</v>
      </c>
      <c r="AO262" s="80" t="s">
        <v>3899</v>
      </c>
      <c r="AP262" s="80" t="b">
        <v>0</v>
      </c>
      <c r="AQ262" s="88" t="s">
        <v>3339</v>
      </c>
      <c r="AR262" s="80" t="s">
        <v>178</v>
      </c>
      <c r="AS262" s="80">
        <v>0</v>
      </c>
      <c r="AT262" s="80">
        <v>0</v>
      </c>
      <c r="AU262" s="80"/>
      <c r="AV262" s="80"/>
      <c r="AW262" s="80"/>
      <c r="AX262" s="80"/>
      <c r="AY262" s="80"/>
      <c r="AZ262" s="80"/>
      <c r="BA262" s="80"/>
      <c r="BB262" s="80"/>
      <c r="BC262" s="79" t="str">
        <f>REPLACE(INDEX(GroupVertices[Group],MATCH(Edges[[#This Row],[Vertex 1]],GroupVertices[Vertex],0)),1,1,"")</f>
        <v>125</v>
      </c>
      <c r="BD262" s="79" t="str">
        <f>REPLACE(INDEX(GroupVertices[Group],MATCH(Edges[[#This Row],[Vertex 2]],GroupVertices[Vertex],0)),1,1,"")</f>
        <v>125</v>
      </c>
    </row>
    <row r="263" spans="1:56" ht="15">
      <c r="A263" s="65" t="s">
        <v>437</v>
      </c>
      <c r="B263" s="65" t="s">
        <v>786</v>
      </c>
      <c r="C263" s="66"/>
      <c r="D263" s="67"/>
      <c r="E263" s="68"/>
      <c r="F263" s="69"/>
      <c r="G263" s="66"/>
      <c r="H263" s="70"/>
      <c r="I263" s="71"/>
      <c r="J263" s="71"/>
      <c r="K263" s="34"/>
      <c r="L263" s="78">
        <v>263</v>
      </c>
      <c r="M263" s="78"/>
      <c r="N263" s="73"/>
      <c r="O263" s="80" t="s">
        <v>908</v>
      </c>
      <c r="P263" s="82">
        <v>43657.78498842593</v>
      </c>
      <c r="Q263" s="80" t="s">
        <v>950</v>
      </c>
      <c r="R263" s="80"/>
      <c r="S263" s="80"/>
      <c r="T263" s="80"/>
      <c r="U263" s="83" t="s">
        <v>1503</v>
      </c>
      <c r="V263" s="83" t="s">
        <v>1503</v>
      </c>
      <c r="W263" s="82">
        <v>43657.78498842593</v>
      </c>
      <c r="X263" s="86">
        <v>43657</v>
      </c>
      <c r="Y263" s="88" t="s">
        <v>2153</v>
      </c>
      <c r="Z263" s="83" t="s">
        <v>2717</v>
      </c>
      <c r="AA263" s="80"/>
      <c r="AB263" s="80"/>
      <c r="AC263" s="88" t="s">
        <v>3341</v>
      </c>
      <c r="AD263" s="80"/>
      <c r="AE263" s="80" t="b">
        <v>0</v>
      </c>
      <c r="AF263" s="80">
        <v>0</v>
      </c>
      <c r="AG263" s="88" t="s">
        <v>3797</v>
      </c>
      <c r="AH263" s="80" t="b">
        <v>0</v>
      </c>
      <c r="AI263" s="80" t="s">
        <v>3865</v>
      </c>
      <c r="AJ263" s="80"/>
      <c r="AK263" s="88" t="s">
        <v>3797</v>
      </c>
      <c r="AL263" s="80" t="b">
        <v>0</v>
      </c>
      <c r="AM263" s="80">
        <v>8270</v>
      </c>
      <c r="AN263" s="88" t="s">
        <v>3710</v>
      </c>
      <c r="AO263" s="80" t="s">
        <v>3899</v>
      </c>
      <c r="AP263" s="80" t="b">
        <v>0</v>
      </c>
      <c r="AQ263" s="88" t="s">
        <v>3710</v>
      </c>
      <c r="AR263" s="80" t="s">
        <v>178</v>
      </c>
      <c r="AS263" s="80">
        <v>0</v>
      </c>
      <c r="AT263" s="80">
        <v>0</v>
      </c>
      <c r="AU263" s="80"/>
      <c r="AV263" s="80"/>
      <c r="AW263" s="80"/>
      <c r="AX263" s="80"/>
      <c r="AY263" s="80"/>
      <c r="AZ263" s="80"/>
      <c r="BA263" s="80"/>
      <c r="BB263" s="80"/>
      <c r="BC263" s="79" t="str">
        <f>REPLACE(INDEX(GroupVertices[Group],MATCH(Edges[[#This Row],[Vertex 1]],GroupVertices[Vertex],0)),1,1,"")</f>
        <v>6</v>
      </c>
      <c r="BD263" s="79" t="str">
        <f>REPLACE(INDEX(GroupVertices[Group],MATCH(Edges[[#This Row],[Vertex 2]],GroupVertices[Vertex],0)),1,1,"")</f>
        <v>6</v>
      </c>
    </row>
    <row r="264" spans="1:56" ht="15">
      <c r="A264" s="65" t="s">
        <v>438</v>
      </c>
      <c r="B264" s="65" t="s">
        <v>630</v>
      </c>
      <c r="C264" s="66"/>
      <c r="D264" s="67"/>
      <c r="E264" s="68"/>
      <c r="F264" s="69"/>
      <c r="G264" s="66"/>
      <c r="H264" s="70"/>
      <c r="I264" s="71"/>
      <c r="J264" s="71"/>
      <c r="K264" s="34"/>
      <c r="L264" s="78">
        <v>264</v>
      </c>
      <c r="M264" s="78"/>
      <c r="N264" s="73"/>
      <c r="O264" s="80" t="s">
        <v>908</v>
      </c>
      <c r="P264" s="82">
        <v>43657.785</v>
      </c>
      <c r="Q264" s="80" t="s">
        <v>931</v>
      </c>
      <c r="R264" s="80"/>
      <c r="S264" s="80"/>
      <c r="T264" s="80"/>
      <c r="U264" s="80"/>
      <c r="V264" s="83" t="s">
        <v>1735</v>
      </c>
      <c r="W264" s="82">
        <v>43657.785</v>
      </c>
      <c r="X264" s="86">
        <v>43657</v>
      </c>
      <c r="Y264" s="88" t="s">
        <v>2154</v>
      </c>
      <c r="Z264" s="83" t="s">
        <v>2718</v>
      </c>
      <c r="AA264" s="80"/>
      <c r="AB264" s="80"/>
      <c r="AC264" s="88" t="s">
        <v>3342</v>
      </c>
      <c r="AD264" s="80"/>
      <c r="AE264" s="80" t="b">
        <v>0</v>
      </c>
      <c r="AF264" s="80">
        <v>0</v>
      </c>
      <c r="AG264" s="88" t="s">
        <v>3797</v>
      </c>
      <c r="AH264" s="80" t="b">
        <v>0</v>
      </c>
      <c r="AI264" s="80" t="s">
        <v>3865</v>
      </c>
      <c r="AJ264" s="80"/>
      <c r="AK264" s="88" t="s">
        <v>3797</v>
      </c>
      <c r="AL264" s="80" t="b">
        <v>0</v>
      </c>
      <c r="AM264" s="80">
        <v>10261</v>
      </c>
      <c r="AN264" s="88" t="s">
        <v>3544</v>
      </c>
      <c r="AO264" s="80" t="s">
        <v>3899</v>
      </c>
      <c r="AP264" s="80" t="b">
        <v>0</v>
      </c>
      <c r="AQ264" s="88" t="s">
        <v>3544</v>
      </c>
      <c r="AR264" s="80" t="s">
        <v>178</v>
      </c>
      <c r="AS264" s="80">
        <v>0</v>
      </c>
      <c r="AT264" s="80">
        <v>0</v>
      </c>
      <c r="AU264" s="80"/>
      <c r="AV264" s="80"/>
      <c r="AW264" s="80"/>
      <c r="AX264" s="80"/>
      <c r="AY264" s="80"/>
      <c r="AZ264" s="80"/>
      <c r="BA264" s="80"/>
      <c r="BB264" s="80"/>
      <c r="BC264" s="79" t="str">
        <f>REPLACE(INDEX(GroupVertices[Group],MATCH(Edges[[#This Row],[Vertex 1]],GroupVertices[Vertex],0)),1,1,"")</f>
        <v>10</v>
      </c>
      <c r="BD264" s="79" t="str">
        <f>REPLACE(INDEX(GroupVertices[Group],MATCH(Edges[[#This Row],[Vertex 2]],GroupVertices[Vertex],0)),1,1,"")</f>
        <v>10</v>
      </c>
    </row>
    <row r="265" spans="1:56" ht="15">
      <c r="A265" s="65" t="s">
        <v>439</v>
      </c>
      <c r="B265" s="65" t="s">
        <v>439</v>
      </c>
      <c r="C265" s="66"/>
      <c r="D265" s="67"/>
      <c r="E265" s="68"/>
      <c r="F265" s="69"/>
      <c r="G265" s="66"/>
      <c r="H265" s="70"/>
      <c r="I265" s="71"/>
      <c r="J265" s="71"/>
      <c r="K265" s="34"/>
      <c r="L265" s="78">
        <v>265</v>
      </c>
      <c r="M265" s="78"/>
      <c r="N265" s="73"/>
      <c r="O265" s="80" t="s">
        <v>178</v>
      </c>
      <c r="P265" s="82">
        <v>43656.768055555556</v>
      </c>
      <c r="Q265" s="80" t="s">
        <v>1064</v>
      </c>
      <c r="R265" s="80"/>
      <c r="S265" s="80"/>
      <c r="T265" s="80" t="s">
        <v>1461</v>
      </c>
      <c r="U265" s="83" t="s">
        <v>1532</v>
      </c>
      <c r="V265" s="83" t="s">
        <v>1532</v>
      </c>
      <c r="W265" s="82">
        <v>43656.768055555556</v>
      </c>
      <c r="X265" s="86">
        <v>43656</v>
      </c>
      <c r="Y265" s="88" t="s">
        <v>2155</v>
      </c>
      <c r="Z265" s="83" t="s">
        <v>2719</v>
      </c>
      <c r="AA265" s="80"/>
      <c r="AB265" s="80"/>
      <c r="AC265" s="88" t="s">
        <v>3343</v>
      </c>
      <c r="AD265" s="80"/>
      <c r="AE265" s="80" t="b">
        <v>0</v>
      </c>
      <c r="AF265" s="80">
        <v>129</v>
      </c>
      <c r="AG265" s="88" t="s">
        <v>3797</v>
      </c>
      <c r="AH265" s="80" t="b">
        <v>0</v>
      </c>
      <c r="AI265" s="80" t="s">
        <v>3865</v>
      </c>
      <c r="AJ265" s="80"/>
      <c r="AK265" s="88" t="s">
        <v>3797</v>
      </c>
      <c r="AL265" s="80" t="b">
        <v>0</v>
      </c>
      <c r="AM265" s="80">
        <v>8</v>
      </c>
      <c r="AN265" s="88" t="s">
        <v>3797</v>
      </c>
      <c r="AO265" s="80" t="s">
        <v>3899</v>
      </c>
      <c r="AP265" s="80" t="b">
        <v>0</v>
      </c>
      <c r="AQ265" s="88" t="s">
        <v>3343</v>
      </c>
      <c r="AR265" s="80" t="s">
        <v>908</v>
      </c>
      <c r="AS265" s="80">
        <v>0</v>
      </c>
      <c r="AT265" s="80">
        <v>0</v>
      </c>
      <c r="AU265" s="80"/>
      <c r="AV265" s="80"/>
      <c r="AW265" s="80"/>
      <c r="AX265" s="80"/>
      <c r="AY265" s="80"/>
      <c r="AZ265" s="80"/>
      <c r="BA265" s="80"/>
      <c r="BB265" s="80"/>
      <c r="BC265" s="79" t="str">
        <f>REPLACE(INDEX(GroupVertices[Group],MATCH(Edges[[#This Row],[Vertex 1]],GroupVertices[Vertex],0)),1,1,"")</f>
        <v>124</v>
      </c>
      <c r="BD265" s="79" t="str">
        <f>REPLACE(INDEX(GroupVertices[Group],MATCH(Edges[[#This Row],[Vertex 2]],GroupVertices[Vertex],0)),1,1,"")</f>
        <v>124</v>
      </c>
    </row>
    <row r="266" spans="1:56" ht="15">
      <c r="A266" s="65" t="s">
        <v>440</v>
      </c>
      <c r="B266" s="65" t="s">
        <v>439</v>
      </c>
      <c r="C266" s="66"/>
      <c r="D266" s="67"/>
      <c r="E266" s="68"/>
      <c r="F266" s="69"/>
      <c r="G266" s="66"/>
      <c r="H266" s="70"/>
      <c r="I266" s="71"/>
      <c r="J266" s="71"/>
      <c r="K266" s="34"/>
      <c r="L266" s="78">
        <v>266</v>
      </c>
      <c r="M266" s="78"/>
      <c r="N266" s="73"/>
      <c r="O266" s="80" t="s">
        <v>908</v>
      </c>
      <c r="P266" s="82">
        <v>43657.78501157407</v>
      </c>
      <c r="Q266" s="80" t="s">
        <v>1064</v>
      </c>
      <c r="R266" s="80"/>
      <c r="S266" s="80"/>
      <c r="T266" s="80"/>
      <c r="U266" s="80"/>
      <c r="V266" s="83" t="s">
        <v>1736</v>
      </c>
      <c r="W266" s="82">
        <v>43657.78501157407</v>
      </c>
      <c r="X266" s="86">
        <v>43657</v>
      </c>
      <c r="Y266" s="88" t="s">
        <v>2156</v>
      </c>
      <c r="Z266" s="83" t="s">
        <v>2720</v>
      </c>
      <c r="AA266" s="80"/>
      <c r="AB266" s="80"/>
      <c r="AC266" s="88" t="s">
        <v>3344</v>
      </c>
      <c r="AD266" s="80"/>
      <c r="AE266" s="80" t="b">
        <v>0</v>
      </c>
      <c r="AF266" s="80">
        <v>0</v>
      </c>
      <c r="AG266" s="88" t="s">
        <v>3797</v>
      </c>
      <c r="AH266" s="80" t="b">
        <v>0</v>
      </c>
      <c r="AI266" s="80" t="s">
        <v>3865</v>
      </c>
      <c r="AJ266" s="80"/>
      <c r="AK266" s="88" t="s">
        <v>3797</v>
      </c>
      <c r="AL266" s="80" t="b">
        <v>0</v>
      </c>
      <c r="AM266" s="80">
        <v>8</v>
      </c>
      <c r="AN266" s="88" t="s">
        <v>3343</v>
      </c>
      <c r="AO266" s="80" t="s">
        <v>3906</v>
      </c>
      <c r="AP266" s="80" t="b">
        <v>0</v>
      </c>
      <c r="AQ266" s="88" t="s">
        <v>3343</v>
      </c>
      <c r="AR266" s="80" t="s">
        <v>178</v>
      </c>
      <c r="AS266" s="80">
        <v>0</v>
      </c>
      <c r="AT266" s="80">
        <v>0</v>
      </c>
      <c r="AU266" s="80"/>
      <c r="AV266" s="80"/>
      <c r="AW266" s="80"/>
      <c r="AX266" s="80"/>
      <c r="AY266" s="80"/>
      <c r="AZ266" s="80"/>
      <c r="BA266" s="80"/>
      <c r="BB266" s="80"/>
      <c r="BC266" s="79" t="str">
        <f>REPLACE(INDEX(GroupVertices[Group],MATCH(Edges[[#This Row],[Vertex 1]],GroupVertices[Vertex],0)),1,1,"")</f>
        <v>124</v>
      </c>
      <c r="BD266" s="79" t="str">
        <f>REPLACE(INDEX(GroupVertices[Group],MATCH(Edges[[#This Row],[Vertex 2]],GroupVertices[Vertex],0)),1,1,"")</f>
        <v>124</v>
      </c>
    </row>
    <row r="267" spans="1:56" ht="15">
      <c r="A267" s="65" t="s">
        <v>441</v>
      </c>
      <c r="B267" s="65" t="s">
        <v>656</v>
      </c>
      <c r="C267" s="66"/>
      <c r="D267" s="67"/>
      <c r="E267" s="68"/>
      <c r="F267" s="69"/>
      <c r="G267" s="66"/>
      <c r="H267" s="70"/>
      <c r="I267" s="71"/>
      <c r="J267" s="71"/>
      <c r="K267" s="34"/>
      <c r="L267" s="78">
        <v>267</v>
      </c>
      <c r="M267" s="78"/>
      <c r="N267" s="73"/>
      <c r="O267" s="80" t="s">
        <v>908</v>
      </c>
      <c r="P267" s="82">
        <v>43657.78503472222</v>
      </c>
      <c r="Q267" s="80" t="s">
        <v>1065</v>
      </c>
      <c r="R267" s="80"/>
      <c r="S267" s="80"/>
      <c r="T267" s="80"/>
      <c r="U267" s="80"/>
      <c r="V267" s="83" t="s">
        <v>1737</v>
      </c>
      <c r="W267" s="82">
        <v>43657.78503472222</v>
      </c>
      <c r="X267" s="86">
        <v>43657</v>
      </c>
      <c r="Y267" s="88" t="s">
        <v>2157</v>
      </c>
      <c r="Z267" s="83" t="s">
        <v>2721</v>
      </c>
      <c r="AA267" s="80"/>
      <c r="AB267" s="80"/>
      <c r="AC267" s="88" t="s">
        <v>3345</v>
      </c>
      <c r="AD267" s="80"/>
      <c r="AE267" s="80" t="b">
        <v>0</v>
      </c>
      <c r="AF267" s="80">
        <v>0</v>
      </c>
      <c r="AG267" s="88" t="s">
        <v>3797</v>
      </c>
      <c r="AH267" s="80" t="b">
        <v>0</v>
      </c>
      <c r="AI267" s="80" t="s">
        <v>3865</v>
      </c>
      <c r="AJ267" s="80"/>
      <c r="AK267" s="88" t="s">
        <v>3797</v>
      </c>
      <c r="AL267" s="80" t="b">
        <v>0</v>
      </c>
      <c r="AM267" s="80">
        <v>5619</v>
      </c>
      <c r="AN267" s="88" t="s">
        <v>3574</v>
      </c>
      <c r="AO267" s="80" t="s">
        <v>3899</v>
      </c>
      <c r="AP267" s="80" t="b">
        <v>0</v>
      </c>
      <c r="AQ267" s="88" t="s">
        <v>3574</v>
      </c>
      <c r="AR267" s="80" t="s">
        <v>178</v>
      </c>
      <c r="AS267" s="80">
        <v>0</v>
      </c>
      <c r="AT267" s="80">
        <v>0</v>
      </c>
      <c r="AU267" s="80"/>
      <c r="AV267" s="80"/>
      <c r="AW267" s="80"/>
      <c r="AX267" s="80"/>
      <c r="AY267" s="80"/>
      <c r="AZ267" s="80"/>
      <c r="BA267" s="80"/>
      <c r="BB267" s="80"/>
      <c r="BC267" s="79" t="str">
        <f>REPLACE(INDEX(GroupVertices[Group],MATCH(Edges[[#This Row],[Vertex 1]],GroupVertices[Vertex],0)),1,1,"")</f>
        <v>11</v>
      </c>
      <c r="BD267" s="79" t="str">
        <f>REPLACE(INDEX(GroupVertices[Group],MATCH(Edges[[#This Row],[Vertex 2]],GroupVertices[Vertex],0)),1,1,"")</f>
        <v>11</v>
      </c>
    </row>
    <row r="268" spans="1:56" ht="15">
      <c r="A268" s="65" t="s">
        <v>442</v>
      </c>
      <c r="B268" s="65" t="s">
        <v>442</v>
      </c>
      <c r="C268" s="66"/>
      <c r="D268" s="67"/>
      <c r="E268" s="68"/>
      <c r="F268" s="69"/>
      <c r="G268" s="66"/>
      <c r="H268" s="70"/>
      <c r="I268" s="71"/>
      <c r="J268" s="71"/>
      <c r="K268" s="34"/>
      <c r="L268" s="78">
        <v>268</v>
      </c>
      <c r="M268" s="78"/>
      <c r="N268" s="73"/>
      <c r="O268" s="80" t="s">
        <v>178</v>
      </c>
      <c r="P268" s="82">
        <v>43657.78505787037</v>
      </c>
      <c r="Q268" s="80" t="s">
        <v>1066</v>
      </c>
      <c r="R268" s="80"/>
      <c r="S268" s="80"/>
      <c r="T268" s="80"/>
      <c r="U268" s="80"/>
      <c r="V268" s="83" t="s">
        <v>1738</v>
      </c>
      <c r="W268" s="82">
        <v>43657.78505787037</v>
      </c>
      <c r="X268" s="86">
        <v>43657</v>
      </c>
      <c r="Y268" s="88" t="s">
        <v>2158</v>
      </c>
      <c r="Z268" s="83" t="s">
        <v>2722</v>
      </c>
      <c r="AA268" s="80"/>
      <c r="AB268" s="80"/>
      <c r="AC268" s="88" t="s">
        <v>3346</v>
      </c>
      <c r="AD268" s="80"/>
      <c r="AE268" s="80" t="b">
        <v>0</v>
      </c>
      <c r="AF268" s="80">
        <v>0</v>
      </c>
      <c r="AG268" s="88" t="s">
        <v>3797</v>
      </c>
      <c r="AH268" s="80" t="b">
        <v>0</v>
      </c>
      <c r="AI268" s="80" t="s">
        <v>3865</v>
      </c>
      <c r="AJ268" s="80"/>
      <c r="AK268" s="88" t="s">
        <v>3797</v>
      </c>
      <c r="AL268" s="80" t="b">
        <v>0</v>
      </c>
      <c r="AM268" s="80">
        <v>0</v>
      </c>
      <c r="AN268" s="88" t="s">
        <v>3797</v>
      </c>
      <c r="AO268" s="80" t="s">
        <v>3899</v>
      </c>
      <c r="AP268" s="80" t="b">
        <v>0</v>
      </c>
      <c r="AQ268" s="88" t="s">
        <v>3346</v>
      </c>
      <c r="AR268" s="80" t="s">
        <v>178</v>
      </c>
      <c r="AS268" s="80">
        <v>0</v>
      </c>
      <c r="AT268" s="80">
        <v>0</v>
      </c>
      <c r="AU268" s="80"/>
      <c r="AV268" s="80"/>
      <c r="AW268" s="80"/>
      <c r="AX268" s="80"/>
      <c r="AY268" s="80"/>
      <c r="AZ268" s="80"/>
      <c r="BA268" s="80"/>
      <c r="BB268" s="80"/>
      <c r="BC268" s="79" t="str">
        <f>REPLACE(INDEX(GroupVertices[Group],MATCH(Edges[[#This Row],[Vertex 1]],GroupVertices[Vertex],0)),1,1,"")</f>
        <v>1</v>
      </c>
      <c r="BD268" s="79" t="str">
        <f>REPLACE(INDEX(GroupVertices[Group],MATCH(Edges[[#This Row],[Vertex 2]],GroupVertices[Vertex],0)),1,1,"")</f>
        <v>1</v>
      </c>
    </row>
    <row r="269" spans="1:56" ht="15">
      <c r="A269" s="65" t="s">
        <v>443</v>
      </c>
      <c r="B269" s="65" t="s">
        <v>443</v>
      </c>
      <c r="C269" s="66"/>
      <c r="D269" s="67"/>
      <c r="E269" s="68"/>
      <c r="F269" s="69"/>
      <c r="G269" s="66"/>
      <c r="H269" s="70"/>
      <c r="I269" s="71"/>
      <c r="J269" s="71"/>
      <c r="K269" s="34"/>
      <c r="L269" s="78">
        <v>269</v>
      </c>
      <c r="M269" s="78"/>
      <c r="N269" s="73"/>
      <c r="O269" s="80" t="s">
        <v>178</v>
      </c>
      <c r="P269" s="82">
        <v>43657.78505787037</v>
      </c>
      <c r="Q269" s="80" t="s">
        <v>1067</v>
      </c>
      <c r="R269" s="80"/>
      <c r="S269" s="80"/>
      <c r="T269" s="80"/>
      <c r="U269" s="80"/>
      <c r="V269" s="83" t="s">
        <v>1739</v>
      </c>
      <c r="W269" s="82">
        <v>43657.78505787037</v>
      </c>
      <c r="X269" s="86">
        <v>43657</v>
      </c>
      <c r="Y269" s="88" t="s">
        <v>2158</v>
      </c>
      <c r="Z269" s="83" t="s">
        <v>2723</v>
      </c>
      <c r="AA269" s="80"/>
      <c r="AB269" s="80"/>
      <c r="AC269" s="88" t="s">
        <v>3347</v>
      </c>
      <c r="AD269" s="80"/>
      <c r="AE269" s="80" t="b">
        <v>0</v>
      </c>
      <c r="AF269" s="80">
        <v>0</v>
      </c>
      <c r="AG269" s="88" t="s">
        <v>3797</v>
      </c>
      <c r="AH269" s="80" t="b">
        <v>0</v>
      </c>
      <c r="AI269" s="80" t="s">
        <v>3865</v>
      </c>
      <c r="AJ269" s="80"/>
      <c r="AK269" s="88" t="s">
        <v>3797</v>
      </c>
      <c r="AL269" s="80" t="b">
        <v>0</v>
      </c>
      <c r="AM269" s="80">
        <v>0</v>
      </c>
      <c r="AN269" s="88" t="s">
        <v>3797</v>
      </c>
      <c r="AO269" s="80" t="s">
        <v>3899</v>
      </c>
      <c r="AP269" s="80" t="b">
        <v>0</v>
      </c>
      <c r="AQ269" s="88" t="s">
        <v>3347</v>
      </c>
      <c r="AR269" s="80" t="s">
        <v>178</v>
      </c>
      <c r="AS269" s="80">
        <v>0</v>
      </c>
      <c r="AT269" s="80">
        <v>0</v>
      </c>
      <c r="AU269" s="80"/>
      <c r="AV269" s="80"/>
      <c r="AW269" s="80"/>
      <c r="AX269" s="80"/>
      <c r="AY269" s="80"/>
      <c r="AZ269" s="80"/>
      <c r="BA269" s="80"/>
      <c r="BB269" s="80"/>
      <c r="BC269" s="79" t="str">
        <f>REPLACE(INDEX(GroupVertices[Group],MATCH(Edges[[#This Row],[Vertex 1]],GroupVertices[Vertex],0)),1,1,"")</f>
        <v>1</v>
      </c>
      <c r="BD269" s="79" t="str">
        <f>REPLACE(INDEX(GroupVertices[Group],MATCH(Edges[[#This Row],[Vertex 2]],GroupVertices[Vertex],0)),1,1,"")</f>
        <v>1</v>
      </c>
    </row>
    <row r="270" spans="1:56" ht="15">
      <c r="A270" s="65" t="s">
        <v>444</v>
      </c>
      <c r="B270" s="65" t="s">
        <v>795</v>
      </c>
      <c r="C270" s="66"/>
      <c r="D270" s="67"/>
      <c r="E270" s="68"/>
      <c r="F270" s="69"/>
      <c r="G270" s="66"/>
      <c r="H270" s="70"/>
      <c r="I270" s="71"/>
      <c r="J270" s="71"/>
      <c r="K270" s="34"/>
      <c r="L270" s="78">
        <v>270</v>
      </c>
      <c r="M270" s="78"/>
      <c r="N270" s="73"/>
      <c r="O270" s="80" t="s">
        <v>908</v>
      </c>
      <c r="P270" s="82">
        <v>43657.78505787037</v>
      </c>
      <c r="Q270" s="80" t="s">
        <v>915</v>
      </c>
      <c r="R270" s="80"/>
      <c r="S270" s="80"/>
      <c r="T270" s="80"/>
      <c r="U270" s="80"/>
      <c r="V270" s="83" t="s">
        <v>1740</v>
      </c>
      <c r="W270" s="82">
        <v>43657.78505787037</v>
      </c>
      <c r="X270" s="86">
        <v>43657</v>
      </c>
      <c r="Y270" s="88" t="s">
        <v>2158</v>
      </c>
      <c r="Z270" s="83" t="s">
        <v>2724</v>
      </c>
      <c r="AA270" s="80"/>
      <c r="AB270" s="80"/>
      <c r="AC270" s="88" t="s">
        <v>3348</v>
      </c>
      <c r="AD270" s="80"/>
      <c r="AE270" s="80" t="b">
        <v>0</v>
      </c>
      <c r="AF270" s="80">
        <v>0</v>
      </c>
      <c r="AG270" s="88" t="s">
        <v>3797</v>
      </c>
      <c r="AH270" s="80" t="b">
        <v>0</v>
      </c>
      <c r="AI270" s="80" t="s">
        <v>3865</v>
      </c>
      <c r="AJ270" s="80"/>
      <c r="AK270" s="88" t="s">
        <v>3797</v>
      </c>
      <c r="AL270" s="80" t="b">
        <v>0</v>
      </c>
      <c r="AM270" s="80">
        <v>8028</v>
      </c>
      <c r="AN270" s="88" t="s">
        <v>3720</v>
      </c>
      <c r="AO270" s="80" t="s">
        <v>3898</v>
      </c>
      <c r="AP270" s="80" t="b">
        <v>0</v>
      </c>
      <c r="AQ270" s="88" t="s">
        <v>3720</v>
      </c>
      <c r="AR270" s="80" t="s">
        <v>178</v>
      </c>
      <c r="AS270" s="80">
        <v>0</v>
      </c>
      <c r="AT270" s="80">
        <v>0</v>
      </c>
      <c r="AU270" s="80"/>
      <c r="AV270" s="80"/>
      <c r="AW270" s="80"/>
      <c r="AX270" s="80"/>
      <c r="AY270" s="80"/>
      <c r="AZ270" s="80"/>
      <c r="BA270" s="80"/>
      <c r="BB270" s="80"/>
      <c r="BC270" s="79" t="str">
        <f>REPLACE(INDEX(GroupVertices[Group],MATCH(Edges[[#This Row],[Vertex 1]],GroupVertices[Vertex],0)),1,1,"")</f>
        <v>5</v>
      </c>
      <c r="BD270" s="79" t="str">
        <f>REPLACE(INDEX(GroupVertices[Group],MATCH(Edges[[#This Row],[Vertex 2]],GroupVertices[Vertex],0)),1,1,"")</f>
        <v>5</v>
      </c>
    </row>
    <row r="271" spans="1:56" ht="15">
      <c r="A271" s="65" t="s">
        <v>445</v>
      </c>
      <c r="B271" s="65" t="s">
        <v>747</v>
      </c>
      <c r="C271" s="66"/>
      <c r="D271" s="67"/>
      <c r="E271" s="68"/>
      <c r="F271" s="69"/>
      <c r="G271" s="66"/>
      <c r="H271" s="70"/>
      <c r="I271" s="71"/>
      <c r="J271" s="71"/>
      <c r="K271" s="34"/>
      <c r="L271" s="78">
        <v>271</v>
      </c>
      <c r="M271" s="78"/>
      <c r="N271" s="73"/>
      <c r="O271" s="80" t="s">
        <v>908</v>
      </c>
      <c r="P271" s="82">
        <v>43657.78506944444</v>
      </c>
      <c r="Q271" s="80" t="s">
        <v>1044</v>
      </c>
      <c r="R271" s="80"/>
      <c r="S271" s="80"/>
      <c r="T271" s="80"/>
      <c r="U271" s="80"/>
      <c r="V271" s="83" t="s">
        <v>1741</v>
      </c>
      <c r="W271" s="82">
        <v>43657.78506944444</v>
      </c>
      <c r="X271" s="86">
        <v>43657</v>
      </c>
      <c r="Y271" s="88" t="s">
        <v>2159</v>
      </c>
      <c r="Z271" s="83" t="s">
        <v>2725</v>
      </c>
      <c r="AA271" s="80"/>
      <c r="AB271" s="80"/>
      <c r="AC271" s="88" t="s">
        <v>3349</v>
      </c>
      <c r="AD271" s="80"/>
      <c r="AE271" s="80" t="b">
        <v>0</v>
      </c>
      <c r="AF271" s="80">
        <v>0</v>
      </c>
      <c r="AG271" s="88" t="s">
        <v>3797</v>
      </c>
      <c r="AH271" s="80" t="b">
        <v>0</v>
      </c>
      <c r="AI271" s="80" t="s">
        <v>3865</v>
      </c>
      <c r="AJ271" s="80"/>
      <c r="AK271" s="88" t="s">
        <v>3797</v>
      </c>
      <c r="AL271" s="80" t="b">
        <v>0</v>
      </c>
      <c r="AM271" s="80">
        <v>1124</v>
      </c>
      <c r="AN271" s="88" t="s">
        <v>3671</v>
      </c>
      <c r="AO271" s="80" t="s">
        <v>3899</v>
      </c>
      <c r="AP271" s="80" t="b">
        <v>0</v>
      </c>
      <c r="AQ271" s="88" t="s">
        <v>3671</v>
      </c>
      <c r="AR271" s="80" t="s">
        <v>178</v>
      </c>
      <c r="AS271" s="80">
        <v>0</v>
      </c>
      <c r="AT271" s="80">
        <v>0</v>
      </c>
      <c r="AU271" s="80"/>
      <c r="AV271" s="80"/>
      <c r="AW271" s="80"/>
      <c r="AX271" s="80"/>
      <c r="AY271" s="80"/>
      <c r="AZ271" s="80"/>
      <c r="BA271" s="80"/>
      <c r="BB271" s="80"/>
      <c r="BC271" s="79" t="str">
        <f>REPLACE(INDEX(GroupVertices[Group],MATCH(Edges[[#This Row],[Vertex 1]],GroupVertices[Vertex],0)),1,1,"")</f>
        <v>14</v>
      </c>
      <c r="BD271" s="79" t="str">
        <f>REPLACE(INDEX(GroupVertices[Group],MATCH(Edges[[#This Row],[Vertex 2]],GroupVertices[Vertex],0)),1,1,"")</f>
        <v>14</v>
      </c>
    </row>
    <row r="272" spans="1:56" ht="15">
      <c r="A272" s="65" t="s">
        <v>446</v>
      </c>
      <c r="B272" s="65" t="s">
        <v>786</v>
      </c>
      <c r="C272" s="66"/>
      <c r="D272" s="67"/>
      <c r="E272" s="68"/>
      <c r="F272" s="69"/>
      <c r="G272" s="66"/>
      <c r="H272" s="70"/>
      <c r="I272" s="71"/>
      <c r="J272" s="71"/>
      <c r="K272" s="34"/>
      <c r="L272" s="78">
        <v>272</v>
      </c>
      <c r="M272" s="78"/>
      <c r="N272" s="73"/>
      <c r="O272" s="80" t="s">
        <v>908</v>
      </c>
      <c r="P272" s="82">
        <v>43657.78508101852</v>
      </c>
      <c r="Q272" s="80" t="s">
        <v>950</v>
      </c>
      <c r="R272" s="80"/>
      <c r="S272" s="80"/>
      <c r="T272" s="80"/>
      <c r="U272" s="83" t="s">
        <v>1503</v>
      </c>
      <c r="V272" s="83" t="s">
        <v>1503</v>
      </c>
      <c r="W272" s="82">
        <v>43657.78508101852</v>
      </c>
      <c r="X272" s="86">
        <v>43657</v>
      </c>
      <c r="Y272" s="88" t="s">
        <v>2160</v>
      </c>
      <c r="Z272" s="83" t="s">
        <v>2726</v>
      </c>
      <c r="AA272" s="80"/>
      <c r="AB272" s="80"/>
      <c r="AC272" s="88" t="s">
        <v>3350</v>
      </c>
      <c r="AD272" s="80"/>
      <c r="AE272" s="80" t="b">
        <v>0</v>
      </c>
      <c r="AF272" s="80">
        <v>0</v>
      </c>
      <c r="AG272" s="88" t="s">
        <v>3797</v>
      </c>
      <c r="AH272" s="80" t="b">
        <v>0</v>
      </c>
      <c r="AI272" s="80" t="s">
        <v>3865</v>
      </c>
      <c r="AJ272" s="80"/>
      <c r="AK272" s="88" t="s">
        <v>3797</v>
      </c>
      <c r="AL272" s="80" t="b">
        <v>0</v>
      </c>
      <c r="AM272" s="80">
        <v>8270</v>
      </c>
      <c r="AN272" s="88" t="s">
        <v>3710</v>
      </c>
      <c r="AO272" s="80" t="s">
        <v>3898</v>
      </c>
      <c r="AP272" s="80" t="b">
        <v>0</v>
      </c>
      <c r="AQ272" s="88" t="s">
        <v>3710</v>
      </c>
      <c r="AR272" s="80" t="s">
        <v>178</v>
      </c>
      <c r="AS272" s="80">
        <v>0</v>
      </c>
      <c r="AT272" s="80">
        <v>0</v>
      </c>
      <c r="AU272" s="80"/>
      <c r="AV272" s="80"/>
      <c r="AW272" s="80"/>
      <c r="AX272" s="80"/>
      <c r="AY272" s="80"/>
      <c r="AZ272" s="80"/>
      <c r="BA272" s="80"/>
      <c r="BB272" s="80"/>
      <c r="BC272" s="79" t="str">
        <f>REPLACE(INDEX(GroupVertices[Group],MATCH(Edges[[#This Row],[Vertex 1]],GroupVertices[Vertex],0)),1,1,"")</f>
        <v>6</v>
      </c>
      <c r="BD272" s="79" t="str">
        <f>REPLACE(INDEX(GroupVertices[Group],MATCH(Edges[[#This Row],[Vertex 2]],GroupVertices[Vertex],0)),1,1,"")</f>
        <v>6</v>
      </c>
    </row>
    <row r="273" spans="1:56" ht="15">
      <c r="A273" s="65" t="s">
        <v>447</v>
      </c>
      <c r="B273" s="65" t="s">
        <v>447</v>
      </c>
      <c r="C273" s="66"/>
      <c r="D273" s="67"/>
      <c r="E273" s="68"/>
      <c r="F273" s="69"/>
      <c r="G273" s="66"/>
      <c r="H273" s="70"/>
      <c r="I273" s="71"/>
      <c r="J273" s="71"/>
      <c r="K273" s="34"/>
      <c r="L273" s="78">
        <v>273</v>
      </c>
      <c r="M273" s="78"/>
      <c r="N273" s="73"/>
      <c r="O273" s="80" t="s">
        <v>178</v>
      </c>
      <c r="P273" s="82">
        <v>43657.78508101852</v>
      </c>
      <c r="Q273" s="80" t="s">
        <v>1068</v>
      </c>
      <c r="R273" s="83" t="s">
        <v>1290</v>
      </c>
      <c r="S273" s="80" t="s">
        <v>1391</v>
      </c>
      <c r="T273" s="80"/>
      <c r="U273" s="80"/>
      <c r="V273" s="83" t="s">
        <v>1742</v>
      </c>
      <c r="W273" s="82">
        <v>43657.78508101852</v>
      </c>
      <c r="X273" s="86">
        <v>43657</v>
      </c>
      <c r="Y273" s="88" t="s">
        <v>2160</v>
      </c>
      <c r="Z273" s="83" t="s">
        <v>2727</v>
      </c>
      <c r="AA273" s="80"/>
      <c r="AB273" s="80"/>
      <c r="AC273" s="88" t="s">
        <v>3351</v>
      </c>
      <c r="AD273" s="80"/>
      <c r="AE273" s="80" t="b">
        <v>0</v>
      </c>
      <c r="AF273" s="80">
        <v>0</v>
      </c>
      <c r="AG273" s="88" t="s">
        <v>3797</v>
      </c>
      <c r="AH273" s="80" t="b">
        <v>1</v>
      </c>
      <c r="AI273" s="80" t="s">
        <v>3865</v>
      </c>
      <c r="AJ273" s="80"/>
      <c r="AK273" s="88" t="s">
        <v>3544</v>
      </c>
      <c r="AL273" s="80" t="b">
        <v>0</v>
      </c>
      <c r="AM273" s="80">
        <v>0</v>
      </c>
      <c r="AN273" s="88" t="s">
        <v>3797</v>
      </c>
      <c r="AO273" s="80" t="s">
        <v>3899</v>
      </c>
      <c r="AP273" s="80" t="b">
        <v>0</v>
      </c>
      <c r="AQ273" s="88" t="s">
        <v>3351</v>
      </c>
      <c r="AR273" s="80" t="s">
        <v>178</v>
      </c>
      <c r="AS273" s="80">
        <v>0</v>
      </c>
      <c r="AT273" s="80">
        <v>0</v>
      </c>
      <c r="AU273" s="80"/>
      <c r="AV273" s="80"/>
      <c r="AW273" s="80"/>
      <c r="AX273" s="80"/>
      <c r="AY273" s="80"/>
      <c r="AZ273" s="80"/>
      <c r="BA273" s="80"/>
      <c r="BB273" s="80"/>
      <c r="BC273" s="79" t="str">
        <f>REPLACE(INDEX(GroupVertices[Group],MATCH(Edges[[#This Row],[Vertex 1]],GroupVertices[Vertex],0)),1,1,"")</f>
        <v>1</v>
      </c>
      <c r="BD273" s="79" t="str">
        <f>REPLACE(INDEX(GroupVertices[Group],MATCH(Edges[[#This Row],[Vertex 2]],GroupVertices[Vertex],0)),1,1,"")</f>
        <v>1</v>
      </c>
    </row>
    <row r="274" spans="1:56" ht="15">
      <c r="A274" s="65" t="s">
        <v>448</v>
      </c>
      <c r="B274" s="65" t="s">
        <v>855</v>
      </c>
      <c r="C274" s="66"/>
      <c r="D274" s="67"/>
      <c r="E274" s="68"/>
      <c r="F274" s="69"/>
      <c r="G274" s="66"/>
      <c r="H274" s="70"/>
      <c r="I274" s="71"/>
      <c r="J274" s="71"/>
      <c r="K274" s="34"/>
      <c r="L274" s="78">
        <v>274</v>
      </c>
      <c r="M274" s="78"/>
      <c r="N274" s="73"/>
      <c r="O274" s="80" t="s">
        <v>910</v>
      </c>
      <c r="P274" s="82">
        <v>43657.785092592596</v>
      </c>
      <c r="Q274" s="80" t="s">
        <v>1069</v>
      </c>
      <c r="R274" s="83" t="s">
        <v>1313</v>
      </c>
      <c r="S274" s="80" t="s">
        <v>1408</v>
      </c>
      <c r="T274" s="80"/>
      <c r="U274" s="80"/>
      <c r="V274" s="83" t="s">
        <v>1743</v>
      </c>
      <c r="W274" s="82">
        <v>43657.785092592596</v>
      </c>
      <c r="X274" s="86">
        <v>43657</v>
      </c>
      <c r="Y274" s="88" t="s">
        <v>2161</v>
      </c>
      <c r="Z274" s="83" t="s">
        <v>2728</v>
      </c>
      <c r="AA274" s="80"/>
      <c r="AB274" s="80"/>
      <c r="AC274" s="88" t="s">
        <v>3352</v>
      </c>
      <c r="AD274" s="80"/>
      <c r="AE274" s="80" t="b">
        <v>0</v>
      </c>
      <c r="AF274" s="80">
        <v>0</v>
      </c>
      <c r="AG274" s="88" t="s">
        <v>3797</v>
      </c>
      <c r="AH274" s="80" t="b">
        <v>0</v>
      </c>
      <c r="AI274" s="80" t="s">
        <v>3865</v>
      </c>
      <c r="AJ274" s="80"/>
      <c r="AK274" s="88" t="s">
        <v>3797</v>
      </c>
      <c r="AL274" s="80" t="b">
        <v>0</v>
      </c>
      <c r="AM274" s="80">
        <v>0</v>
      </c>
      <c r="AN274" s="88" t="s">
        <v>3797</v>
      </c>
      <c r="AO274" s="80" t="s">
        <v>3903</v>
      </c>
      <c r="AP274" s="80" t="b">
        <v>0</v>
      </c>
      <c r="AQ274" s="88" t="s">
        <v>3352</v>
      </c>
      <c r="AR274" s="80" t="s">
        <v>178</v>
      </c>
      <c r="AS274" s="80">
        <v>0</v>
      </c>
      <c r="AT274" s="80">
        <v>0</v>
      </c>
      <c r="AU274" s="80"/>
      <c r="AV274" s="80"/>
      <c r="AW274" s="80"/>
      <c r="AX274" s="80"/>
      <c r="AY274" s="80"/>
      <c r="AZ274" s="80"/>
      <c r="BA274" s="80"/>
      <c r="BB274" s="80"/>
      <c r="BC274" s="79" t="str">
        <f>REPLACE(INDEX(GroupVertices[Group],MATCH(Edges[[#This Row],[Vertex 1]],GroupVertices[Vertex],0)),1,1,"")</f>
        <v>123</v>
      </c>
      <c r="BD274" s="79" t="str">
        <f>REPLACE(INDEX(GroupVertices[Group],MATCH(Edges[[#This Row],[Vertex 2]],GroupVertices[Vertex],0)),1,1,"")</f>
        <v>123</v>
      </c>
    </row>
    <row r="275" spans="1:56" ht="15">
      <c r="A275" s="65" t="s">
        <v>449</v>
      </c>
      <c r="B275" s="65" t="s">
        <v>449</v>
      </c>
      <c r="C275" s="66"/>
      <c r="D275" s="67"/>
      <c r="E275" s="68"/>
      <c r="F275" s="69"/>
      <c r="G275" s="66"/>
      <c r="H275" s="70"/>
      <c r="I275" s="71"/>
      <c r="J275" s="71"/>
      <c r="K275" s="34"/>
      <c r="L275" s="78">
        <v>275</v>
      </c>
      <c r="M275" s="78"/>
      <c r="N275" s="73"/>
      <c r="O275" s="80" t="s">
        <v>178</v>
      </c>
      <c r="P275" s="82">
        <v>43657.785092592596</v>
      </c>
      <c r="Q275" s="80" t="s">
        <v>1070</v>
      </c>
      <c r="R275" s="83" t="s">
        <v>1314</v>
      </c>
      <c r="S275" s="80" t="s">
        <v>1384</v>
      </c>
      <c r="T275" s="80"/>
      <c r="U275" s="80"/>
      <c r="V275" s="83" t="s">
        <v>1744</v>
      </c>
      <c r="W275" s="82">
        <v>43657.785092592596</v>
      </c>
      <c r="X275" s="86">
        <v>43657</v>
      </c>
      <c r="Y275" s="88" t="s">
        <v>2161</v>
      </c>
      <c r="Z275" s="83" t="s">
        <v>2729</v>
      </c>
      <c r="AA275" s="80"/>
      <c r="AB275" s="80"/>
      <c r="AC275" s="88" t="s">
        <v>3353</v>
      </c>
      <c r="AD275" s="80"/>
      <c r="AE275" s="80" t="b">
        <v>0</v>
      </c>
      <c r="AF275" s="80">
        <v>0</v>
      </c>
      <c r="AG275" s="88" t="s">
        <v>3797</v>
      </c>
      <c r="AH275" s="80" t="b">
        <v>0</v>
      </c>
      <c r="AI275" s="80" t="s">
        <v>3865</v>
      </c>
      <c r="AJ275" s="80"/>
      <c r="AK275" s="88" t="s">
        <v>3797</v>
      </c>
      <c r="AL275" s="80" t="b">
        <v>0</v>
      </c>
      <c r="AM275" s="80">
        <v>0</v>
      </c>
      <c r="AN275" s="88" t="s">
        <v>3797</v>
      </c>
      <c r="AO275" s="80" t="s">
        <v>3905</v>
      </c>
      <c r="AP275" s="80" t="b">
        <v>0</v>
      </c>
      <c r="AQ275" s="88" t="s">
        <v>3353</v>
      </c>
      <c r="AR275" s="80" t="s">
        <v>178</v>
      </c>
      <c r="AS275" s="80">
        <v>0</v>
      </c>
      <c r="AT275" s="80">
        <v>0</v>
      </c>
      <c r="AU275" s="80"/>
      <c r="AV275" s="80"/>
      <c r="AW275" s="80"/>
      <c r="AX275" s="80"/>
      <c r="AY275" s="80"/>
      <c r="AZ275" s="80"/>
      <c r="BA275" s="80"/>
      <c r="BB275" s="80"/>
      <c r="BC275" s="79" t="str">
        <f>REPLACE(INDEX(GroupVertices[Group],MATCH(Edges[[#This Row],[Vertex 1]],GroupVertices[Vertex],0)),1,1,"")</f>
        <v>1</v>
      </c>
      <c r="BD275" s="79" t="str">
        <f>REPLACE(INDEX(GroupVertices[Group],MATCH(Edges[[#This Row],[Vertex 2]],GroupVertices[Vertex],0)),1,1,"")</f>
        <v>1</v>
      </c>
    </row>
    <row r="276" spans="1:56" ht="15">
      <c r="A276" s="65" t="s">
        <v>450</v>
      </c>
      <c r="B276" s="65" t="s">
        <v>856</v>
      </c>
      <c r="C276" s="66"/>
      <c r="D276" s="67"/>
      <c r="E276" s="68"/>
      <c r="F276" s="69"/>
      <c r="G276" s="66"/>
      <c r="H276" s="70"/>
      <c r="I276" s="71"/>
      <c r="J276" s="71"/>
      <c r="K276" s="34"/>
      <c r="L276" s="78">
        <v>276</v>
      </c>
      <c r="M276" s="78"/>
      <c r="N276" s="73"/>
      <c r="O276" s="80" t="s">
        <v>909</v>
      </c>
      <c r="P276" s="82">
        <v>43657.78511574074</v>
      </c>
      <c r="Q276" s="80" t="s">
        <v>1071</v>
      </c>
      <c r="R276" s="80"/>
      <c r="S276" s="80"/>
      <c r="T276" s="80"/>
      <c r="U276" s="80"/>
      <c r="V276" s="83" t="s">
        <v>1745</v>
      </c>
      <c r="W276" s="82">
        <v>43657.78511574074</v>
      </c>
      <c r="X276" s="86">
        <v>43657</v>
      </c>
      <c r="Y276" s="88" t="s">
        <v>2162</v>
      </c>
      <c r="Z276" s="83" t="s">
        <v>2730</v>
      </c>
      <c r="AA276" s="80"/>
      <c r="AB276" s="80"/>
      <c r="AC276" s="88" t="s">
        <v>3354</v>
      </c>
      <c r="AD276" s="88" t="s">
        <v>3764</v>
      </c>
      <c r="AE276" s="80" t="b">
        <v>0</v>
      </c>
      <c r="AF276" s="80">
        <v>0</v>
      </c>
      <c r="AG276" s="88" t="s">
        <v>3828</v>
      </c>
      <c r="AH276" s="80" t="b">
        <v>0</v>
      </c>
      <c r="AI276" s="80" t="s">
        <v>3866</v>
      </c>
      <c r="AJ276" s="80"/>
      <c r="AK276" s="88" t="s">
        <v>3797</v>
      </c>
      <c r="AL276" s="80" t="b">
        <v>0</v>
      </c>
      <c r="AM276" s="80">
        <v>0</v>
      </c>
      <c r="AN276" s="88" t="s">
        <v>3797</v>
      </c>
      <c r="AO276" s="80" t="s">
        <v>3898</v>
      </c>
      <c r="AP276" s="80" t="b">
        <v>0</v>
      </c>
      <c r="AQ276" s="88" t="s">
        <v>3764</v>
      </c>
      <c r="AR276" s="80" t="s">
        <v>178</v>
      </c>
      <c r="AS276" s="80">
        <v>0</v>
      </c>
      <c r="AT276" s="80">
        <v>0</v>
      </c>
      <c r="AU276" s="80"/>
      <c r="AV276" s="80"/>
      <c r="AW276" s="80"/>
      <c r="AX276" s="80"/>
      <c r="AY276" s="80"/>
      <c r="AZ276" s="80"/>
      <c r="BA276" s="80"/>
      <c r="BB276" s="80"/>
      <c r="BC276" s="79" t="str">
        <f>REPLACE(INDEX(GroupVertices[Group],MATCH(Edges[[#This Row],[Vertex 1]],GroupVertices[Vertex],0)),1,1,"")</f>
        <v>122</v>
      </c>
      <c r="BD276" s="79" t="str">
        <f>REPLACE(INDEX(GroupVertices[Group],MATCH(Edges[[#This Row],[Vertex 2]],GroupVertices[Vertex],0)),1,1,"")</f>
        <v>122</v>
      </c>
    </row>
    <row r="277" spans="1:56" ht="15">
      <c r="A277" s="65" t="s">
        <v>451</v>
      </c>
      <c r="B277" s="65" t="s">
        <v>451</v>
      </c>
      <c r="C277" s="66"/>
      <c r="D277" s="67"/>
      <c r="E277" s="68"/>
      <c r="F277" s="69"/>
      <c r="G277" s="66"/>
      <c r="H277" s="70"/>
      <c r="I277" s="71"/>
      <c r="J277" s="71"/>
      <c r="K277" s="34"/>
      <c r="L277" s="78">
        <v>277</v>
      </c>
      <c r="M277" s="78"/>
      <c r="N277" s="73"/>
      <c r="O277" s="80" t="s">
        <v>178</v>
      </c>
      <c r="P277" s="82">
        <v>43657.71534722222</v>
      </c>
      <c r="Q277" s="80" t="s">
        <v>1072</v>
      </c>
      <c r="R277" s="80"/>
      <c r="S277" s="80"/>
      <c r="T277" s="80"/>
      <c r="U277" s="83" t="s">
        <v>1533</v>
      </c>
      <c r="V277" s="83" t="s">
        <v>1533</v>
      </c>
      <c r="W277" s="82">
        <v>43657.71534722222</v>
      </c>
      <c r="X277" s="86">
        <v>43657</v>
      </c>
      <c r="Y277" s="88" t="s">
        <v>2163</v>
      </c>
      <c r="Z277" s="83" t="s">
        <v>2731</v>
      </c>
      <c r="AA277" s="80"/>
      <c r="AB277" s="80"/>
      <c r="AC277" s="88" t="s">
        <v>3355</v>
      </c>
      <c r="AD277" s="80"/>
      <c r="AE277" s="80" t="b">
        <v>0</v>
      </c>
      <c r="AF277" s="80">
        <v>82</v>
      </c>
      <c r="AG277" s="88" t="s">
        <v>3797</v>
      </c>
      <c r="AH277" s="80" t="b">
        <v>0</v>
      </c>
      <c r="AI277" s="80" t="s">
        <v>3865</v>
      </c>
      <c r="AJ277" s="80"/>
      <c r="AK277" s="88" t="s">
        <v>3797</v>
      </c>
      <c r="AL277" s="80" t="b">
        <v>0</v>
      </c>
      <c r="AM277" s="80">
        <v>7</v>
      </c>
      <c r="AN277" s="88" t="s">
        <v>3797</v>
      </c>
      <c r="AO277" s="80" t="s">
        <v>3903</v>
      </c>
      <c r="AP277" s="80" t="b">
        <v>0</v>
      </c>
      <c r="AQ277" s="88" t="s">
        <v>3355</v>
      </c>
      <c r="AR277" s="80" t="s">
        <v>908</v>
      </c>
      <c r="AS277" s="80">
        <v>0</v>
      </c>
      <c r="AT277" s="80">
        <v>0</v>
      </c>
      <c r="AU277" s="80"/>
      <c r="AV277" s="80"/>
      <c r="AW277" s="80"/>
      <c r="AX277" s="80"/>
      <c r="AY277" s="80"/>
      <c r="AZ277" s="80"/>
      <c r="BA277" s="80"/>
      <c r="BB277" s="80"/>
      <c r="BC277" s="79" t="str">
        <f>REPLACE(INDEX(GroupVertices[Group],MATCH(Edges[[#This Row],[Vertex 1]],GroupVertices[Vertex],0)),1,1,"")</f>
        <v>121</v>
      </c>
      <c r="BD277" s="79" t="str">
        <f>REPLACE(INDEX(GroupVertices[Group],MATCH(Edges[[#This Row],[Vertex 2]],GroupVertices[Vertex],0)),1,1,"")</f>
        <v>121</v>
      </c>
    </row>
    <row r="278" spans="1:56" ht="15">
      <c r="A278" s="65" t="s">
        <v>452</v>
      </c>
      <c r="B278" s="65" t="s">
        <v>451</v>
      </c>
      <c r="C278" s="66"/>
      <c r="D278" s="67"/>
      <c r="E278" s="68"/>
      <c r="F278" s="69"/>
      <c r="G278" s="66"/>
      <c r="H278" s="70"/>
      <c r="I278" s="71"/>
      <c r="J278" s="71"/>
      <c r="K278" s="34"/>
      <c r="L278" s="78">
        <v>278</v>
      </c>
      <c r="M278" s="78"/>
      <c r="N278" s="73"/>
      <c r="O278" s="80" t="s">
        <v>908</v>
      </c>
      <c r="P278" s="82">
        <v>43657.78513888889</v>
      </c>
      <c r="Q278" s="80" t="s">
        <v>1072</v>
      </c>
      <c r="R278" s="80"/>
      <c r="S278" s="80"/>
      <c r="T278" s="80"/>
      <c r="U278" s="83" t="s">
        <v>1533</v>
      </c>
      <c r="V278" s="83" t="s">
        <v>1533</v>
      </c>
      <c r="W278" s="82">
        <v>43657.78513888889</v>
      </c>
      <c r="X278" s="86">
        <v>43657</v>
      </c>
      <c r="Y278" s="88" t="s">
        <v>2164</v>
      </c>
      <c r="Z278" s="83" t="s">
        <v>2732</v>
      </c>
      <c r="AA278" s="80"/>
      <c r="AB278" s="80"/>
      <c r="AC278" s="88" t="s">
        <v>3356</v>
      </c>
      <c r="AD278" s="80"/>
      <c r="AE278" s="80" t="b">
        <v>0</v>
      </c>
      <c r="AF278" s="80">
        <v>0</v>
      </c>
      <c r="AG278" s="88" t="s">
        <v>3797</v>
      </c>
      <c r="AH278" s="80" t="b">
        <v>0</v>
      </c>
      <c r="AI278" s="80" t="s">
        <v>3865</v>
      </c>
      <c r="AJ278" s="80"/>
      <c r="AK278" s="88" t="s">
        <v>3797</v>
      </c>
      <c r="AL278" s="80" t="b">
        <v>0</v>
      </c>
      <c r="AM278" s="80">
        <v>7</v>
      </c>
      <c r="AN278" s="88" t="s">
        <v>3355</v>
      </c>
      <c r="AO278" s="80" t="s">
        <v>3899</v>
      </c>
      <c r="AP278" s="80" t="b">
        <v>0</v>
      </c>
      <c r="AQ278" s="88" t="s">
        <v>3355</v>
      </c>
      <c r="AR278" s="80" t="s">
        <v>178</v>
      </c>
      <c r="AS278" s="80">
        <v>0</v>
      </c>
      <c r="AT278" s="80">
        <v>0</v>
      </c>
      <c r="AU278" s="80"/>
      <c r="AV278" s="80"/>
      <c r="AW278" s="80"/>
      <c r="AX278" s="80"/>
      <c r="AY278" s="80"/>
      <c r="AZ278" s="80"/>
      <c r="BA278" s="80"/>
      <c r="BB278" s="80"/>
      <c r="BC278" s="79" t="str">
        <f>REPLACE(INDEX(GroupVertices[Group],MATCH(Edges[[#This Row],[Vertex 1]],GroupVertices[Vertex],0)),1,1,"")</f>
        <v>121</v>
      </c>
      <c r="BD278" s="79" t="str">
        <f>REPLACE(INDEX(GroupVertices[Group],MATCH(Edges[[#This Row],[Vertex 2]],GroupVertices[Vertex],0)),1,1,"")</f>
        <v>121</v>
      </c>
    </row>
    <row r="279" spans="1:56" ht="15">
      <c r="A279" s="65" t="s">
        <v>453</v>
      </c>
      <c r="B279" s="65" t="s">
        <v>453</v>
      </c>
      <c r="C279" s="66"/>
      <c r="D279" s="67"/>
      <c r="E279" s="68"/>
      <c r="F279" s="69"/>
      <c r="G279" s="66"/>
      <c r="H279" s="70"/>
      <c r="I279" s="71"/>
      <c r="J279" s="71"/>
      <c r="K279" s="34"/>
      <c r="L279" s="78">
        <v>279</v>
      </c>
      <c r="M279" s="78"/>
      <c r="N279" s="73"/>
      <c r="O279" s="80" t="s">
        <v>178</v>
      </c>
      <c r="P279" s="82">
        <v>43657.01369212963</v>
      </c>
      <c r="Q279" s="80" t="s">
        <v>1073</v>
      </c>
      <c r="R279" s="80"/>
      <c r="S279" s="80"/>
      <c r="T279" s="80"/>
      <c r="U279" s="80"/>
      <c r="V279" s="83" t="s">
        <v>1746</v>
      </c>
      <c r="W279" s="82">
        <v>43657.01369212963</v>
      </c>
      <c r="X279" s="86">
        <v>43657</v>
      </c>
      <c r="Y279" s="88" t="s">
        <v>2165</v>
      </c>
      <c r="Z279" s="83" t="s">
        <v>2733</v>
      </c>
      <c r="AA279" s="80"/>
      <c r="AB279" s="80"/>
      <c r="AC279" s="88" t="s">
        <v>3357</v>
      </c>
      <c r="AD279" s="80"/>
      <c r="AE279" s="80" t="b">
        <v>0</v>
      </c>
      <c r="AF279" s="80">
        <v>2659</v>
      </c>
      <c r="AG279" s="88" t="s">
        <v>3797</v>
      </c>
      <c r="AH279" s="80" t="b">
        <v>0</v>
      </c>
      <c r="AI279" s="80" t="s">
        <v>3865</v>
      </c>
      <c r="AJ279" s="80"/>
      <c r="AK279" s="88" t="s">
        <v>3797</v>
      </c>
      <c r="AL279" s="80" t="b">
        <v>0</v>
      </c>
      <c r="AM279" s="80">
        <v>138</v>
      </c>
      <c r="AN279" s="88" t="s">
        <v>3797</v>
      </c>
      <c r="AO279" s="80" t="s">
        <v>3903</v>
      </c>
      <c r="AP279" s="80" t="b">
        <v>0</v>
      </c>
      <c r="AQ279" s="88" t="s">
        <v>3357</v>
      </c>
      <c r="AR279" s="80" t="s">
        <v>908</v>
      </c>
      <c r="AS279" s="80">
        <v>0</v>
      </c>
      <c r="AT279" s="80">
        <v>0</v>
      </c>
      <c r="AU279" s="80"/>
      <c r="AV279" s="80"/>
      <c r="AW279" s="80"/>
      <c r="AX279" s="80"/>
      <c r="AY279" s="80"/>
      <c r="AZ279" s="80"/>
      <c r="BA279" s="80"/>
      <c r="BB279" s="80"/>
      <c r="BC279" s="79" t="str">
        <f>REPLACE(INDEX(GroupVertices[Group],MATCH(Edges[[#This Row],[Vertex 1]],GroupVertices[Vertex],0)),1,1,"")</f>
        <v>120</v>
      </c>
      <c r="BD279" s="79" t="str">
        <f>REPLACE(INDEX(GroupVertices[Group],MATCH(Edges[[#This Row],[Vertex 2]],GroupVertices[Vertex],0)),1,1,"")</f>
        <v>120</v>
      </c>
    </row>
    <row r="280" spans="1:56" ht="15">
      <c r="A280" s="65" t="s">
        <v>454</v>
      </c>
      <c r="B280" s="65" t="s">
        <v>453</v>
      </c>
      <c r="C280" s="66"/>
      <c r="D280" s="67"/>
      <c r="E280" s="68"/>
      <c r="F280" s="69"/>
      <c r="G280" s="66"/>
      <c r="H280" s="70"/>
      <c r="I280" s="71"/>
      <c r="J280" s="71"/>
      <c r="K280" s="34"/>
      <c r="L280" s="78">
        <v>280</v>
      </c>
      <c r="M280" s="78"/>
      <c r="N280" s="73"/>
      <c r="O280" s="80" t="s">
        <v>908</v>
      </c>
      <c r="P280" s="82">
        <v>43657.785150462965</v>
      </c>
      <c r="Q280" s="80" t="s">
        <v>1073</v>
      </c>
      <c r="R280" s="80"/>
      <c r="S280" s="80"/>
      <c r="T280" s="80"/>
      <c r="U280" s="80"/>
      <c r="V280" s="83" t="s">
        <v>1747</v>
      </c>
      <c r="W280" s="82">
        <v>43657.785150462965</v>
      </c>
      <c r="X280" s="86">
        <v>43657</v>
      </c>
      <c r="Y280" s="88" t="s">
        <v>2166</v>
      </c>
      <c r="Z280" s="83" t="s">
        <v>2734</v>
      </c>
      <c r="AA280" s="80"/>
      <c r="AB280" s="80"/>
      <c r="AC280" s="88" t="s">
        <v>3358</v>
      </c>
      <c r="AD280" s="80"/>
      <c r="AE280" s="80" t="b">
        <v>0</v>
      </c>
      <c r="AF280" s="80">
        <v>0</v>
      </c>
      <c r="AG280" s="88" t="s">
        <v>3797</v>
      </c>
      <c r="AH280" s="80" t="b">
        <v>0</v>
      </c>
      <c r="AI280" s="80" t="s">
        <v>3865</v>
      </c>
      <c r="AJ280" s="80"/>
      <c r="AK280" s="88" t="s">
        <v>3797</v>
      </c>
      <c r="AL280" s="80" t="b">
        <v>0</v>
      </c>
      <c r="AM280" s="80">
        <v>138</v>
      </c>
      <c r="AN280" s="88" t="s">
        <v>3357</v>
      </c>
      <c r="AO280" s="80" t="s">
        <v>3899</v>
      </c>
      <c r="AP280" s="80" t="b">
        <v>0</v>
      </c>
      <c r="AQ280" s="88" t="s">
        <v>3357</v>
      </c>
      <c r="AR280" s="80" t="s">
        <v>178</v>
      </c>
      <c r="AS280" s="80">
        <v>0</v>
      </c>
      <c r="AT280" s="80">
        <v>0</v>
      </c>
      <c r="AU280" s="80"/>
      <c r="AV280" s="80"/>
      <c r="AW280" s="80"/>
      <c r="AX280" s="80"/>
      <c r="AY280" s="80"/>
      <c r="AZ280" s="80"/>
      <c r="BA280" s="80"/>
      <c r="BB280" s="80"/>
      <c r="BC280" s="79" t="str">
        <f>REPLACE(INDEX(GroupVertices[Group],MATCH(Edges[[#This Row],[Vertex 1]],GroupVertices[Vertex],0)),1,1,"")</f>
        <v>120</v>
      </c>
      <c r="BD280" s="79" t="str">
        <f>REPLACE(INDEX(GroupVertices[Group],MATCH(Edges[[#This Row],[Vertex 2]],GroupVertices[Vertex],0)),1,1,"")</f>
        <v>120</v>
      </c>
    </row>
    <row r="281" spans="1:56" ht="15">
      <c r="A281" s="65" t="s">
        <v>455</v>
      </c>
      <c r="B281" s="65" t="s">
        <v>455</v>
      </c>
      <c r="C281" s="66"/>
      <c r="D281" s="67"/>
      <c r="E281" s="68"/>
      <c r="F281" s="69"/>
      <c r="G281" s="66"/>
      <c r="H281" s="70"/>
      <c r="I281" s="71"/>
      <c r="J281" s="71"/>
      <c r="K281" s="34"/>
      <c r="L281" s="78">
        <v>281</v>
      </c>
      <c r="M281" s="78"/>
      <c r="N281" s="73"/>
      <c r="O281" s="80" t="s">
        <v>178</v>
      </c>
      <c r="P281" s="82">
        <v>43657.785150462965</v>
      </c>
      <c r="Q281" s="80" t="s">
        <v>1074</v>
      </c>
      <c r="R281" s="80"/>
      <c r="S281" s="80"/>
      <c r="T281" s="80"/>
      <c r="U281" s="83" t="s">
        <v>1534</v>
      </c>
      <c r="V281" s="83" t="s">
        <v>1534</v>
      </c>
      <c r="W281" s="82">
        <v>43657.785150462965</v>
      </c>
      <c r="X281" s="86">
        <v>43657</v>
      </c>
      <c r="Y281" s="88" t="s">
        <v>2166</v>
      </c>
      <c r="Z281" s="83" t="s">
        <v>2735</v>
      </c>
      <c r="AA281" s="80"/>
      <c r="AB281" s="80"/>
      <c r="AC281" s="88" t="s">
        <v>3359</v>
      </c>
      <c r="AD281" s="80"/>
      <c r="AE281" s="80" t="b">
        <v>0</v>
      </c>
      <c r="AF281" s="80">
        <v>1</v>
      </c>
      <c r="AG281" s="88" t="s">
        <v>3797</v>
      </c>
      <c r="AH281" s="80" t="b">
        <v>0</v>
      </c>
      <c r="AI281" s="80" t="s">
        <v>3865</v>
      </c>
      <c r="AJ281" s="80"/>
      <c r="AK281" s="88" t="s">
        <v>3797</v>
      </c>
      <c r="AL281" s="80" t="b">
        <v>0</v>
      </c>
      <c r="AM281" s="80">
        <v>0</v>
      </c>
      <c r="AN281" s="88" t="s">
        <v>3797</v>
      </c>
      <c r="AO281" s="80" t="s">
        <v>3899</v>
      </c>
      <c r="AP281" s="80" t="b">
        <v>0</v>
      </c>
      <c r="AQ281" s="88" t="s">
        <v>3359</v>
      </c>
      <c r="AR281" s="80" t="s">
        <v>178</v>
      </c>
      <c r="AS281" s="80">
        <v>0</v>
      </c>
      <c r="AT281" s="80">
        <v>0</v>
      </c>
      <c r="AU281" s="80"/>
      <c r="AV281" s="80"/>
      <c r="AW281" s="80"/>
      <c r="AX281" s="80"/>
      <c r="AY281" s="80"/>
      <c r="AZ281" s="80"/>
      <c r="BA281" s="80"/>
      <c r="BB281" s="80"/>
      <c r="BC281" s="79" t="str">
        <f>REPLACE(INDEX(GroupVertices[Group],MATCH(Edges[[#This Row],[Vertex 1]],GroupVertices[Vertex],0)),1,1,"")</f>
        <v>1</v>
      </c>
      <c r="BD281" s="79" t="str">
        <f>REPLACE(INDEX(GroupVertices[Group],MATCH(Edges[[#This Row],[Vertex 2]],GroupVertices[Vertex],0)),1,1,"")</f>
        <v>1</v>
      </c>
    </row>
    <row r="282" spans="1:56" ht="15">
      <c r="A282" s="65" t="s">
        <v>456</v>
      </c>
      <c r="B282" s="65" t="s">
        <v>857</v>
      </c>
      <c r="C282" s="66"/>
      <c r="D282" s="67"/>
      <c r="E282" s="68"/>
      <c r="F282" s="69"/>
      <c r="G282" s="66"/>
      <c r="H282" s="70"/>
      <c r="I282" s="71"/>
      <c r="J282" s="71"/>
      <c r="K282" s="34"/>
      <c r="L282" s="78">
        <v>282</v>
      </c>
      <c r="M282" s="78"/>
      <c r="N282" s="73"/>
      <c r="O282" s="80" t="s">
        <v>909</v>
      </c>
      <c r="P282" s="82">
        <v>43657.785162037035</v>
      </c>
      <c r="Q282" s="80" t="s">
        <v>1075</v>
      </c>
      <c r="R282" s="80"/>
      <c r="S282" s="80"/>
      <c r="T282" s="80"/>
      <c r="U282" s="80"/>
      <c r="V282" s="83" t="s">
        <v>1748</v>
      </c>
      <c r="W282" s="82">
        <v>43657.785162037035</v>
      </c>
      <c r="X282" s="86">
        <v>43657</v>
      </c>
      <c r="Y282" s="88" t="s">
        <v>2167</v>
      </c>
      <c r="Z282" s="83" t="s">
        <v>2736</v>
      </c>
      <c r="AA282" s="80"/>
      <c r="AB282" s="80"/>
      <c r="AC282" s="88" t="s">
        <v>3360</v>
      </c>
      <c r="AD282" s="88" t="s">
        <v>3765</v>
      </c>
      <c r="AE282" s="80" t="b">
        <v>0</v>
      </c>
      <c r="AF282" s="80">
        <v>0</v>
      </c>
      <c r="AG282" s="88" t="s">
        <v>3829</v>
      </c>
      <c r="AH282" s="80" t="b">
        <v>0</v>
      </c>
      <c r="AI282" s="80" t="s">
        <v>3865</v>
      </c>
      <c r="AJ282" s="80"/>
      <c r="AK282" s="88" t="s">
        <v>3797</v>
      </c>
      <c r="AL282" s="80" t="b">
        <v>0</v>
      </c>
      <c r="AM282" s="80">
        <v>0</v>
      </c>
      <c r="AN282" s="88" t="s">
        <v>3797</v>
      </c>
      <c r="AO282" s="80" t="s">
        <v>3899</v>
      </c>
      <c r="AP282" s="80" t="b">
        <v>0</v>
      </c>
      <c r="AQ282" s="88" t="s">
        <v>3765</v>
      </c>
      <c r="AR282" s="80" t="s">
        <v>178</v>
      </c>
      <c r="AS282" s="80">
        <v>0</v>
      </c>
      <c r="AT282" s="80">
        <v>0</v>
      </c>
      <c r="AU282" s="80"/>
      <c r="AV282" s="80"/>
      <c r="AW282" s="80"/>
      <c r="AX282" s="80"/>
      <c r="AY282" s="80"/>
      <c r="AZ282" s="80"/>
      <c r="BA282" s="80"/>
      <c r="BB282" s="80"/>
      <c r="BC282" s="79" t="str">
        <f>REPLACE(INDEX(GroupVertices[Group],MATCH(Edges[[#This Row],[Vertex 1]],GroupVertices[Vertex],0)),1,1,"")</f>
        <v>119</v>
      </c>
      <c r="BD282" s="79" t="str">
        <f>REPLACE(INDEX(GroupVertices[Group],MATCH(Edges[[#This Row],[Vertex 2]],GroupVertices[Vertex],0)),1,1,"")</f>
        <v>119</v>
      </c>
    </row>
    <row r="283" spans="1:56" ht="15">
      <c r="A283" s="65" t="s">
        <v>457</v>
      </c>
      <c r="B283" s="65" t="s">
        <v>858</v>
      </c>
      <c r="C283" s="66"/>
      <c r="D283" s="67"/>
      <c r="E283" s="68"/>
      <c r="F283" s="69"/>
      <c r="G283" s="66"/>
      <c r="H283" s="70"/>
      <c r="I283" s="71"/>
      <c r="J283" s="71"/>
      <c r="K283" s="34"/>
      <c r="L283" s="78">
        <v>283</v>
      </c>
      <c r="M283" s="78"/>
      <c r="N283" s="73"/>
      <c r="O283" s="80" t="s">
        <v>909</v>
      </c>
      <c r="P283" s="82">
        <v>43657.78517361111</v>
      </c>
      <c r="Q283" s="80" t="s">
        <v>1076</v>
      </c>
      <c r="R283" s="80"/>
      <c r="S283" s="80"/>
      <c r="T283" s="80"/>
      <c r="U283" s="80"/>
      <c r="V283" s="83" t="s">
        <v>1749</v>
      </c>
      <c r="W283" s="82">
        <v>43657.78517361111</v>
      </c>
      <c r="X283" s="86">
        <v>43657</v>
      </c>
      <c r="Y283" s="88" t="s">
        <v>2168</v>
      </c>
      <c r="Z283" s="83" t="s">
        <v>2737</v>
      </c>
      <c r="AA283" s="80"/>
      <c r="AB283" s="80"/>
      <c r="AC283" s="88" t="s">
        <v>3361</v>
      </c>
      <c r="AD283" s="88" t="s">
        <v>3766</v>
      </c>
      <c r="AE283" s="80" t="b">
        <v>0</v>
      </c>
      <c r="AF283" s="80">
        <v>0</v>
      </c>
      <c r="AG283" s="88" t="s">
        <v>3830</v>
      </c>
      <c r="AH283" s="80" t="b">
        <v>0</v>
      </c>
      <c r="AI283" s="80" t="s">
        <v>3865</v>
      </c>
      <c r="AJ283" s="80"/>
      <c r="AK283" s="88" t="s">
        <v>3797</v>
      </c>
      <c r="AL283" s="80" t="b">
        <v>0</v>
      </c>
      <c r="AM283" s="80">
        <v>0</v>
      </c>
      <c r="AN283" s="88" t="s">
        <v>3797</v>
      </c>
      <c r="AO283" s="80" t="s">
        <v>3898</v>
      </c>
      <c r="AP283" s="80" t="b">
        <v>0</v>
      </c>
      <c r="AQ283" s="88" t="s">
        <v>3766</v>
      </c>
      <c r="AR283" s="80" t="s">
        <v>178</v>
      </c>
      <c r="AS283" s="80">
        <v>0</v>
      </c>
      <c r="AT283" s="80">
        <v>0</v>
      </c>
      <c r="AU283" s="80"/>
      <c r="AV283" s="80"/>
      <c r="AW283" s="80"/>
      <c r="AX283" s="80"/>
      <c r="AY283" s="80"/>
      <c r="AZ283" s="80"/>
      <c r="BA283" s="80"/>
      <c r="BB283" s="80"/>
      <c r="BC283" s="79" t="str">
        <f>REPLACE(INDEX(GroupVertices[Group],MATCH(Edges[[#This Row],[Vertex 1]],GroupVertices[Vertex],0)),1,1,"")</f>
        <v>118</v>
      </c>
      <c r="BD283" s="79" t="str">
        <f>REPLACE(INDEX(GroupVertices[Group],MATCH(Edges[[#This Row],[Vertex 2]],GroupVertices[Vertex],0)),1,1,"")</f>
        <v>118</v>
      </c>
    </row>
    <row r="284" spans="1:56" ht="15">
      <c r="A284" s="65" t="s">
        <v>458</v>
      </c>
      <c r="B284" s="65" t="s">
        <v>859</v>
      </c>
      <c r="C284" s="66"/>
      <c r="D284" s="67"/>
      <c r="E284" s="68"/>
      <c r="F284" s="69"/>
      <c r="G284" s="66"/>
      <c r="H284" s="70"/>
      <c r="I284" s="71"/>
      <c r="J284" s="71"/>
      <c r="K284" s="34"/>
      <c r="L284" s="78">
        <v>284</v>
      </c>
      <c r="M284" s="78"/>
      <c r="N284" s="73"/>
      <c r="O284" s="80" t="s">
        <v>910</v>
      </c>
      <c r="P284" s="82">
        <v>43657.684965277775</v>
      </c>
      <c r="Q284" s="80" t="s">
        <v>1077</v>
      </c>
      <c r="R284" s="83" t="s">
        <v>1315</v>
      </c>
      <c r="S284" s="80" t="s">
        <v>1409</v>
      </c>
      <c r="T284" s="80" t="s">
        <v>1462</v>
      </c>
      <c r="U284" s="83" t="s">
        <v>1535</v>
      </c>
      <c r="V284" s="83" t="s">
        <v>1535</v>
      </c>
      <c r="W284" s="82">
        <v>43657.684965277775</v>
      </c>
      <c r="X284" s="86">
        <v>43657</v>
      </c>
      <c r="Y284" s="88" t="s">
        <v>2169</v>
      </c>
      <c r="Z284" s="83" t="s">
        <v>2738</v>
      </c>
      <c r="AA284" s="80"/>
      <c r="AB284" s="80"/>
      <c r="AC284" s="88" t="s">
        <v>3362</v>
      </c>
      <c r="AD284" s="80"/>
      <c r="AE284" s="80" t="b">
        <v>0</v>
      </c>
      <c r="AF284" s="80">
        <v>2</v>
      </c>
      <c r="AG284" s="88" t="s">
        <v>3797</v>
      </c>
      <c r="AH284" s="80" t="b">
        <v>0</v>
      </c>
      <c r="AI284" s="80" t="s">
        <v>3865</v>
      </c>
      <c r="AJ284" s="80"/>
      <c r="AK284" s="88" t="s">
        <v>3797</v>
      </c>
      <c r="AL284" s="80" t="b">
        <v>0</v>
      </c>
      <c r="AM284" s="80">
        <v>1</v>
      </c>
      <c r="AN284" s="88" t="s">
        <v>3797</v>
      </c>
      <c r="AO284" s="80" t="s">
        <v>3923</v>
      </c>
      <c r="AP284" s="80" t="b">
        <v>0</v>
      </c>
      <c r="AQ284" s="88" t="s">
        <v>3362</v>
      </c>
      <c r="AR284" s="80" t="s">
        <v>908</v>
      </c>
      <c r="AS284" s="80">
        <v>0</v>
      </c>
      <c r="AT284" s="80">
        <v>0</v>
      </c>
      <c r="AU284" s="80"/>
      <c r="AV284" s="80"/>
      <c r="AW284" s="80"/>
      <c r="AX284" s="80"/>
      <c r="AY284" s="80"/>
      <c r="AZ284" s="80"/>
      <c r="BA284" s="80"/>
      <c r="BB284" s="80"/>
      <c r="BC284" s="79" t="str">
        <f>REPLACE(INDEX(GroupVertices[Group],MATCH(Edges[[#This Row],[Vertex 1]],GroupVertices[Vertex],0)),1,1,"")</f>
        <v>47</v>
      </c>
      <c r="BD284" s="79" t="str">
        <f>REPLACE(INDEX(GroupVertices[Group],MATCH(Edges[[#This Row],[Vertex 2]],GroupVertices[Vertex],0)),1,1,"")</f>
        <v>47</v>
      </c>
    </row>
    <row r="285" spans="1:56" ht="15">
      <c r="A285" s="65" t="s">
        <v>459</v>
      </c>
      <c r="B285" s="65" t="s">
        <v>458</v>
      </c>
      <c r="C285" s="66"/>
      <c r="D285" s="67"/>
      <c r="E285" s="68"/>
      <c r="F285" s="69"/>
      <c r="G285" s="66"/>
      <c r="H285" s="70"/>
      <c r="I285" s="71"/>
      <c r="J285" s="71"/>
      <c r="K285" s="34"/>
      <c r="L285" s="78">
        <v>285</v>
      </c>
      <c r="M285" s="78"/>
      <c r="N285" s="73"/>
      <c r="O285" s="80" t="s">
        <v>908</v>
      </c>
      <c r="P285" s="82">
        <v>43657.78518518519</v>
      </c>
      <c r="Q285" s="80" t="s">
        <v>1077</v>
      </c>
      <c r="R285" s="80"/>
      <c r="S285" s="80"/>
      <c r="T285" s="80"/>
      <c r="U285" s="80"/>
      <c r="V285" s="83" t="s">
        <v>1750</v>
      </c>
      <c r="W285" s="82">
        <v>43657.78518518519</v>
      </c>
      <c r="X285" s="86">
        <v>43657</v>
      </c>
      <c r="Y285" s="88" t="s">
        <v>2170</v>
      </c>
      <c r="Z285" s="83" t="s">
        <v>2739</v>
      </c>
      <c r="AA285" s="80"/>
      <c r="AB285" s="80"/>
      <c r="AC285" s="88" t="s">
        <v>3363</v>
      </c>
      <c r="AD285" s="80"/>
      <c r="AE285" s="80" t="b">
        <v>0</v>
      </c>
      <c r="AF285" s="80">
        <v>0</v>
      </c>
      <c r="AG285" s="88" t="s">
        <v>3797</v>
      </c>
      <c r="AH285" s="80" t="b">
        <v>0</v>
      </c>
      <c r="AI285" s="80" t="s">
        <v>3865</v>
      </c>
      <c r="AJ285" s="80"/>
      <c r="AK285" s="88" t="s">
        <v>3797</v>
      </c>
      <c r="AL285" s="80" t="b">
        <v>0</v>
      </c>
      <c r="AM285" s="80">
        <v>1</v>
      </c>
      <c r="AN285" s="88" t="s">
        <v>3362</v>
      </c>
      <c r="AO285" s="80" t="s">
        <v>3898</v>
      </c>
      <c r="AP285" s="80" t="b">
        <v>0</v>
      </c>
      <c r="AQ285" s="88" t="s">
        <v>3362</v>
      </c>
      <c r="AR285" s="80" t="s">
        <v>178</v>
      </c>
      <c r="AS285" s="80">
        <v>0</v>
      </c>
      <c r="AT285" s="80">
        <v>0</v>
      </c>
      <c r="AU285" s="80"/>
      <c r="AV285" s="80"/>
      <c r="AW285" s="80"/>
      <c r="AX285" s="80"/>
      <c r="AY285" s="80"/>
      <c r="AZ285" s="80"/>
      <c r="BA285" s="80"/>
      <c r="BB285" s="80"/>
      <c r="BC285" s="79" t="str">
        <f>REPLACE(INDEX(GroupVertices[Group],MATCH(Edges[[#This Row],[Vertex 1]],GroupVertices[Vertex],0)),1,1,"")</f>
        <v>47</v>
      </c>
      <c r="BD285" s="79" t="str">
        <f>REPLACE(INDEX(GroupVertices[Group],MATCH(Edges[[#This Row],[Vertex 2]],GroupVertices[Vertex],0)),1,1,"")</f>
        <v>47</v>
      </c>
    </row>
    <row r="286" spans="1:56" ht="15">
      <c r="A286" s="65" t="s">
        <v>459</v>
      </c>
      <c r="B286" s="65" t="s">
        <v>859</v>
      </c>
      <c r="C286" s="66"/>
      <c r="D286" s="67"/>
      <c r="E286" s="68"/>
      <c r="F286" s="69"/>
      <c r="G286" s="66"/>
      <c r="H286" s="70"/>
      <c r="I286" s="71"/>
      <c r="J286" s="71"/>
      <c r="K286" s="34"/>
      <c r="L286" s="78">
        <v>286</v>
      </c>
      <c r="M286" s="78"/>
      <c r="N286" s="73"/>
      <c r="O286" s="80" t="s">
        <v>910</v>
      </c>
      <c r="P286" s="82">
        <v>43657.78518518519</v>
      </c>
      <c r="Q286" s="80" t="s">
        <v>1077</v>
      </c>
      <c r="R286" s="80"/>
      <c r="S286" s="80"/>
      <c r="T286" s="80"/>
      <c r="U286" s="80"/>
      <c r="V286" s="83" t="s">
        <v>1750</v>
      </c>
      <c r="W286" s="82">
        <v>43657.78518518519</v>
      </c>
      <c r="X286" s="86">
        <v>43657</v>
      </c>
      <c r="Y286" s="88" t="s">
        <v>2170</v>
      </c>
      <c r="Z286" s="83" t="s">
        <v>2739</v>
      </c>
      <c r="AA286" s="80"/>
      <c r="AB286" s="80"/>
      <c r="AC286" s="88" t="s">
        <v>3363</v>
      </c>
      <c r="AD286" s="80"/>
      <c r="AE286" s="80" t="b">
        <v>0</v>
      </c>
      <c r="AF286" s="80">
        <v>0</v>
      </c>
      <c r="AG286" s="88" t="s">
        <v>3797</v>
      </c>
      <c r="AH286" s="80" t="b">
        <v>0</v>
      </c>
      <c r="AI286" s="80" t="s">
        <v>3865</v>
      </c>
      <c r="AJ286" s="80"/>
      <c r="AK286" s="88" t="s">
        <v>3797</v>
      </c>
      <c r="AL286" s="80" t="b">
        <v>0</v>
      </c>
      <c r="AM286" s="80">
        <v>1</v>
      </c>
      <c r="AN286" s="88" t="s">
        <v>3362</v>
      </c>
      <c r="AO286" s="80" t="s">
        <v>3898</v>
      </c>
      <c r="AP286" s="80" t="b">
        <v>0</v>
      </c>
      <c r="AQ286" s="88" t="s">
        <v>3362</v>
      </c>
      <c r="AR286" s="80" t="s">
        <v>178</v>
      </c>
      <c r="AS286" s="80">
        <v>0</v>
      </c>
      <c r="AT286" s="80">
        <v>0</v>
      </c>
      <c r="AU286" s="80"/>
      <c r="AV286" s="80"/>
      <c r="AW286" s="80"/>
      <c r="AX286" s="80"/>
      <c r="AY286" s="80"/>
      <c r="AZ286" s="80"/>
      <c r="BA286" s="80"/>
      <c r="BB286" s="80"/>
      <c r="BC286" s="79" t="str">
        <f>REPLACE(INDEX(GroupVertices[Group],MATCH(Edges[[#This Row],[Vertex 1]],GroupVertices[Vertex],0)),1,1,"")</f>
        <v>47</v>
      </c>
      <c r="BD286" s="79" t="str">
        <f>REPLACE(INDEX(GroupVertices[Group],MATCH(Edges[[#This Row],[Vertex 2]],GroupVertices[Vertex],0)),1,1,"")</f>
        <v>47</v>
      </c>
    </row>
    <row r="287" spans="1:56" ht="15">
      <c r="A287" s="65" t="s">
        <v>460</v>
      </c>
      <c r="B287" s="65" t="s">
        <v>460</v>
      </c>
      <c r="C287" s="66"/>
      <c r="D287" s="67"/>
      <c r="E287" s="68"/>
      <c r="F287" s="69"/>
      <c r="G287" s="66"/>
      <c r="H287" s="70"/>
      <c r="I287" s="71"/>
      <c r="J287" s="71"/>
      <c r="K287" s="34"/>
      <c r="L287" s="78">
        <v>287</v>
      </c>
      <c r="M287" s="78"/>
      <c r="N287" s="73"/>
      <c r="O287" s="80" t="s">
        <v>178</v>
      </c>
      <c r="P287" s="82">
        <v>43657.785208333335</v>
      </c>
      <c r="Q287" s="80" t="s">
        <v>1078</v>
      </c>
      <c r="R287" s="83" t="s">
        <v>1316</v>
      </c>
      <c r="S287" s="80" t="s">
        <v>1392</v>
      </c>
      <c r="T287" s="80" t="s">
        <v>1463</v>
      </c>
      <c r="U287" s="83" t="s">
        <v>1536</v>
      </c>
      <c r="V287" s="83" t="s">
        <v>1536</v>
      </c>
      <c r="W287" s="82">
        <v>43657.785208333335</v>
      </c>
      <c r="X287" s="86">
        <v>43657</v>
      </c>
      <c r="Y287" s="88" t="s">
        <v>2171</v>
      </c>
      <c r="Z287" s="83" t="s">
        <v>2740</v>
      </c>
      <c r="AA287" s="80"/>
      <c r="AB287" s="80"/>
      <c r="AC287" s="88" t="s">
        <v>3364</v>
      </c>
      <c r="AD287" s="80"/>
      <c r="AE287" s="80" t="b">
        <v>0</v>
      </c>
      <c r="AF287" s="80">
        <v>0</v>
      </c>
      <c r="AG287" s="88" t="s">
        <v>3797</v>
      </c>
      <c r="AH287" s="80" t="b">
        <v>0</v>
      </c>
      <c r="AI287" s="80" t="s">
        <v>3865</v>
      </c>
      <c r="AJ287" s="80"/>
      <c r="AK287" s="88" t="s">
        <v>3797</v>
      </c>
      <c r="AL287" s="80" t="b">
        <v>0</v>
      </c>
      <c r="AM287" s="80">
        <v>0</v>
      </c>
      <c r="AN287" s="88" t="s">
        <v>3797</v>
      </c>
      <c r="AO287" s="80" t="s">
        <v>3903</v>
      </c>
      <c r="AP287" s="80" t="b">
        <v>0</v>
      </c>
      <c r="AQ287" s="88" t="s">
        <v>3364</v>
      </c>
      <c r="AR287" s="80" t="s">
        <v>178</v>
      </c>
      <c r="AS287" s="80">
        <v>0</v>
      </c>
      <c r="AT287" s="80">
        <v>0</v>
      </c>
      <c r="AU287" s="80"/>
      <c r="AV287" s="80"/>
      <c r="AW287" s="80"/>
      <c r="AX287" s="80"/>
      <c r="AY287" s="80"/>
      <c r="AZ287" s="80"/>
      <c r="BA287" s="80"/>
      <c r="BB287" s="80"/>
      <c r="BC287" s="79" t="str">
        <f>REPLACE(INDEX(GroupVertices[Group],MATCH(Edges[[#This Row],[Vertex 1]],GroupVertices[Vertex],0)),1,1,"")</f>
        <v>1</v>
      </c>
      <c r="BD287" s="79" t="str">
        <f>REPLACE(INDEX(GroupVertices[Group],MATCH(Edges[[#This Row],[Vertex 2]],GroupVertices[Vertex],0)),1,1,"")</f>
        <v>1</v>
      </c>
    </row>
    <row r="288" spans="1:56" ht="15">
      <c r="A288" s="65" t="s">
        <v>461</v>
      </c>
      <c r="B288" s="65" t="s">
        <v>461</v>
      </c>
      <c r="C288" s="66"/>
      <c r="D288" s="67"/>
      <c r="E288" s="68"/>
      <c r="F288" s="69"/>
      <c r="G288" s="66"/>
      <c r="H288" s="70"/>
      <c r="I288" s="71"/>
      <c r="J288" s="71"/>
      <c r="K288" s="34"/>
      <c r="L288" s="78">
        <v>288</v>
      </c>
      <c r="M288" s="78"/>
      <c r="N288" s="73"/>
      <c r="O288" s="80" t="s">
        <v>178</v>
      </c>
      <c r="P288" s="82">
        <v>43657.78524305556</v>
      </c>
      <c r="Q288" s="80" t="s">
        <v>1079</v>
      </c>
      <c r="R288" s="80"/>
      <c r="S288" s="80"/>
      <c r="T288" s="80"/>
      <c r="U288" s="80"/>
      <c r="V288" s="83" t="s">
        <v>1751</v>
      </c>
      <c r="W288" s="82">
        <v>43657.78524305556</v>
      </c>
      <c r="X288" s="86">
        <v>43657</v>
      </c>
      <c r="Y288" s="88" t="s">
        <v>2172</v>
      </c>
      <c r="Z288" s="83" t="s">
        <v>2741</v>
      </c>
      <c r="AA288" s="80"/>
      <c r="AB288" s="80"/>
      <c r="AC288" s="88" t="s">
        <v>3365</v>
      </c>
      <c r="AD288" s="80"/>
      <c r="AE288" s="80" t="b">
        <v>0</v>
      </c>
      <c r="AF288" s="80">
        <v>0</v>
      </c>
      <c r="AG288" s="88" t="s">
        <v>3797</v>
      </c>
      <c r="AH288" s="80" t="b">
        <v>0</v>
      </c>
      <c r="AI288" s="80" t="s">
        <v>3865</v>
      </c>
      <c r="AJ288" s="80"/>
      <c r="AK288" s="88" t="s">
        <v>3797</v>
      </c>
      <c r="AL288" s="80" t="b">
        <v>0</v>
      </c>
      <c r="AM288" s="80">
        <v>0</v>
      </c>
      <c r="AN288" s="88" t="s">
        <v>3797</v>
      </c>
      <c r="AO288" s="80" t="s">
        <v>3912</v>
      </c>
      <c r="AP288" s="80" t="b">
        <v>0</v>
      </c>
      <c r="AQ288" s="88" t="s">
        <v>3365</v>
      </c>
      <c r="AR288" s="80" t="s">
        <v>178</v>
      </c>
      <c r="AS288" s="80">
        <v>0</v>
      </c>
      <c r="AT288" s="80">
        <v>0</v>
      </c>
      <c r="AU288" s="80"/>
      <c r="AV288" s="80"/>
      <c r="AW288" s="80"/>
      <c r="AX288" s="80"/>
      <c r="AY288" s="80"/>
      <c r="AZ288" s="80"/>
      <c r="BA288" s="80"/>
      <c r="BB288" s="80"/>
      <c r="BC288" s="79" t="str">
        <f>REPLACE(INDEX(GroupVertices[Group],MATCH(Edges[[#This Row],[Vertex 1]],GroupVertices[Vertex],0)),1,1,"")</f>
        <v>1</v>
      </c>
      <c r="BD288" s="79" t="str">
        <f>REPLACE(INDEX(GroupVertices[Group],MATCH(Edges[[#This Row],[Vertex 2]],GroupVertices[Vertex],0)),1,1,"")</f>
        <v>1</v>
      </c>
    </row>
    <row r="289" spans="1:56" ht="15">
      <c r="A289" s="65" t="s">
        <v>462</v>
      </c>
      <c r="B289" s="65" t="s">
        <v>462</v>
      </c>
      <c r="C289" s="66"/>
      <c r="D289" s="67"/>
      <c r="E289" s="68"/>
      <c r="F289" s="69"/>
      <c r="G289" s="66"/>
      <c r="H289" s="70"/>
      <c r="I289" s="71"/>
      <c r="J289" s="71"/>
      <c r="K289" s="34"/>
      <c r="L289" s="78">
        <v>289</v>
      </c>
      <c r="M289" s="78"/>
      <c r="N289" s="73"/>
      <c r="O289" s="80" t="s">
        <v>178</v>
      </c>
      <c r="P289" s="82">
        <v>43657.78525462963</v>
      </c>
      <c r="Q289" s="80" t="s">
        <v>1080</v>
      </c>
      <c r="R289" s="80"/>
      <c r="S289" s="80"/>
      <c r="T289" s="80"/>
      <c r="U289" s="80"/>
      <c r="V289" s="83" t="s">
        <v>1752</v>
      </c>
      <c r="W289" s="82">
        <v>43657.78525462963</v>
      </c>
      <c r="X289" s="86">
        <v>43657</v>
      </c>
      <c r="Y289" s="88" t="s">
        <v>2173</v>
      </c>
      <c r="Z289" s="83" t="s">
        <v>2742</v>
      </c>
      <c r="AA289" s="80"/>
      <c r="AB289" s="80"/>
      <c r="AC289" s="88" t="s">
        <v>3366</v>
      </c>
      <c r="AD289" s="80"/>
      <c r="AE289" s="80" t="b">
        <v>0</v>
      </c>
      <c r="AF289" s="80">
        <v>0</v>
      </c>
      <c r="AG289" s="88" t="s">
        <v>3797</v>
      </c>
      <c r="AH289" s="80" t="b">
        <v>0</v>
      </c>
      <c r="AI289" s="80" t="s">
        <v>3865</v>
      </c>
      <c r="AJ289" s="80"/>
      <c r="AK289" s="88" t="s">
        <v>3797</v>
      </c>
      <c r="AL289" s="80" t="b">
        <v>0</v>
      </c>
      <c r="AM289" s="80">
        <v>0</v>
      </c>
      <c r="AN289" s="88" t="s">
        <v>3797</v>
      </c>
      <c r="AO289" s="80" t="s">
        <v>3898</v>
      </c>
      <c r="AP289" s="80" t="b">
        <v>0</v>
      </c>
      <c r="AQ289" s="88" t="s">
        <v>3366</v>
      </c>
      <c r="AR289" s="80" t="s">
        <v>178</v>
      </c>
      <c r="AS289" s="80">
        <v>0</v>
      </c>
      <c r="AT289" s="80">
        <v>0</v>
      </c>
      <c r="AU289" s="80"/>
      <c r="AV289" s="80"/>
      <c r="AW289" s="80"/>
      <c r="AX289" s="80"/>
      <c r="AY289" s="80"/>
      <c r="AZ289" s="80"/>
      <c r="BA289" s="80"/>
      <c r="BB289" s="80"/>
      <c r="BC289" s="79" t="str">
        <f>REPLACE(INDEX(GroupVertices[Group],MATCH(Edges[[#This Row],[Vertex 1]],GroupVertices[Vertex],0)),1,1,"")</f>
        <v>1</v>
      </c>
      <c r="BD289" s="79" t="str">
        <f>REPLACE(INDEX(GroupVertices[Group],MATCH(Edges[[#This Row],[Vertex 2]],GroupVertices[Vertex],0)),1,1,"")</f>
        <v>1</v>
      </c>
    </row>
    <row r="290" spans="1:56" ht="15">
      <c r="A290" s="65" t="s">
        <v>463</v>
      </c>
      <c r="B290" s="65" t="s">
        <v>715</v>
      </c>
      <c r="C290" s="66"/>
      <c r="D290" s="67"/>
      <c r="E290" s="68"/>
      <c r="F290" s="69"/>
      <c r="G290" s="66"/>
      <c r="H290" s="70"/>
      <c r="I290" s="71"/>
      <c r="J290" s="71"/>
      <c r="K290" s="34"/>
      <c r="L290" s="78">
        <v>290</v>
      </c>
      <c r="M290" s="78"/>
      <c r="N290" s="73"/>
      <c r="O290" s="80" t="s">
        <v>908</v>
      </c>
      <c r="P290" s="82">
        <v>43657.78527777778</v>
      </c>
      <c r="Q290" s="80" t="s">
        <v>958</v>
      </c>
      <c r="R290" s="80"/>
      <c r="S290" s="80"/>
      <c r="T290" s="80"/>
      <c r="U290" s="80"/>
      <c r="V290" s="83" t="s">
        <v>1753</v>
      </c>
      <c r="W290" s="82">
        <v>43657.78527777778</v>
      </c>
      <c r="X290" s="86">
        <v>43657</v>
      </c>
      <c r="Y290" s="88" t="s">
        <v>2174</v>
      </c>
      <c r="Z290" s="83" t="s">
        <v>2743</v>
      </c>
      <c r="AA290" s="80"/>
      <c r="AB290" s="80"/>
      <c r="AC290" s="88" t="s">
        <v>3367</v>
      </c>
      <c r="AD290" s="80"/>
      <c r="AE290" s="80" t="b">
        <v>0</v>
      </c>
      <c r="AF290" s="80">
        <v>0</v>
      </c>
      <c r="AG290" s="88" t="s">
        <v>3797</v>
      </c>
      <c r="AH290" s="80" t="b">
        <v>0</v>
      </c>
      <c r="AI290" s="80" t="s">
        <v>3865</v>
      </c>
      <c r="AJ290" s="80"/>
      <c r="AK290" s="88" t="s">
        <v>3797</v>
      </c>
      <c r="AL290" s="80" t="b">
        <v>0</v>
      </c>
      <c r="AM290" s="80">
        <v>6398</v>
      </c>
      <c r="AN290" s="88" t="s">
        <v>3638</v>
      </c>
      <c r="AO290" s="80" t="s">
        <v>3899</v>
      </c>
      <c r="AP290" s="80" t="b">
        <v>0</v>
      </c>
      <c r="AQ290" s="88" t="s">
        <v>3638</v>
      </c>
      <c r="AR290" s="80" t="s">
        <v>178</v>
      </c>
      <c r="AS290" s="80">
        <v>0</v>
      </c>
      <c r="AT290" s="80">
        <v>0</v>
      </c>
      <c r="AU290" s="80"/>
      <c r="AV290" s="80"/>
      <c r="AW290" s="80"/>
      <c r="AX290" s="80"/>
      <c r="AY290" s="80"/>
      <c r="AZ290" s="80"/>
      <c r="BA290" s="80"/>
      <c r="BB290" s="80"/>
      <c r="BC290" s="79" t="str">
        <f>REPLACE(INDEX(GroupVertices[Group],MATCH(Edges[[#This Row],[Vertex 1]],GroupVertices[Vertex],0)),1,1,"")</f>
        <v>7</v>
      </c>
      <c r="BD290" s="79" t="str">
        <f>REPLACE(INDEX(GroupVertices[Group],MATCH(Edges[[#This Row],[Vertex 2]],GroupVertices[Vertex],0)),1,1,"")</f>
        <v>7</v>
      </c>
    </row>
    <row r="291" spans="1:56" ht="15">
      <c r="A291" s="65" t="s">
        <v>464</v>
      </c>
      <c r="B291" s="65" t="s">
        <v>464</v>
      </c>
      <c r="C291" s="66"/>
      <c r="D291" s="67"/>
      <c r="E291" s="68"/>
      <c r="F291" s="69"/>
      <c r="G291" s="66"/>
      <c r="H291" s="70"/>
      <c r="I291" s="71"/>
      <c r="J291" s="71"/>
      <c r="K291" s="34"/>
      <c r="L291" s="78">
        <v>291</v>
      </c>
      <c r="M291" s="78"/>
      <c r="N291" s="73"/>
      <c r="O291" s="80" t="s">
        <v>178</v>
      </c>
      <c r="P291" s="82">
        <v>43657.78528935185</v>
      </c>
      <c r="Q291" s="80" t="s">
        <v>1081</v>
      </c>
      <c r="R291" s="83" t="s">
        <v>1317</v>
      </c>
      <c r="S291" s="80" t="s">
        <v>1387</v>
      </c>
      <c r="T291" s="80"/>
      <c r="U291" s="80"/>
      <c r="V291" s="83" t="s">
        <v>1754</v>
      </c>
      <c r="W291" s="82">
        <v>43657.78528935185</v>
      </c>
      <c r="X291" s="86">
        <v>43657</v>
      </c>
      <c r="Y291" s="88" t="s">
        <v>2175</v>
      </c>
      <c r="Z291" s="83" t="s">
        <v>2744</v>
      </c>
      <c r="AA291" s="80">
        <v>36.165</v>
      </c>
      <c r="AB291" s="80">
        <v>-86.78388889</v>
      </c>
      <c r="AC291" s="88" t="s">
        <v>3368</v>
      </c>
      <c r="AD291" s="80"/>
      <c r="AE291" s="80" t="b">
        <v>0</v>
      </c>
      <c r="AF291" s="80">
        <v>0</v>
      </c>
      <c r="AG291" s="88" t="s">
        <v>3797</v>
      </c>
      <c r="AH291" s="80" t="b">
        <v>0</v>
      </c>
      <c r="AI291" s="80" t="s">
        <v>3865</v>
      </c>
      <c r="AJ291" s="80"/>
      <c r="AK291" s="88" t="s">
        <v>3797</v>
      </c>
      <c r="AL291" s="80" t="b">
        <v>0</v>
      </c>
      <c r="AM291" s="80">
        <v>0</v>
      </c>
      <c r="AN291" s="88" t="s">
        <v>3797</v>
      </c>
      <c r="AO291" s="80" t="s">
        <v>3902</v>
      </c>
      <c r="AP291" s="80" t="b">
        <v>0</v>
      </c>
      <c r="AQ291" s="88" t="s">
        <v>3368</v>
      </c>
      <c r="AR291" s="80" t="s">
        <v>178</v>
      </c>
      <c r="AS291" s="80">
        <v>0</v>
      </c>
      <c r="AT291" s="80">
        <v>0</v>
      </c>
      <c r="AU291" s="80" t="s">
        <v>3940</v>
      </c>
      <c r="AV291" s="80" t="s">
        <v>3952</v>
      </c>
      <c r="AW291" s="80" t="s">
        <v>3957</v>
      </c>
      <c r="AX291" s="80" t="s">
        <v>3967</v>
      </c>
      <c r="AY291" s="80" t="s">
        <v>3984</v>
      </c>
      <c r="AZ291" s="80" t="s">
        <v>4001</v>
      </c>
      <c r="BA291" s="80" t="s">
        <v>4013</v>
      </c>
      <c r="BB291" s="83" t="s">
        <v>4020</v>
      </c>
      <c r="BC291" s="79" t="str">
        <f>REPLACE(INDEX(GroupVertices[Group],MATCH(Edges[[#This Row],[Vertex 1]],GroupVertices[Vertex],0)),1,1,"")</f>
        <v>1</v>
      </c>
      <c r="BD291" s="79" t="str">
        <f>REPLACE(INDEX(GroupVertices[Group],MATCH(Edges[[#This Row],[Vertex 2]],GroupVertices[Vertex],0)),1,1,"")</f>
        <v>1</v>
      </c>
    </row>
    <row r="292" spans="1:56" ht="15">
      <c r="A292" s="65" t="s">
        <v>465</v>
      </c>
      <c r="B292" s="65" t="s">
        <v>860</v>
      </c>
      <c r="C292" s="66"/>
      <c r="D292" s="67"/>
      <c r="E292" s="68"/>
      <c r="F292" s="69"/>
      <c r="G292" s="66"/>
      <c r="H292" s="70"/>
      <c r="I292" s="71"/>
      <c r="J292" s="71"/>
      <c r="K292" s="34"/>
      <c r="L292" s="78">
        <v>292</v>
      </c>
      <c r="M292" s="78"/>
      <c r="N292" s="73"/>
      <c r="O292" s="80" t="s">
        <v>910</v>
      </c>
      <c r="P292" s="82">
        <v>43657.78530092593</v>
      </c>
      <c r="Q292" s="80" t="s">
        <v>1082</v>
      </c>
      <c r="R292" s="80"/>
      <c r="S292" s="80"/>
      <c r="T292" s="80"/>
      <c r="U292" s="80"/>
      <c r="V292" s="83" t="s">
        <v>1755</v>
      </c>
      <c r="W292" s="82">
        <v>43657.78530092593</v>
      </c>
      <c r="X292" s="86">
        <v>43657</v>
      </c>
      <c r="Y292" s="88" t="s">
        <v>2176</v>
      </c>
      <c r="Z292" s="83" t="s">
        <v>2745</v>
      </c>
      <c r="AA292" s="80"/>
      <c r="AB292" s="80"/>
      <c r="AC292" s="88" t="s">
        <v>3369</v>
      </c>
      <c r="AD292" s="88" t="s">
        <v>3767</v>
      </c>
      <c r="AE292" s="80" t="b">
        <v>0</v>
      </c>
      <c r="AF292" s="80">
        <v>0</v>
      </c>
      <c r="AG292" s="88" t="s">
        <v>3831</v>
      </c>
      <c r="AH292" s="80" t="b">
        <v>0</v>
      </c>
      <c r="AI292" s="80" t="s">
        <v>3865</v>
      </c>
      <c r="AJ292" s="80"/>
      <c r="AK292" s="88" t="s">
        <v>3797</v>
      </c>
      <c r="AL292" s="80" t="b">
        <v>0</v>
      </c>
      <c r="AM292" s="80">
        <v>0</v>
      </c>
      <c r="AN292" s="88" t="s">
        <v>3797</v>
      </c>
      <c r="AO292" s="80" t="s">
        <v>3897</v>
      </c>
      <c r="AP292" s="80" t="b">
        <v>0</v>
      </c>
      <c r="AQ292" s="88" t="s">
        <v>3767</v>
      </c>
      <c r="AR292" s="80" t="s">
        <v>178</v>
      </c>
      <c r="AS292" s="80">
        <v>0</v>
      </c>
      <c r="AT292" s="80">
        <v>0</v>
      </c>
      <c r="AU292" s="80"/>
      <c r="AV292" s="80"/>
      <c r="AW292" s="80"/>
      <c r="AX292" s="80"/>
      <c r="AY292" s="80"/>
      <c r="AZ292" s="80"/>
      <c r="BA292" s="80"/>
      <c r="BB292" s="80"/>
      <c r="BC292" s="79" t="str">
        <f>REPLACE(INDEX(GroupVertices[Group],MATCH(Edges[[#This Row],[Vertex 1]],GroupVertices[Vertex],0)),1,1,"")</f>
        <v>46</v>
      </c>
      <c r="BD292" s="79" t="str">
        <f>REPLACE(INDEX(GroupVertices[Group],MATCH(Edges[[#This Row],[Vertex 2]],GroupVertices[Vertex],0)),1,1,"")</f>
        <v>46</v>
      </c>
    </row>
    <row r="293" spans="1:56" ht="15">
      <c r="A293" s="65" t="s">
        <v>465</v>
      </c>
      <c r="B293" s="65" t="s">
        <v>861</v>
      </c>
      <c r="C293" s="66"/>
      <c r="D293" s="67"/>
      <c r="E293" s="68"/>
      <c r="F293" s="69"/>
      <c r="G293" s="66"/>
      <c r="H293" s="70"/>
      <c r="I293" s="71"/>
      <c r="J293" s="71"/>
      <c r="K293" s="34"/>
      <c r="L293" s="78">
        <v>293</v>
      </c>
      <c r="M293" s="78"/>
      <c r="N293" s="73"/>
      <c r="O293" s="80" t="s">
        <v>909</v>
      </c>
      <c r="P293" s="82">
        <v>43657.78530092593</v>
      </c>
      <c r="Q293" s="80" t="s">
        <v>1082</v>
      </c>
      <c r="R293" s="80"/>
      <c r="S293" s="80"/>
      <c r="T293" s="80"/>
      <c r="U293" s="80"/>
      <c r="V293" s="83" t="s">
        <v>1755</v>
      </c>
      <c r="W293" s="82">
        <v>43657.78530092593</v>
      </c>
      <c r="X293" s="86">
        <v>43657</v>
      </c>
      <c r="Y293" s="88" t="s">
        <v>2176</v>
      </c>
      <c r="Z293" s="83" t="s">
        <v>2745</v>
      </c>
      <c r="AA293" s="80"/>
      <c r="AB293" s="80"/>
      <c r="AC293" s="88" t="s">
        <v>3369</v>
      </c>
      <c r="AD293" s="88" t="s">
        <v>3767</v>
      </c>
      <c r="AE293" s="80" t="b">
        <v>0</v>
      </c>
      <c r="AF293" s="80">
        <v>0</v>
      </c>
      <c r="AG293" s="88" t="s">
        <v>3831</v>
      </c>
      <c r="AH293" s="80" t="b">
        <v>0</v>
      </c>
      <c r="AI293" s="80" t="s">
        <v>3865</v>
      </c>
      <c r="AJ293" s="80"/>
      <c r="AK293" s="88" t="s">
        <v>3797</v>
      </c>
      <c r="AL293" s="80" t="b">
        <v>0</v>
      </c>
      <c r="AM293" s="80">
        <v>0</v>
      </c>
      <c r="AN293" s="88" t="s">
        <v>3797</v>
      </c>
      <c r="AO293" s="80" t="s">
        <v>3897</v>
      </c>
      <c r="AP293" s="80" t="b">
        <v>0</v>
      </c>
      <c r="AQ293" s="88" t="s">
        <v>3767</v>
      </c>
      <c r="AR293" s="80" t="s">
        <v>178</v>
      </c>
      <c r="AS293" s="80">
        <v>0</v>
      </c>
      <c r="AT293" s="80">
        <v>0</v>
      </c>
      <c r="AU293" s="80"/>
      <c r="AV293" s="80"/>
      <c r="AW293" s="80"/>
      <c r="AX293" s="80"/>
      <c r="AY293" s="80"/>
      <c r="AZ293" s="80"/>
      <c r="BA293" s="80"/>
      <c r="BB293" s="80"/>
      <c r="BC293" s="79" t="str">
        <f>REPLACE(INDEX(GroupVertices[Group],MATCH(Edges[[#This Row],[Vertex 1]],GroupVertices[Vertex],0)),1,1,"")</f>
        <v>46</v>
      </c>
      <c r="BD293" s="79" t="str">
        <f>REPLACE(INDEX(GroupVertices[Group],MATCH(Edges[[#This Row],[Vertex 2]],GroupVertices[Vertex],0)),1,1,"")</f>
        <v>46</v>
      </c>
    </row>
    <row r="294" spans="1:56" ht="15">
      <c r="A294" s="65" t="s">
        <v>466</v>
      </c>
      <c r="B294" s="65" t="s">
        <v>862</v>
      </c>
      <c r="C294" s="66"/>
      <c r="D294" s="67"/>
      <c r="E294" s="68"/>
      <c r="F294" s="69"/>
      <c r="G294" s="66"/>
      <c r="H294" s="70"/>
      <c r="I294" s="71"/>
      <c r="J294" s="71"/>
      <c r="K294" s="34"/>
      <c r="L294" s="78">
        <v>294</v>
      </c>
      <c r="M294" s="78"/>
      <c r="N294" s="73"/>
      <c r="O294" s="80" t="s">
        <v>910</v>
      </c>
      <c r="P294" s="82">
        <v>43657.78532407407</v>
      </c>
      <c r="Q294" s="80" t="s">
        <v>1083</v>
      </c>
      <c r="R294" s="80"/>
      <c r="S294" s="80"/>
      <c r="T294" s="80"/>
      <c r="U294" s="80"/>
      <c r="V294" s="83" t="s">
        <v>1756</v>
      </c>
      <c r="W294" s="82">
        <v>43657.78532407407</v>
      </c>
      <c r="X294" s="86">
        <v>43657</v>
      </c>
      <c r="Y294" s="88" t="s">
        <v>2177</v>
      </c>
      <c r="Z294" s="83" t="s">
        <v>2746</v>
      </c>
      <c r="AA294" s="80"/>
      <c r="AB294" s="80"/>
      <c r="AC294" s="88" t="s">
        <v>3370</v>
      </c>
      <c r="AD294" s="88" t="s">
        <v>3768</v>
      </c>
      <c r="AE294" s="80" t="b">
        <v>0</v>
      </c>
      <c r="AF294" s="80">
        <v>0</v>
      </c>
      <c r="AG294" s="88" t="s">
        <v>3832</v>
      </c>
      <c r="AH294" s="80" t="b">
        <v>0</v>
      </c>
      <c r="AI294" s="80" t="s">
        <v>3865</v>
      </c>
      <c r="AJ294" s="80"/>
      <c r="AK294" s="88" t="s">
        <v>3797</v>
      </c>
      <c r="AL294" s="80" t="b">
        <v>0</v>
      </c>
      <c r="AM294" s="80">
        <v>0</v>
      </c>
      <c r="AN294" s="88" t="s">
        <v>3797</v>
      </c>
      <c r="AO294" s="80" t="s">
        <v>3898</v>
      </c>
      <c r="AP294" s="80" t="b">
        <v>0</v>
      </c>
      <c r="AQ294" s="88" t="s">
        <v>3768</v>
      </c>
      <c r="AR294" s="80" t="s">
        <v>178</v>
      </c>
      <c r="AS294" s="80">
        <v>0</v>
      </c>
      <c r="AT294" s="80">
        <v>0</v>
      </c>
      <c r="AU294" s="80"/>
      <c r="AV294" s="80"/>
      <c r="AW294" s="80"/>
      <c r="AX294" s="80"/>
      <c r="AY294" s="80"/>
      <c r="AZ294" s="80"/>
      <c r="BA294" s="80"/>
      <c r="BB294" s="80"/>
      <c r="BC294" s="79" t="str">
        <f>REPLACE(INDEX(GroupVertices[Group],MATCH(Edges[[#This Row],[Vertex 1]],GroupVertices[Vertex],0)),1,1,"")</f>
        <v>26</v>
      </c>
      <c r="BD294" s="79" t="str">
        <f>REPLACE(INDEX(GroupVertices[Group],MATCH(Edges[[#This Row],[Vertex 2]],GroupVertices[Vertex],0)),1,1,"")</f>
        <v>26</v>
      </c>
    </row>
    <row r="295" spans="1:56" ht="15">
      <c r="A295" s="65" t="s">
        <v>466</v>
      </c>
      <c r="B295" s="65" t="s">
        <v>863</v>
      </c>
      <c r="C295" s="66"/>
      <c r="D295" s="67"/>
      <c r="E295" s="68"/>
      <c r="F295" s="69"/>
      <c r="G295" s="66"/>
      <c r="H295" s="70"/>
      <c r="I295" s="71"/>
      <c r="J295" s="71"/>
      <c r="K295" s="34"/>
      <c r="L295" s="78">
        <v>295</v>
      </c>
      <c r="M295" s="78"/>
      <c r="N295" s="73"/>
      <c r="O295" s="80" t="s">
        <v>910</v>
      </c>
      <c r="P295" s="82">
        <v>43657.78532407407</v>
      </c>
      <c r="Q295" s="80" t="s">
        <v>1083</v>
      </c>
      <c r="R295" s="80"/>
      <c r="S295" s="80"/>
      <c r="T295" s="80"/>
      <c r="U295" s="80"/>
      <c r="V295" s="83" t="s">
        <v>1756</v>
      </c>
      <c r="W295" s="82">
        <v>43657.78532407407</v>
      </c>
      <c r="X295" s="86">
        <v>43657</v>
      </c>
      <c r="Y295" s="88" t="s">
        <v>2177</v>
      </c>
      <c r="Z295" s="83" t="s">
        <v>2746</v>
      </c>
      <c r="AA295" s="80"/>
      <c r="AB295" s="80"/>
      <c r="AC295" s="88" t="s">
        <v>3370</v>
      </c>
      <c r="AD295" s="88" t="s">
        <v>3768</v>
      </c>
      <c r="AE295" s="80" t="b">
        <v>0</v>
      </c>
      <c r="AF295" s="80">
        <v>0</v>
      </c>
      <c r="AG295" s="88" t="s">
        <v>3832</v>
      </c>
      <c r="AH295" s="80" t="b">
        <v>0</v>
      </c>
      <c r="AI295" s="80" t="s">
        <v>3865</v>
      </c>
      <c r="AJ295" s="80"/>
      <c r="AK295" s="88" t="s">
        <v>3797</v>
      </c>
      <c r="AL295" s="80" t="b">
        <v>0</v>
      </c>
      <c r="AM295" s="80">
        <v>0</v>
      </c>
      <c r="AN295" s="88" t="s">
        <v>3797</v>
      </c>
      <c r="AO295" s="80" t="s">
        <v>3898</v>
      </c>
      <c r="AP295" s="80" t="b">
        <v>0</v>
      </c>
      <c r="AQ295" s="88" t="s">
        <v>3768</v>
      </c>
      <c r="AR295" s="80" t="s">
        <v>178</v>
      </c>
      <c r="AS295" s="80">
        <v>0</v>
      </c>
      <c r="AT295" s="80">
        <v>0</v>
      </c>
      <c r="AU295" s="80"/>
      <c r="AV295" s="80"/>
      <c r="AW295" s="80"/>
      <c r="AX295" s="80"/>
      <c r="AY295" s="80"/>
      <c r="AZ295" s="80"/>
      <c r="BA295" s="80"/>
      <c r="BB295" s="80"/>
      <c r="BC295" s="79" t="str">
        <f>REPLACE(INDEX(GroupVertices[Group],MATCH(Edges[[#This Row],[Vertex 1]],GroupVertices[Vertex],0)),1,1,"")</f>
        <v>26</v>
      </c>
      <c r="BD295" s="79" t="str">
        <f>REPLACE(INDEX(GroupVertices[Group],MATCH(Edges[[#This Row],[Vertex 2]],GroupVertices[Vertex],0)),1,1,"")</f>
        <v>26</v>
      </c>
    </row>
    <row r="296" spans="1:56" ht="15">
      <c r="A296" s="65" t="s">
        <v>466</v>
      </c>
      <c r="B296" s="65" t="s">
        <v>864</v>
      </c>
      <c r="C296" s="66"/>
      <c r="D296" s="67"/>
      <c r="E296" s="68"/>
      <c r="F296" s="69"/>
      <c r="G296" s="66"/>
      <c r="H296" s="70"/>
      <c r="I296" s="71"/>
      <c r="J296" s="71"/>
      <c r="K296" s="34"/>
      <c r="L296" s="78">
        <v>296</v>
      </c>
      <c r="M296" s="78"/>
      <c r="N296" s="73"/>
      <c r="O296" s="80" t="s">
        <v>909</v>
      </c>
      <c r="P296" s="82">
        <v>43657.78532407407</v>
      </c>
      <c r="Q296" s="80" t="s">
        <v>1083</v>
      </c>
      <c r="R296" s="80"/>
      <c r="S296" s="80"/>
      <c r="T296" s="80"/>
      <c r="U296" s="80"/>
      <c r="V296" s="83" t="s">
        <v>1756</v>
      </c>
      <c r="W296" s="82">
        <v>43657.78532407407</v>
      </c>
      <c r="X296" s="86">
        <v>43657</v>
      </c>
      <c r="Y296" s="88" t="s">
        <v>2177</v>
      </c>
      <c r="Z296" s="83" t="s">
        <v>2746</v>
      </c>
      <c r="AA296" s="80"/>
      <c r="AB296" s="80"/>
      <c r="AC296" s="88" t="s">
        <v>3370</v>
      </c>
      <c r="AD296" s="88" t="s">
        <v>3768</v>
      </c>
      <c r="AE296" s="80" t="b">
        <v>0</v>
      </c>
      <c r="AF296" s="80">
        <v>0</v>
      </c>
      <c r="AG296" s="88" t="s">
        <v>3832</v>
      </c>
      <c r="AH296" s="80" t="b">
        <v>0</v>
      </c>
      <c r="AI296" s="80" t="s">
        <v>3865</v>
      </c>
      <c r="AJ296" s="80"/>
      <c r="AK296" s="88" t="s">
        <v>3797</v>
      </c>
      <c r="AL296" s="80" t="b">
        <v>0</v>
      </c>
      <c r="AM296" s="80">
        <v>0</v>
      </c>
      <c r="AN296" s="88" t="s">
        <v>3797</v>
      </c>
      <c r="AO296" s="80" t="s">
        <v>3898</v>
      </c>
      <c r="AP296" s="80" t="b">
        <v>0</v>
      </c>
      <c r="AQ296" s="88" t="s">
        <v>3768</v>
      </c>
      <c r="AR296" s="80" t="s">
        <v>178</v>
      </c>
      <c r="AS296" s="80">
        <v>0</v>
      </c>
      <c r="AT296" s="80">
        <v>0</v>
      </c>
      <c r="AU296" s="80"/>
      <c r="AV296" s="80"/>
      <c r="AW296" s="80"/>
      <c r="AX296" s="80"/>
      <c r="AY296" s="80"/>
      <c r="AZ296" s="80"/>
      <c r="BA296" s="80"/>
      <c r="BB296" s="80"/>
      <c r="BC296" s="79" t="str">
        <f>REPLACE(INDEX(GroupVertices[Group],MATCH(Edges[[#This Row],[Vertex 1]],GroupVertices[Vertex],0)),1,1,"")</f>
        <v>26</v>
      </c>
      <c r="BD296" s="79" t="str">
        <f>REPLACE(INDEX(GroupVertices[Group],MATCH(Edges[[#This Row],[Vertex 2]],GroupVertices[Vertex],0)),1,1,"")</f>
        <v>26</v>
      </c>
    </row>
    <row r="297" spans="1:56" ht="15">
      <c r="A297" s="65" t="s">
        <v>467</v>
      </c>
      <c r="B297" s="65" t="s">
        <v>799</v>
      </c>
      <c r="C297" s="66"/>
      <c r="D297" s="67"/>
      <c r="E297" s="68"/>
      <c r="F297" s="69"/>
      <c r="G297" s="66"/>
      <c r="H297" s="70"/>
      <c r="I297" s="71"/>
      <c r="J297" s="71"/>
      <c r="K297" s="34"/>
      <c r="L297" s="78">
        <v>297</v>
      </c>
      <c r="M297" s="78"/>
      <c r="N297" s="73"/>
      <c r="O297" s="80" t="s">
        <v>908</v>
      </c>
      <c r="P297" s="82">
        <v>43657.78532407407</v>
      </c>
      <c r="Q297" s="80" t="s">
        <v>976</v>
      </c>
      <c r="R297" s="80"/>
      <c r="S297" s="80"/>
      <c r="T297" s="80"/>
      <c r="U297" s="80"/>
      <c r="V297" s="83" t="s">
        <v>1757</v>
      </c>
      <c r="W297" s="82">
        <v>43657.78532407407</v>
      </c>
      <c r="X297" s="86">
        <v>43657</v>
      </c>
      <c r="Y297" s="88" t="s">
        <v>2177</v>
      </c>
      <c r="Z297" s="83" t="s">
        <v>2747</v>
      </c>
      <c r="AA297" s="80"/>
      <c r="AB297" s="80"/>
      <c r="AC297" s="88" t="s">
        <v>3371</v>
      </c>
      <c r="AD297" s="80"/>
      <c r="AE297" s="80" t="b">
        <v>0</v>
      </c>
      <c r="AF297" s="80">
        <v>0</v>
      </c>
      <c r="AG297" s="88" t="s">
        <v>3797</v>
      </c>
      <c r="AH297" s="80" t="b">
        <v>0</v>
      </c>
      <c r="AI297" s="80" t="s">
        <v>3867</v>
      </c>
      <c r="AJ297" s="80"/>
      <c r="AK297" s="88" t="s">
        <v>3797</v>
      </c>
      <c r="AL297" s="80" t="b">
        <v>0</v>
      </c>
      <c r="AM297" s="80">
        <v>2964</v>
      </c>
      <c r="AN297" s="88" t="s">
        <v>3725</v>
      </c>
      <c r="AO297" s="80" t="s">
        <v>3898</v>
      </c>
      <c r="AP297" s="80" t="b">
        <v>0</v>
      </c>
      <c r="AQ297" s="88" t="s">
        <v>3725</v>
      </c>
      <c r="AR297" s="80" t="s">
        <v>178</v>
      </c>
      <c r="AS297" s="80">
        <v>0</v>
      </c>
      <c r="AT297" s="80">
        <v>0</v>
      </c>
      <c r="AU297" s="80"/>
      <c r="AV297" s="80"/>
      <c r="AW297" s="80"/>
      <c r="AX297" s="80"/>
      <c r="AY297" s="80"/>
      <c r="AZ297" s="80"/>
      <c r="BA297" s="80"/>
      <c r="BB297" s="80"/>
      <c r="BC297" s="79" t="str">
        <f>REPLACE(INDEX(GroupVertices[Group],MATCH(Edges[[#This Row],[Vertex 1]],GroupVertices[Vertex],0)),1,1,"")</f>
        <v>3</v>
      </c>
      <c r="BD297" s="79" t="str">
        <f>REPLACE(INDEX(GroupVertices[Group],MATCH(Edges[[#This Row],[Vertex 2]],GroupVertices[Vertex],0)),1,1,"")</f>
        <v>3</v>
      </c>
    </row>
    <row r="298" spans="1:56" ht="15">
      <c r="A298" s="65" t="s">
        <v>468</v>
      </c>
      <c r="B298" s="65" t="s">
        <v>799</v>
      </c>
      <c r="C298" s="66"/>
      <c r="D298" s="67"/>
      <c r="E298" s="68"/>
      <c r="F298" s="69"/>
      <c r="G298" s="66"/>
      <c r="H298" s="70"/>
      <c r="I298" s="71"/>
      <c r="J298" s="71"/>
      <c r="K298" s="34"/>
      <c r="L298" s="78">
        <v>298</v>
      </c>
      <c r="M298" s="78"/>
      <c r="N298" s="73"/>
      <c r="O298" s="80" t="s">
        <v>908</v>
      </c>
      <c r="P298" s="82">
        <v>43657.78534722222</v>
      </c>
      <c r="Q298" s="80" t="s">
        <v>976</v>
      </c>
      <c r="R298" s="80"/>
      <c r="S298" s="80"/>
      <c r="T298" s="80"/>
      <c r="U298" s="80"/>
      <c r="V298" s="83" t="s">
        <v>1758</v>
      </c>
      <c r="W298" s="82">
        <v>43657.78534722222</v>
      </c>
      <c r="X298" s="86">
        <v>43657</v>
      </c>
      <c r="Y298" s="88" t="s">
        <v>2178</v>
      </c>
      <c r="Z298" s="83" t="s">
        <v>2748</v>
      </c>
      <c r="AA298" s="80"/>
      <c r="AB298" s="80"/>
      <c r="AC298" s="88" t="s">
        <v>3372</v>
      </c>
      <c r="AD298" s="80"/>
      <c r="AE298" s="80" t="b">
        <v>0</v>
      </c>
      <c r="AF298" s="80">
        <v>0</v>
      </c>
      <c r="AG298" s="88" t="s">
        <v>3797</v>
      </c>
      <c r="AH298" s="80" t="b">
        <v>0</v>
      </c>
      <c r="AI298" s="80" t="s">
        <v>3867</v>
      </c>
      <c r="AJ298" s="80"/>
      <c r="AK298" s="88" t="s">
        <v>3797</v>
      </c>
      <c r="AL298" s="80" t="b">
        <v>0</v>
      </c>
      <c r="AM298" s="80">
        <v>2964</v>
      </c>
      <c r="AN298" s="88" t="s">
        <v>3725</v>
      </c>
      <c r="AO298" s="80" t="s">
        <v>3899</v>
      </c>
      <c r="AP298" s="80" t="b">
        <v>0</v>
      </c>
      <c r="AQ298" s="88" t="s">
        <v>3725</v>
      </c>
      <c r="AR298" s="80" t="s">
        <v>178</v>
      </c>
      <c r="AS298" s="80">
        <v>0</v>
      </c>
      <c r="AT298" s="80">
        <v>0</v>
      </c>
      <c r="AU298" s="80"/>
      <c r="AV298" s="80"/>
      <c r="AW298" s="80"/>
      <c r="AX298" s="80"/>
      <c r="AY298" s="80"/>
      <c r="AZ298" s="80"/>
      <c r="BA298" s="80"/>
      <c r="BB298" s="80"/>
      <c r="BC298" s="79" t="str">
        <f>REPLACE(INDEX(GroupVertices[Group],MATCH(Edges[[#This Row],[Vertex 1]],GroupVertices[Vertex],0)),1,1,"")</f>
        <v>3</v>
      </c>
      <c r="BD298" s="79" t="str">
        <f>REPLACE(INDEX(GroupVertices[Group],MATCH(Edges[[#This Row],[Vertex 2]],GroupVertices[Vertex],0)),1,1,"")</f>
        <v>3</v>
      </c>
    </row>
    <row r="299" spans="1:56" ht="15">
      <c r="A299" s="65" t="s">
        <v>469</v>
      </c>
      <c r="B299" s="65" t="s">
        <v>842</v>
      </c>
      <c r="C299" s="66"/>
      <c r="D299" s="67"/>
      <c r="E299" s="68"/>
      <c r="F299" s="69"/>
      <c r="G299" s="66"/>
      <c r="H299" s="70"/>
      <c r="I299" s="71"/>
      <c r="J299" s="71"/>
      <c r="K299" s="34"/>
      <c r="L299" s="78">
        <v>299</v>
      </c>
      <c r="M299" s="78"/>
      <c r="N299" s="73"/>
      <c r="O299" s="80" t="s">
        <v>909</v>
      </c>
      <c r="P299" s="82">
        <v>43657.78538194444</v>
      </c>
      <c r="Q299" s="80" t="s">
        <v>1084</v>
      </c>
      <c r="R299" s="80"/>
      <c r="S299" s="80"/>
      <c r="T299" s="80"/>
      <c r="U299" s="80"/>
      <c r="V299" s="83" t="s">
        <v>1759</v>
      </c>
      <c r="W299" s="82">
        <v>43657.78538194444</v>
      </c>
      <c r="X299" s="86">
        <v>43657</v>
      </c>
      <c r="Y299" s="88" t="s">
        <v>2179</v>
      </c>
      <c r="Z299" s="83" t="s">
        <v>2749</v>
      </c>
      <c r="AA299" s="80"/>
      <c r="AB299" s="80"/>
      <c r="AC299" s="88" t="s">
        <v>3373</v>
      </c>
      <c r="AD299" s="88" t="s">
        <v>3755</v>
      </c>
      <c r="AE299" s="80" t="b">
        <v>0</v>
      </c>
      <c r="AF299" s="80">
        <v>3</v>
      </c>
      <c r="AG299" s="88" t="s">
        <v>3818</v>
      </c>
      <c r="AH299" s="80" t="b">
        <v>0</v>
      </c>
      <c r="AI299" s="80" t="s">
        <v>3865</v>
      </c>
      <c r="AJ299" s="80"/>
      <c r="AK299" s="88" t="s">
        <v>3797</v>
      </c>
      <c r="AL299" s="80" t="b">
        <v>0</v>
      </c>
      <c r="AM299" s="80">
        <v>0</v>
      </c>
      <c r="AN299" s="88" t="s">
        <v>3797</v>
      </c>
      <c r="AO299" s="80" t="s">
        <v>3899</v>
      </c>
      <c r="AP299" s="80" t="b">
        <v>0</v>
      </c>
      <c r="AQ299" s="88" t="s">
        <v>3755</v>
      </c>
      <c r="AR299" s="80" t="s">
        <v>178</v>
      </c>
      <c r="AS299" s="80">
        <v>0</v>
      </c>
      <c r="AT299" s="80">
        <v>0</v>
      </c>
      <c r="AU299" s="80"/>
      <c r="AV299" s="80"/>
      <c r="AW299" s="80"/>
      <c r="AX299" s="80"/>
      <c r="AY299" s="80"/>
      <c r="AZ299" s="80"/>
      <c r="BA299" s="80"/>
      <c r="BB299" s="80"/>
      <c r="BC299" s="79" t="str">
        <f>REPLACE(INDEX(GroupVertices[Group],MATCH(Edges[[#This Row],[Vertex 1]],GroupVertices[Vertex],0)),1,1,"")</f>
        <v>45</v>
      </c>
      <c r="BD299" s="79" t="str">
        <f>REPLACE(INDEX(GroupVertices[Group],MATCH(Edges[[#This Row],[Vertex 2]],GroupVertices[Vertex],0)),1,1,"")</f>
        <v>45</v>
      </c>
    </row>
    <row r="300" spans="1:56" ht="15">
      <c r="A300" s="65" t="s">
        <v>470</v>
      </c>
      <c r="B300" s="65" t="s">
        <v>470</v>
      </c>
      <c r="C300" s="66"/>
      <c r="D300" s="67"/>
      <c r="E300" s="68"/>
      <c r="F300" s="69"/>
      <c r="G300" s="66"/>
      <c r="H300" s="70"/>
      <c r="I300" s="71"/>
      <c r="J300" s="71"/>
      <c r="K300" s="34"/>
      <c r="L300" s="78">
        <v>300</v>
      </c>
      <c r="M300" s="78"/>
      <c r="N300" s="73"/>
      <c r="O300" s="80" t="s">
        <v>178</v>
      </c>
      <c r="P300" s="82">
        <v>43656.82047453704</v>
      </c>
      <c r="Q300" s="80" t="s">
        <v>1085</v>
      </c>
      <c r="R300" s="80"/>
      <c r="S300" s="80"/>
      <c r="T300" s="80"/>
      <c r="U300" s="80"/>
      <c r="V300" s="83" t="s">
        <v>1760</v>
      </c>
      <c r="W300" s="82">
        <v>43656.82047453704</v>
      </c>
      <c r="X300" s="86">
        <v>43656</v>
      </c>
      <c r="Y300" s="88" t="s">
        <v>2180</v>
      </c>
      <c r="Z300" s="83" t="s">
        <v>2750</v>
      </c>
      <c r="AA300" s="80"/>
      <c r="AB300" s="80"/>
      <c r="AC300" s="88" t="s">
        <v>3374</v>
      </c>
      <c r="AD300" s="80"/>
      <c r="AE300" s="80" t="b">
        <v>0</v>
      </c>
      <c r="AF300" s="80">
        <v>1609</v>
      </c>
      <c r="AG300" s="88" t="s">
        <v>3797</v>
      </c>
      <c r="AH300" s="80" t="b">
        <v>0</v>
      </c>
      <c r="AI300" s="80" t="s">
        <v>3865</v>
      </c>
      <c r="AJ300" s="80"/>
      <c r="AK300" s="88" t="s">
        <v>3797</v>
      </c>
      <c r="AL300" s="80" t="b">
        <v>0</v>
      </c>
      <c r="AM300" s="80">
        <v>1015</v>
      </c>
      <c r="AN300" s="88" t="s">
        <v>3797</v>
      </c>
      <c r="AO300" s="80" t="s">
        <v>3897</v>
      </c>
      <c r="AP300" s="80" t="b">
        <v>0</v>
      </c>
      <c r="AQ300" s="88" t="s">
        <v>3374</v>
      </c>
      <c r="AR300" s="80" t="s">
        <v>908</v>
      </c>
      <c r="AS300" s="80">
        <v>0</v>
      </c>
      <c r="AT300" s="80">
        <v>0</v>
      </c>
      <c r="AU300" s="80"/>
      <c r="AV300" s="80"/>
      <c r="AW300" s="80"/>
      <c r="AX300" s="80"/>
      <c r="AY300" s="80"/>
      <c r="AZ300" s="80"/>
      <c r="BA300" s="80"/>
      <c r="BB300" s="80"/>
      <c r="BC300" s="79" t="str">
        <f>REPLACE(INDEX(GroupVertices[Group],MATCH(Edges[[#This Row],[Vertex 1]],GroupVertices[Vertex],0)),1,1,"")</f>
        <v>117</v>
      </c>
      <c r="BD300" s="79" t="str">
        <f>REPLACE(INDEX(GroupVertices[Group],MATCH(Edges[[#This Row],[Vertex 2]],GroupVertices[Vertex],0)),1,1,"")</f>
        <v>117</v>
      </c>
    </row>
    <row r="301" spans="1:56" ht="15">
      <c r="A301" s="65" t="s">
        <v>471</v>
      </c>
      <c r="B301" s="65" t="s">
        <v>470</v>
      </c>
      <c r="C301" s="66"/>
      <c r="D301" s="67"/>
      <c r="E301" s="68"/>
      <c r="F301" s="69"/>
      <c r="G301" s="66"/>
      <c r="H301" s="70"/>
      <c r="I301" s="71"/>
      <c r="J301" s="71"/>
      <c r="K301" s="34"/>
      <c r="L301" s="78">
        <v>301</v>
      </c>
      <c r="M301" s="78"/>
      <c r="N301" s="73"/>
      <c r="O301" s="80" t="s">
        <v>908</v>
      </c>
      <c r="P301" s="82">
        <v>43657.78542824074</v>
      </c>
      <c r="Q301" s="80" t="s">
        <v>1085</v>
      </c>
      <c r="R301" s="80"/>
      <c r="S301" s="80"/>
      <c r="T301" s="80"/>
      <c r="U301" s="80"/>
      <c r="V301" s="83" t="s">
        <v>1761</v>
      </c>
      <c r="W301" s="82">
        <v>43657.78542824074</v>
      </c>
      <c r="X301" s="86">
        <v>43657</v>
      </c>
      <c r="Y301" s="88" t="s">
        <v>2181</v>
      </c>
      <c r="Z301" s="83" t="s">
        <v>2751</v>
      </c>
      <c r="AA301" s="80"/>
      <c r="AB301" s="80"/>
      <c r="AC301" s="88" t="s">
        <v>3375</v>
      </c>
      <c r="AD301" s="80"/>
      <c r="AE301" s="80" t="b">
        <v>0</v>
      </c>
      <c r="AF301" s="80">
        <v>0</v>
      </c>
      <c r="AG301" s="88" t="s">
        <v>3797</v>
      </c>
      <c r="AH301" s="80" t="b">
        <v>0</v>
      </c>
      <c r="AI301" s="80" t="s">
        <v>3865</v>
      </c>
      <c r="AJ301" s="80"/>
      <c r="AK301" s="88" t="s">
        <v>3797</v>
      </c>
      <c r="AL301" s="80" t="b">
        <v>0</v>
      </c>
      <c r="AM301" s="80">
        <v>1015</v>
      </c>
      <c r="AN301" s="88" t="s">
        <v>3374</v>
      </c>
      <c r="AO301" s="80" t="s">
        <v>3898</v>
      </c>
      <c r="AP301" s="80" t="b">
        <v>0</v>
      </c>
      <c r="AQ301" s="88" t="s">
        <v>3374</v>
      </c>
      <c r="AR301" s="80" t="s">
        <v>178</v>
      </c>
      <c r="AS301" s="80">
        <v>0</v>
      </c>
      <c r="AT301" s="80">
        <v>0</v>
      </c>
      <c r="AU301" s="80"/>
      <c r="AV301" s="80"/>
      <c r="AW301" s="80"/>
      <c r="AX301" s="80"/>
      <c r="AY301" s="80"/>
      <c r="AZ301" s="80"/>
      <c r="BA301" s="80"/>
      <c r="BB301" s="80"/>
      <c r="BC301" s="79" t="str">
        <f>REPLACE(INDEX(GroupVertices[Group],MATCH(Edges[[#This Row],[Vertex 1]],GroupVertices[Vertex],0)),1,1,"")</f>
        <v>117</v>
      </c>
      <c r="BD301" s="79" t="str">
        <f>REPLACE(INDEX(GroupVertices[Group],MATCH(Edges[[#This Row],[Vertex 2]],GroupVertices[Vertex],0)),1,1,"")</f>
        <v>117</v>
      </c>
    </row>
    <row r="302" spans="1:56" ht="15">
      <c r="A302" s="65" t="s">
        <v>472</v>
      </c>
      <c r="B302" s="65" t="s">
        <v>472</v>
      </c>
      <c r="C302" s="66"/>
      <c r="D302" s="67"/>
      <c r="E302" s="68"/>
      <c r="F302" s="69"/>
      <c r="G302" s="66"/>
      <c r="H302" s="70"/>
      <c r="I302" s="71"/>
      <c r="J302" s="71"/>
      <c r="K302" s="34"/>
      <c r="L302" s="78">
        <v>302</v>
      </c>
      <c r="M302" s="78"/>
      <c r="N302" s="73"/>
      <c r="O302" s="80" t="s">
        <v>178</v>
      </c>
      <c r="P302" s="82">
        <v>43657.78543981481</v>
      </c>
      <c r="Q302" s="80" t="s">
        <v>1086</v>
      </c>
      <c r="R302" s="80"/>
      <c r="S302" s="80"/>
      <c r="T302" s="80"/>
      <c r="U302" s="80"/>
      <c r="V302" s="83" t="s">
        <v>1762</v>
      </c>
      <c r="W302" s="82">
        <v>43657.78543981481</v>
      </c>
      <c r="X302" s="86">
        <v>43657</v>
      </c>
      <c r="Y302" s="88" t="s">
        <v>2182</v>
      </c>
      <c r="Z302" s="83" t="s">
        <v>2752</v>
      </c>
      <c r="AA302" s="80"/>
      <c r="AB302" s="80"/>
      <c r="AC302" s="88" t="s">
        <v>3376</v>
      </c>
      <c r="AD302" s="80"/>
      <c r="AE302" s="80" t="b">
        <v>0</v>
      </c>
      <c r="AF302" s="80">
        <v>0</v>
      </c>
      <c r="AG302" s="88" t="s">
        <v>3797</v>
      </c>
      <c r="AH302" s="80" t="b">
        <v>0</v>
      </c>
      <c r="AI302" s="80" t="s">
        <v>3866</v>
      </c>
      <c r="AJ302" s="80"/>
      <c r="AK302" s="88" t="s">
        <v>3797</v>
      </c>
      <c r="AL302" s="80" t="b">
        <v>0</v>
      </c>
      <c r="AM302" s="80">
        <v>0</v>
      </c>
      <c r="AN302" s="88" t="s">
        <v>3797</v>
      </c>
      <c r="AO302" s="80" t="s">
        <v>3899</v>
      </c>
      <c r="AP302" s="80" t="b">
        <v>0</v>
      </c>
      <c r="AQ302" s="88" t="s">
        <v>3376</v>
      </c>
      <c r="AR302" s="80" t="s">
        <v>178</v>
      </c>
      <c r="AS302" s="80">
        <v>0</v>
      </c>
      <c r="AT302" s="80">
        <v>0</v>
      </c>
      <c r="AU302" s="80"/>
      <c r="AV302" s="80"/>
      <c r="AW302" s="80"/>
      <c r="AX302" s="80"/>
      <c r="AY302" s="80"/>
      <c r="AZ302" s="80"/>
      <c r="BA302" s="80"/>
      <c r="BB302" s="80"/>
      <c r="BC302" s="79" t="str">
        <f>REPLACE(INDEX(GroupVertices[Group],MATCH(Edges[[#This Row],[Vertex 1]],GroupVertices[Vertex],0)),1,1,"")</f>
        <v>1</v>
      </c>
      <c r="BD302" s="79" t="str">
        <f>REPLACE(INDEX(GroupVertices[Group],MATCH(Edges[[#This Row],[Vertex 2]],GroupVertices[Vertex],0)),1,1,"")</f>
        <v>1</v>
      </c>
    </row>
    <row r="303" spans="1:56" ht="15">
      <c r="A303" s="65" t="s">
        <v>473</v>
      </c>
      <c r="B303" s="65" t="s">
        <v>653</v>
      </c>
      <c r="C303" s="66"/>
      <c r="D303" s="67"/>
      <c r="E303" s="68"/>
      <c r="F303" s="69"/>
      <c r="G303" s="66"/>
      <c r="H303" s="70"/>
      <c r="I303" s="71"/>
      <c r="J303" s="71"/>
      <c r="K303" s="34"/>
      <c r="L303" s="78">
        <v>303</v>
      </c>
      <c r="M303" s="78"/>
      <c r="N303" s="73"/>
      <c r="O303" s="80" t="s">
        <v>908</v>
      </c>
      <c r="P303" s="82">
        <v>43657.785462962966</v>
      </c>
      <c r="Q303" s="80" t="s">
        <v>1010</v>
      </c>
      <c r="R303" s="80"/>
      <c r="S303" s="80"/>
      <c r="T303" s="80"/>
      <c r="U303" s="80"/>
      <c r="V303" s="83" t="s">
        <v>1763</v>
      </c>
      <c r="W303" s="82">
        <v>43657.785462962966</v>
      </c>
      <c r="X303" s="86">
        <v>43657</v>
      </c>
      <c r="Y303" s="88" t="s">
        <v>2183</v>
      </c>
      <c r="Z303" s="83" t="s">
        <v>2753</v>
      </c>
      <c r="AA303" s="80"/>
      <c r="AB303" s="80"/>
      <c r="AC303" s="88" t="s">
        <v>3377</v>
      </c>
      <c r="AD303" s="80"/>
      <c r="AE303" s="80" t="b">
        <v>0</v>
      </c>
      <c r="AF303" s="80">
        <v>0</v>
      </c>
      <c r="AG303" s="88" t="s">
        <v>3797</v>
      </c>
      <c r="AH303" s="80" t="b">
        <v>0</v>
      </c>
      <c r="AI303" s="80" t="s">
        <v>3865</v>
      </c>
      <c r="AJ303" s="80"/>
      <c r="AK303" s="88" t="s">
        <v>3797</v>
      </c>
      <c r="AL303" s="80" t="b">
        <v>0</v>
      </c>
      <c r="AM303" s="80">
        <v>1732</v>
      </c>
      <c r="AN303" s="88" t="s">
        <v>3570</v>
      </c>
      <c r="AO303" s="80" t="s">
        <v>3899</v>
      </c>
      <c r="AP303" s="80" t="b">
        <v>0</v>
      </c>
      <c r="AQ303" s="88" t="s">
        <v>3570</v>
      </c>
      <c r="AR303" s="80" t="s">
        <v>178</v>
      </c>
      <c r="AS303" s="80">
        <v>0</v>
      </c>
      <c r="AT303" s="80">
        <v>0</v>
      </c>
      <c r="AU303" s="80"/>
      <c r="AV303" s="80"/>
      <c r="AW303" s="80"/>
      <c r="AX303" s="80"/>
      <c r="AY303" s="80"/>
      <c r="AZ303" s="80"/>
      <c r="BA303" s="80"/>
      <c r="BB303" s="80"/>
      <c r="BC303" s="79" t="str">
        <f>REPLACE(INDEX(GroupVertices[Group],MATCH(Edges[[#This Row],[Vertex 1]],GroupVertices[Vertex],0)),1,1,"")</f>
        <v>22</v>
      </c>
      <c r="BD303" s="79" t="str">
        <f>REPLACE(INDEX(GroupVertices[Group],MATCH(Edges[[#This Row],[Vertex 2]],GroupVertices[Vertex],0)),1,1,"")</f>
        <v>22</v>
      </c>
    </row>
    <row r="304" spans="1:56" ht="15">
      <c r="A304" s="65" t="s">
        <v>474</v>
      </c>
      <c r="B304" s="65" t="s">
        <v>791</v>
      </c>
      <c r="C304" s="66"/>
      <c r="D304" s="67"/>
      <c r="E304" s="68"/>
      <c r="F304" s="69"/>
      <c r="G304" s="66"/>
      <c r="H304" s="70"/>
      <c r="I304" s="71"/>
      <c r="J304" s="71"/>
      <c r="K304" s="34"/>
      <c r="L304" s="78">
        <v>304</v>
      </c>
      <c r="M304" s="78"/>
      <c r="N304" s="73"/>
      <c r="O304" s="80" t="s">
        <v>908</v>
      </c>
      <c r="P304" s="82">
        <v>43657.785474537035</v>
      </c>
      <c r="Q304" s="80" t="s">
        <v>968</v>
      </c>
      <c r="R304" s="80"/>
      <c r="S304" s="80"/>
      <c r="T304" s="80"/>
      <c r="U304" s="83" t="s">
        <v>1507</v>
      </c>
      <c r="V304" s="83" t="s">
        <v>1507</v>
      </c>
      <c r="W304" s="82">
        <v>43657.785474537035</v>
      </c>
      <c r="X304" s="86">
        <v>43657</v>
      </c>
      <c r="Y304" s="88" t="s">
        <v>2184</v>
      </c>
      <c r="Z304" s="83" t="s">
        <v>2754</v>
      </c>
      <c r="AA304" s="80"/>
      <c r="AB304" s="80"/>
      <c r="AC304" s="88" t="s">
        <v>3378</v>
      </c>
      <c r="AD304" s="80"/>
      <c r="AE304" s="80" t="b">
        <v>0</v>
      </c>
      <c r="AF304" s="80">
        <v>0</v>
      </c>
      <c r="AG304" s="88" t="s">
        <v>3797</v>
      </c>
      <c r="AH304" s="80" t="b">
        <v>0</v>
      </c>
      <c r="AI304" s="80" t="s">
        <v>3865</v>
      </c>
      <c r="AJ304" s="80"/>
      <c r="AK304" s="88" t="s">
        <v>3797</v>
      </c>
      <c r="AL304" s="80" t="b">
        <v>0</v>
      </c>
      <c r="AM304" s="80">
        <v>14414</v>
      </c>
      <c r="AN304" s="88" t="s">
        <v>3715</v>
      </c>
      <c r="AO304" s="80" t="s">
        <v>3899</v>
      </c>
      <c r="AP304" s="80" t="b">
        <v>0</v>
      </c>
      <c r="AQ304" s="88" t="s">
        <v>3715</v>
      </c>
      <c r="AR304" s="80" t="s">
        <v>178</v>
      </c>
      <c r="AS304" s="80">
        <v>0</v>
      </c>
      <c r="AT304" s="80">
        <v>0</v>
      </c>
      <c r="AU304" s="80"/>
      <c r="AV304" s="80"/>
      <c r="AW304" s="80"/>
      <c r="AX304" s="80"/>
      <c r="AY304" s="80"/>
      <c r="AZ304" s="80"/>
      <c r="BA304" s="80"/>
      <c r="BB304" s="80"/>
      <c r="BC304" s="79" t="str">
        <f>REPLACE(INDEX(GroupVertices[Group],MATCH(Edges[[#This Row],[Vertex 1]],GroupVertices[Vertex],0)),1,1,"")</f>
        <v>2</v>
      </c>
      <c r="BD304" s="79" t="str">
        <f>REPLACE(INDEX(GroupVertices[Group],MATCH(Edges[[#This Row],[Vertex 2]],GroupVertices[Vertex],0)),1,1,"")</f>
        <v>2</v>
      </c>
    </row>
    <row r="305" spans="1:56" ht="15">
      <c r="A305" s="65" t="s">
        <v>475</v>
      </c>
      <c r="B305" s="65" t="s">
        <v>793</v>
      </c>
      <c r="C305" s="66"/>
      <c r="D305" s="67"/>
      <c r="E305" s="68"/>
      <c r="F305" s="69"/>
      <c r="G305" s="66"/>
      <c r="H305" s="70"/>
      <c r="I305" s="71"/>
      <c r="J305" s="71"/>
      <c r="K305" s="34"/>
      <c r="L305" s="78">
        <v>305</v>
      </c>
      <c r="M305" s="78"/>
      <c r="N305" s="73"/>
      <c r="O305" s="80" t="s">
        <v>908</v>
      </c>
      <c r="P305" s="82">
        <v>43657.78548611111</v>
      </c>
      <c r="Q305" s="80" t="s">
        <v>1087</v>
      </c>
      <c r="R305" s="80"/>
      <c r="S305" s="80"/>
      <c r="T305" s="80"/>
      <c r="U305" s="80"/>
      <c r="V305" s="83" t="s">
        <v>1764</v>
      </c>
      <c r="W305" s="82">
        <v>43657.78548611111</v>
      </c>
      <c r="X305" s="86">
        <v>43657</v>
      </c>
      <c r="Y305" s="88" t="s">
        <v>2185</v>
      </c>
      <c r="Z305" s="83" t="s">
        <v>2755</v>
      </c>
      <c r="AA305" s="80"/>
      <c r="AB305" s="80"/>
      <c r="AC305" s="88" t="s">
        <v>3379</v>
      </c>
      <c r="AD305" s="80"/>
      <c r="AE305" s="80" t="b">
        <v>0</v>
      </c>
      <c r="AF305" s="80">
        <v>0</v>
      </c>
      <c r="AG305" s="88" t="s">
        <v>3797</v>
      </c>
      <c r="AH305" s="80" t="b">
        <v>0</v>
      </c>
      <c r="AI305" s="80" t="s">
        <v>3865</v>
      </c>
      <c r="AJ305" s="80"/>
      <c r="AK305" s="88" t="s">
        <v>3797</v>
      </c>
      <c r="AL305" s="80" t="b">
        <v>0</v>
      </c>
      <c r="AM305" s="80">
        <v>93</v>
      </c>
      <c r="AN305" s="88" t="s">
        <v>3717</v>
      </c>
      <c r="AO305" s="80" t="s">
        <v>3906</v>
      </c>
      <c r="AP305" s="80" t="b">
        <v>0</v>
      </c>
      <c r="AQ305" s="88" t="s">
        <v>3717</v>
      </c>
      <c r="AR305" s="80" t="s">
        <v>178</v>
      </c>
      <c r="AS305" s="80">
        <v>0</v>
      </c>
      <c r="AT305" s="80">
        <v>0</v>
      </c>
      <c r="AU305" s="80"/>
      <c r="AV305" s="80"/>
      <c r="AW305" s="80"/>
      <c r="AX305" s="80"/>
      <c r="AY305" s="80"/>
      <c r="AZ305" s="80"/>
      <c r="BA305" s="80"/>
      <c r="BB305" s="80"/>
      <c r="BC305" s="79" t="str">
        <f>REPLACE(INDEX(GroupVertices[Group],MATCH(Edges[[#This Row],[Vertex 1]],GroupVertices[Vertex],0)),1,1,"")</f>
        <v>28</v>
      </c>
      <c r="BD305" s="79" t="str">
        <f>REPLACE(INDEX(GroupVertices[Group],MATCH(Edges[[#This Row],[Vertex 2]],GroupVertices[Vertex],0)),1,1,"")</f>
        <v>28</v>
      </c>
    </row>
    <row r="306" spans="1:56" ht="15">
      <c r="A306" s="65" t="s">
        <v>476</v>
      </c>
      <c r="B306" s="65" t="s">
        <v>476</v>
      </c>
      <c r="C306" s="66"/>
      <c r="D306" s="67"/>
      <c r="E306" s="68"/>
      <c r="F306" s="69"/>
      <c r="G306" s="66"/>
      <c r="H306" s="70"/>
      <c r="I306" s="71"/>
      <c r="J306" s="71"/>
      <c r="K306" s="34"/>
      <c r="L306" s="78">
        <v>306</v>
      </c>
      <c r="M306" s="78"/>
      <c r="N306" s="73"/>
      <c r="O306" s="80" t="s">
        <v>178</v>
      </c>
      <c r="P306" s="82">
        <v>43657.78548611111</v>
      </c>
      <c r="Q306" s="80" t="s">
        <v>1088</v>
      </c>
      <c r="R306" s="83" t="s">
        <v>1318</v>
      </c>
      <c r="S306" s="80" t="s">
        <v>1387</v>
      </c>
      <c r="T306" s="80" t="s">
        <v>1464</v>
      </c>
      <c r="U306" s="80"/>
      <c r="V306" s="83" t="s">
        <v>1765</v>
      </c>
      <c r="W306" s="82">
        <v>43657.78548611111</v>
      </c>
      <c r="X306" s="86">
        <v>43657</v>
      </c>
      <c r="Y306" s="88" t="s">
        <v>2185</v>
      </c>
      <c r="Z306" s="83" t="s">
        <v>2756</v>
      </c>
      <c r="AA306" s="80"/>
      <c r="AB306" s="80"/>
      <c r="AC306" s="88" t="s">
        <v>3380</v>
      </c>
      <c r="AD306" s="80"/>
      <c r="AE306" s="80" t="b">
        <v>0</v>
      </c>
      <c r="AF306" s="80">
        <v>1</v>
      </c>
      <c r="AG306" s="88" t="s">
        <v>3797</v>
      </c>
      <c r="AH306" s="80" t="b">
        <v>0</v>
      </c>
      <c r="AI306" s="80" t="s">
        <v>3870</v>
      </c>
      <c r="AJ306" s="80"/>
      <c r="AK306" s="88" t="s">
        <v>3797</v>
      </c>
      <c r="AL306" s="80" t="b">
        <v>0</v>
      </c>
      <c r="AM306" s="80">
        <v>0</v>
      </c>
      <c r="AN306" s="88" t="s">
        <v>3797</v>
      </c>
      <c r="AO306" s="80" t="s">
        <v>3902</v>
      </c>
      <c r="AP306" s="80" t="b">
        <v>0</v>
      </c>
      <c r="AQ306" s="88" t="s">
        <v>3380</v>
      </c>
      <c r="AR306" s="80" t="s">
        <v>178</v>
      </c>
      <c r="AS306" s="80">
        <v>0</v>
      </c>
      <c r="AT306" s="80">
        <v>0</v>
      </c>
      <c r="AU306" s="80"/>
      <c r="AV306" s="80"/>
      <c r="AW306" s="80"/>
      <c r="AX306" s="80"/>
      <c r="AY306" s="80"/>
      <c r="AZ306" s="80"/>
      <c r="BA306" s="80"/>
      <c r="BB306" s="80"/>
      <c r="BC306" s="79" t="str">
        <f>REPLACE(INDEX(GroupVertices[Group],MATCH(Edges[[#This Row],[Vertex 1]],GroupVertices[Vertex],0)),1,1,"")</f>
        <v>1</v>
      </c>
      <c r="BD306" s="79" t="str">
        <f>REPLACE(INDEX(GroupVertices[Group],MATCH(Edges[[#This Row],[Vertex 2]],GroupVertices[Vertex],0)),1,1,"")</f>
        <v>1</v>
      </c>
    </row>
    <row r="307" spans="1:56" ht="15">
      <c r="A307" s="65" t="s">
        <v>477</v>
      </c>
      <c r="B307" s="65" t="s">
        <v>477</v>
      </c>
      <c r="C307" s="66"/>
      <c r="D307" s="67"/>
      <c r="E307" s="68"/>
      <c r="F307" s="69"/>
      <c r="G307" s="66"/>
      <c r="H307" s="70"/>
      <c r="I307" s="71"/>
      <c r="J307" s="71"/>
      <c r="K307" s="34"/>
      <c r="L307" s="78">
        <v>307</v>
      </c>
      <c r="M307" s="78"/>
      <c r="N307" s="73"/>
      <c r="O307" s="80" t="s">
        <v>178</v>
      </c>
      <c r="P307" s="82">
        <v>43657.77951388889</v>
      </c>
      <c r="Q307" s="80" t="s">
        <v>1089</v>
      </c>
      <c r="R307" s="83" t="s">
        <v>1319</v>
      </c>
      <c r="S307" s="80" t="s">
        <v>1404</v>
      </c>
      <c r="T307" s="80"/>
      <c r="U307" s="80"/>
      <c r="V307" s="83" t="s">
        <v>1766</v>
      </c>
      <c r="W307" s="82">
        <v>43657.77951388889</v>
      </c>
      <c r="X307" s="86">
        <v>43657</v>
      </c>
      <c r="Y307" s="88" t="s">
        <v>2186</v>
      </c>
      <c r="Z307" s="83" t="s">
        <v>2757</v>
      </c>
      <c r="AA307" s="80"/>
      <c r="AB307" s="80"/>
      <c r="AC307" s="88" t="s">
        <v>3381</v>
      </c>
      <c r="AD307" s="80"/>
      <c r="AE307" s="80" t="b">
        <v>0</v>
      </c>
      <c r="AF307" s="80">
        <v>40</v>
      </c>
      <c r="AG307" s="88" t="s">
        <v>3797</v>
      </c>
      <c r="AH307" s="80" t="b">
        <v>0</v>
      </c>
      <c r="AI307" s="80" t="s">
        <v>3865</v>
      </c>
      <c r="AJ307" s="80"/>
      <c r="AK307" s="88" t="s">
        <v>3797</v>
      </c>
      <c r="AL307" s="80" t="b">
        <v>0</v>
      </c>
      <c r="AM307" s="80">
        <v>4</v>
      </c>
      <c r="AN307" s="88" t="s">
        <v>3797</v>
      </c>
      <c r="AO307" s="80" t="s">
        <v>3915</v>
      </c>
      <c r="AP307" s="80" t="b">
        <v>0</v>
      </c>
      <c r="AQ307" s="88" t="s">
        <v>3381</v>
      </c>
      <c r="AR307" s="80" t="s">
        <v>908</v>
      </c>
      <c r="AS307" s="80">
        <v>0</v>
      </c>
      <c r="AT307" s="80">
        <v>0</v>
      </c>
      <c r="AU307" s="80"/>
      <c r="AV307" s="80"/>
      <c r="AW307" s="80"/>
      <c r="AX307" s="80"/>
      <c r="AY307" s="80"/>
      <c r="AZ307" s="80"/>
      <c r="BA307" s="80"/>
      <c r="BB307" s="80"/>
      <c r="BC307" s="79" t="str">
        <f>REPLACE(INDEX(GroupVertices[Group],MATCH(Edges[[#This Row],[Vertex 1]],GroupVertices[Vertex],0)),1,1,"")</f>
        <v>116</v>
      </c>
      <c r="BD307" s="79" t="str">
        <f>REPLACE(INDEX(GroupVertices[Group],MATCH(Edges[[#This Row],[Vertex 2]],GroupVertices[Vertex],0)),1,1,"")</f>
        <v>116</v>
      </c>
    </row>
    <row r="308" spans="1:56" ht="15">
      <c r="A308" s="65" t="s">
        <v>478</v>
      </c>
      <c r="B308" s="65" t="s">
        <v>477</v>
      </c>
      <c r="C308" s="66"/>
      <c r="D308" s="67"/>
      <c r="E308" s="68"/>
      <c r="F308" s="69"/>
      <c r="G308" s="66"/>
      <c r="H308" s="70"/>
      <c r="I308" s="71"/>
      <c r="J308" s="71"/>
      <c r="K308" s="34"/>
      <c r="L308" s="78">
        <v>308</v>
      </c>
      <c r="M308" s="78"/>
      <c r="N308" s="73"/>
      <c r="O308" s="80" t="s">
        <v>908</v>
      </c>
      <c r="P308" s="82">
        <v>43657.78550925926</v>
      </c>
      <c r="Q308" s="80" t="s">
        <v>1089</v>
      </c>
      <c r="R308" s="83" t="s">
        <v>1319</v>
      </c>
      <c r="S308" s="80" t="s">
        <v>1404</v>
      </c>
      <c r="T308" s="80"/>
      <c r="U308" s="80"/>
      <c r="V308" s="83" t="s">
        <v>1767</v>
      </c>
      <c r="W308" s="82">
        <v>43657.78550925926</v>
      </c>
      <c r="X308" s="86">
        <v>43657</v>
      </c>
      <c r="Y308" s="88" t="s">
        <v>2187</v>
      </c>
      <c r="Z308" s="83" t="s">
        <v>2758</v>
      </c>
      <c r="AA308" s="80"/>
      <c r="AB308" s="80"/>
      <c r="AC308" s="88" t="s">
        <v>3382</v>
      </c>
      <c r="AD308" s="80"/>
      <c r="AE308" s="80" t="b">
        <v>0</v>
      </c>
      <c r="AF308" s="80">
        <v>0</v>
      </c>
      <c r="AG308" s="88" t="s">
        <v>3797</v>
      </c>
      <c r="AH308" s="80" t="b">
        <v>0</v>
      </c>
      <c r="AI308" s="80" t="s">
        <v>3865</v>
      </c>
      <c r="AJ308" s="80"/>
      <c r="AK308" s="88" t="s">
        <v>3797</v>
      </c>
      <c r="AL308" s="80" t="b">
        <v>0</v>
      </c>
      <c r="AM308" s="80">
        <v>4</v>
      </c>
      <c r="AN308" s="88" t="s">
        <v>3381</v>
      </c>
      <c r="AO308" s="80" t="s">
        <v>3899</v>
      </c>
      <c r="AP308" s="80" t="b">
        <v>0</v>
      </c>
      <c r="AQ308" s="88" t="s">
        <v>3381</v>
      </c>
      <c r="AR308" s="80" t="s">
        <v>178</v>
      </c>
      <c r="AS308" s="80">
        <v>0</v>
      </c>
      <c r="AT308" s="80">
        <v>0</v>
      </c>
      <c r="AU308" s="80"/>
      <c r="AV308" s="80"/>
      <c r="AW308" s="80"/>
      <c r="AX308" s="80"/>
      <c r="AY308" s="80"/>
      <c r="AZ308" s="80"/>
      <c r="BA308" s="80"/>
      <c r="BB308" s="80"/>
      <c r="BC308" s="79" t="str">
        <f>REPLACE(INDEX(GroupVertices[Group],MATCH(Edges[[#This Row],[Vertex 1]],GroupVertices[Vertex],0)),1,1,"")</f>
        <v>116</v>
      </c>
      <c r="BD308" s="79" t="str">
        <f>REPLACE(INDEX(GroupVertices[Group],MATCH(Edges[[#This Row],[Vertex 2]],GroupVertices[Vertex],0)),1,1,"")</f>
        <v>116</v>
      </c>
    </row>
    <row r="309" spans="1:56" ht="15">
      <c r="A309" s="65" t="s">
        <v>479</v>
      </c>
      <c r="B309" s="65" t="s">
        <v>786</v>
      </c>
      <c r="C309" s="66"/>
      <c r="D309" s="67"/>
      <c r="E309" s="68"/>
      <c r="F309" s="69"/>
      <c r="G309" s="66"/>
      <c r="H309" s="70"/>
      <c r="I309" s="71"/>
      <c r="J309" s="71"/>
      <c r="K309" s="34"/>
      <c r="L309" s="78">
        <v>309</v>
      </c>
      <c r="M309" s="78"/>
      <c r="N309" s="73"/>
      <c r="O309" s="80" t="s">
        <v>908</v>
      </c>
      <c r="P309" s="82">
        <v>43657.78554398148</v>
      </c>
      <c r="Q309" s="80" t="s">
        <v>950</v>
      </c>
      <c r="R309" s="80"/>
      <c r="S309" s="80"/>
      <c r="T309" s="80"/>
      <c r="U309" s="83" t="s">
        <v>1503</v>
      </c>
      <c r="V309" s="83" t="s">
        <v>1503</v>
      </c>
      <c r="W309" s="82">
        <v>43657.78554398148</v>
      </c>
      <c r="X309" s="86">
        <v>43657</v>
      </c>
      <c r="Y309" s="88" t="s">
        <v>2188</v>
      </c>
      <c r="Z309" s="83" t="s">
        <v>2759</v>
      </c>
      <c r="AA309" s="80"/>
      <c r="AB309" s="80"/>
      <c r="AC309" s="88" t="s">
        <v>3383</v>
      </c>
      <c r="AD309" s="80"/>
      <c r="AE309" s="80" t="b">
        <v>0</v>
      </c>
      <c r="AF309" s="80">
        <v>0</v>
      </c>
      <c r="AG309" s="88" t="s">
        <v>3797</v>
      </c>
      <c r="AH309" s="80" t="b">
        <v>0</v>
      </c>
      <c r="AI309" s="80" t="s">
        <v>3865</v>
      </c>
      <c r="AJ309" s="80"/>
      <c r="AK309" s="88" t="s">
        <v>3797</v>
      </c>
      <c r="AL309" s="80" t="b">
        <v>0</v>
      </c>
      <c r="AM309" s="80">
        <v>8270</v>
      </c>
      <c r="AN309" s="88" t="s">
        <v>3710</v>
      </c>
      <c r="AO309" s="80" t="s">
        <v>3899</v>
      </c>
      <c r="AP309" s="80" t="b">
        <v>0</v>
      </c>
      <c r="AQ309" s="88" t="s">
        <v>3710</v>
      </c>
      <c r="AR309" s="80" t="s">
        <v>178</v>
      </c>
      <c r="AS309" s="80">
        <v>0</v>
      </c>
      <c r="AT309" s="80">
        <v>0</v>
      </c>
      <c r="AU309" s="80"/>
      <c r="AV309" s="80"/>
      <c r="AW309" s="80"/>
      <c r="AX309" s="80"/>
      <c r="AY309" s="80"/>
      <c r="AZ309" s="80"/>
      <c r="BA309" s="80"/>
      <c r="BB309" s="80"/>
      <c r="BC309" s="79" t="str">
        <f>REPLACE(INDEX(GroupVertices[Group],MATCH(Edges[[#This Row],[Vertex 1]],GroupVertices[Vertex],0)),1,1,"")</f>
        <v>6</v>
      </c>
      <c r="BD309" s="79" t="str">
        <f>REPLACE(INDEX(GroupVertices[Group],MATCH(Edges[[#This Row],[Vertex 2]],GroupVertices[Vertex],0)),1,1,"")</f>
        <v>6</v>
      </c>
    </row>
    <row r="310" spans="1:56" ht="15">
      <c r="A310" s="65" t="s">
        <v>480</v>
      </c>
      <c r="B310" s="65" t="s">
        <v>480</v>
      </c>
      <c r="C310" s="66"/>
      <c r="D310" s="67"/>
      <c r="E310" s="68"/>
      <c r="F310" s="69"/>
      <c r="G310" s="66"/>
      <c r="H310" s="70"/>
      <c r="I310" s="71"/>
      <c r="J310" s="71"/>
      <c r="K310" s="34"/>
      <c r="L310" s="78">
        <v>310</v>
      </c>
      <c r="M310" s="78"/>
      <c r="N310" s="73"/>
      <c r="O310" s="80" t="s">
        <v>178</v>
      </c>
      <c r="P310" s="82">
        <v>43657.616643518515</v>
      </c>
      <c r="Q310" s="80" t="s">
        <v>1090</v>
      </c>
      <c r="R310" s="80"/>
      <c r="S310" s="80"/>
      <c r="T310" s="80"/>
      <c r="U310" s="83" t="s">
        <v>1537</v>
      </c>
      <c r="V310" s="83" t="s">
        <v>1537</v>
      </c>
      <c r="W310" s="82">
        <v>43657.616643518515</v>
      </c>
      <c r="X310" s="86">
        <v>43657</v>
      </c>
      <c r="Y310" s="88" t="s">
        <v>2189</v>
      </c>
      <c r="Z310" s="83" t="s">
        <v>2760</v>
      </c>
      <c r="AA310" s="80"/>
      <c r="AB310" s="80"/>
      <c r="AC310" s="88" t="s">
        <v>3384</v>
      </c>
      <c r="AD310" s="80"/>
      <c r="AE310" s="80" t="b">
        <v>0</v>
      </c>
      <c r="AF310" s="80">
        <v>1203</v>
      </c>
      <c r="AG310" s="88" t="s">
        <v>3797</v>
      </c>
      <c r="AH310" s="80" t="b">
        <v>0</v>
      </c>
      <c r="AI310" s="80" t="s">
        <v>3865</v>
      </c>
      <c r="AJ310" s="80"/>
      <c r="AK310" s="88" t="s">
        <v>3797</v>
      </c>
      <c r="AL310" s="80" t="b">
        <v>0</v>
      </c>
      <c r="AM310" s="80">
        <v>67</v>
      </c>
      <c r="AN310" s="88" t="s">
        <v>3797</v>
      </c>
      <c r="AO310" s="80" t="s">
        <v>3899</v>
      </c>
      <c r="AP310" s="80" t="b">
        <v>0</v>
      </c>
      <c r="AQ310" s="88" t="s">
        <v>3384</v>
      </c>
      <c r="AR310" s="80" t="s">
        <v>908</v>
      </c>
      <c r="AS310" s="80">
        <v>0</v>
      </c>
      <c r="AT310" s="80">
        <v>0</v>
      </c>
      <c r="AU310" s="80"/>
      <c r="AV310" s="80"/>
      <c r="AW310" s="80"/>
      <c r="AX310" s="80"/>
      <c r="AY310" s="80"/>
      <c r="AZ310" s="80"/>
      <c r="BA310" s="80"/>
      <c r="BB310" s="80"/>
      <c r="BC310" s="79" t="str">
        <f>REPLACE(INDEX(GroupVertices[Group],MATCH(Edges[[#This Row],[Vertex 1]],GroupVertices[Vertex],0)),1,1,"")</f>
        <v>115</v>
      </c>
      <c r="BD310" s="79" t="str">
        <f>REPLACE(INDEX(GroupVertices[Group],MATCH(Edges[[#This Row],[Vertex 2]],GroupVertices[Vertex],0)),1,1,"")</f>
        <v>115</v>
      </c>
    </row>
    <row r="311" spans="1:56" ht="15">
      <c r="A311" s="65" t="s">
        <v>481</v>
      </c>
      <c r="B311" s="65" t="s">
        <v>480</v>
      </c>
      <c r="C311" s="66"/>
      <c r="D311" s="67"/>
      <c r="E311" s="68"/>
      <c r="F311" s="69"/>
      <c r="G311" s="66"/>
      <c r="H311" s="70"/>
      <c r="I311" s="71"/>
      <c r="J311" s="71"/>
      <c r="K311" s="34"/>
      <c r="L311" s="78">
        <v>311</v>
      </c>
      <c r="M311" s="78"/>
      <c r="N311" s="73"/>
      <c r="O311" s="80" t="s">
        <v>908</v>
      </c>
      <c r="P311" s="82">
        <v>43657.78556712963</v>
      </c>
      <c r="Q311" s="80" t="s">
        <v>1090</v>
      </c>
      <c r="R311" s="80"/>
      <c r="S311" s="80"/>
      <c r="T311" s="80"/>
      <c r="U311" s="83" t="s">
        <v>1537</v>
      </c>
      <c r="V311" s="83" t="s">
        <v>1537</v>
      </c>
      <c r="W311" s="82">
        <v>43657.78556712963</v>
      </c>
      <c r="X311" s="86">
        <v>43657</v>
      </c>
      <c r="Y311" s="88" t="s">
        <v>2190</v>
      </c>
      <c r="Z311" s="83" t="s">
        <v>2761</v>
      </c>
      <c r="AA311" s="80"/>
      <c r="AB311" s="80"/>
      <c r="AC311" s="88" t="s">
        <v>3385</v>
      </c>
      <c r="AD311" s="80"/>
      <c r="AE311" s="80" t="b">
        <v>0</v>
      </c>
      <c r="AF311" s="80">
        <v>0</v>
      </c>
      <c r="AG311" s="88" t="s">
        <v>3797</v>
      </c>
      <c r="AH311" s="80" t="b">
        <v>0</v>
      </c>
      <c r="AI311" s="80" t="s">
        <v>3865</v>
      </c>
      <c r="AJ311" s="80"/>
      <c r="AK311" s="88" t="s">
        <v>3797</v>
      </c>
      <c r="AL311" s="80" t="b">
        <v>0</v>
      </c>
      <c r="AM311" s="80">
        <v>67</v>
      </c>
      <c r="AN311" s="88" t="s">
        <v>3384</v>
      </c>
      <c r="AO311" s="80" t="s">
        <v>3899</v>
      </c>
      <c r="AP311" s="80" t="b">
        <v>0</v>
      </c>
      <c r="AQ311" s="88" t="s">
        <v>3384</v>
      </c>
      <c r="AR311" s="80" t="s">
        <v>178</v>
      </c>
      <c r="AS311" s="80">
        <v>0</v>
      </c>
      <c r="AT311" s="80">
        <v>0</v>
      </c>
      <c r="AU311" s="80"/>
      <c r="AV311" s="80"/>
      <c r="AW311" s="80"/>
      <c r="AX311" s="80"/>
      <c r="AY311" s="80"/>
      <c r="AZ311" s="80"/>
      <c r="BA311" s="80"/>
      <c r="BB311" s="80"/>
      <c r="BC311" s="79" t="str">
        <f>REPLACE(INDEX(GroupVertices[Group],MATCH(Edges[[#This Row],[Vertex 1]],GroupVertices[Vertex],0)),1,1,"")</f>
        <v>115</v>
      </c>
      <c r="BD311" s="79" t="str">
        <f>REPLACE(INDEX(GroupVertices[Group],MATCH(Edges[[#This Row],[Vertex 2]],GroupVertices[Vertex],0)),1,1,"")</f>
        <v>115</v>
      </c>
    </row>
    <row r="312" spans="1:56" ht="15">
      <c r="A312" s="65" t="s">
        <v>482</v>
      </c>
      <c r="B312" s="65" t="s">
        <v>630</v>
      </c>
      <c r="C312" s="66"/>
      <c r="D312" s="67"/>
      <c r="E312" s="68"/>
      <c r="F312" s="69"/>
      <c r="G312" s="66"/>
      <c r="H312" s="70"/>
      <c r="I312" s="71"/>
      <c r="J312" s="71"/>
      <c r="K312" s="34"/>
      <c r="L312" s="78">
        <v>312</v>
      </c>
      <c r="M312" s="78"/>
      <c r="N312" s="73"/>
      <c r="O312" s="80" t="s">
        <v>908</v>
      </c>
      <c r="P312" s="82">
        <v>43657.785578703704</v>
      </c>
      <c r="Q312" s="80" t="s">
        <v>931</v>
      </c>
      <c r="R312" s="80"/>
      <c r="S312" s="80"/>
      <c r="T312" s="80"/>
      <c r="U312" s="80"/>
      <c r="V312" s="83" t="s">
        <v>1768</v>
      </c>
      <c r="W312" s="82">
        <v>43657.785578703704</v>
      </c>
      <c r="X312" s="86">
        <v>43657</v>
      </c>
      <c r="Y312" s="88" t="s">
        <v>2191</v>
      </c>
      <c r="Z312" s="83" t="s">
        <v>2762</v>
      </c>
      <c r="AA312" s="80"/>
      <c r="AB312" s="80"/>
      <c r="AC312" s="88" t="s">
        <v>3386</v>
      </c>
      <c r="AD312" s="80"/>
      <c r="AE312" s="80" t="b">
        <v>0</v>
      </c>
      <c r="AF312" s="80">
        <v>0</v>
      </c>
      <c r="AG312" s="88" t="s">
        <v>3797</v>
      </c>
      <c r="AH312" s="80" t="b">
        <v>0</v>
      </c>
      <c r="AI312" s="80" t="s">
        <v>3865</v>
      </c>
      <c r="AJ312" s="80"/>
      <c r="AK312" s="88" t="s">
        <v>3797</v>
      </c>
      <c r="AL312" s="80" t="b">
        <v>0</v>
      </c>
      <c r="AM312" s="80">
        <v>10261</v>
      </c>
      <c r="AN312" s="88" t="s">
        <v>3544</v>
      </c>
      <c r="AO312" s="80" t="s">
        <v>3899</v>
      </c>
      <c r="AP312" s="80" t="b">
        <v>0</v>
      </c>
      <c r="AQ312" s="88" t="s">
        <v>3544</v>
      </c>
      <c r="AR312" s="80" t="s">
        <v>178</v>
      </c>
      <c r="AS312" s="80">
        <v>0</v>
      </c>
      <c r="AT312" s="80">
        <v>0</v>
      </c>
      <c r="AU312" s="80"/>
      <c r="AV312" s="80"/>
      <c r="AW312" s="80"/>
      <c r="AX312" s="80"/>
      <c r="AY312" s="80"/>
      <c r="AZ312" s="80"/>
      <c r="BA312" s="80"/>
      <c r="BB312" s="80"/>
      <c r="BC312" s="79" t="str">
        <f>REPLACE(INDEX(GroupVertices[Group],MATCH(Edges[[#This Row],[Vertex 1]],GroupVertices[Vertex],0)),1,1,"")</f>
        <v>10</v>
      </c>
      <c r="BD312" s="79" t="str">
        <f>REPLACE(INDEX(GroupVertices[Group],MATCH(Edges[[#This Row],[Vertex 2]],GroupVertices[Vertex],0)),1,1,"")</f>
        <v>10</v>
      </c>
    </row>
    <row r="313" spans="1:56" ht="15">
      <c r="A313" s="65" t="s">
        <v>483</v>
      </c>
      <c r="B313" s="65" t="s">
        <v>483</v>
      </c>
      <c r="C313" s="66"/>
      <c r="D313" s="67"/>
      <c r="E313" s="68"/>
      <c r="F313" s="69"/>
      <c r="G313" s="66"/>
      <c r="H313" s="70"/>
      <c r="I313" s="71"/>
      <c r="J313" s="71"/>
      <c r="K313" s="34"/>
      <c r="L313" s="78">
        <v>313</v>
      </c>
      <c r="M313" s="78"/>
      <c r="N313" s="73"/>
      <c r="O313" s="80" t="s">
        <v>178</v>
      </c>
      <c r="P313" s="82">
        <v>43657.78559027778</v>
      </c>
      <c r="Q313" s="80" t="s">
        <v>1091</v>
      </c>
      <c r="R313" s="80"/>
      <c r="S313" s="80"/>
      <c r="T313" s="80"/>
      <c r="U313" s="80"/>
      <c r="V313" s="83" t="s">
        <v>1769</v>
      </c>
      <c r="W313" s="82">
        <v>43657.78559027778</v>
      </c>
      <c r="X313" s="86">
        <v>43657</v>
      </c>
      <c r="Y313" s="88" t="s">
        <v>2192</v>
      </c>
      <c r="Z313" s="83" t="s">
        <v>2763</v>
      </c>
      <c r="AA313" s="80"/>
      <c r="AB313" s="80"/>
      <c r="AC313" s="88" t="s">
        <v>3387</v>
      </c>
      <c r="AD313" s="80"/>
      <c r="AE313" s="80" t="b">
        <v>0</v>
      </c>
      <c r="AF313" s="80">
        <v>0</v>
      </c>
      <c r="AG313" s="88" t="s">
        <v>3797</v>
      </c>
      <c r="AH313" s="80" t="b">
        <v>0</v>
      </c>
      <c r="AI313" s="80" t="s">
        <v>3865</v>
      </c>
      <c r="AJ313" s="80"/>
      <c r="AK313" s="88" t="s">
        <v>3797</v>
      </c>
      <c r="AL313" s="80" t="b">
        <v>0</v>
      </c>
      <c r="AM313" s="80">
        <v>0</v>
      </c>
      <c r="AN313" s="88" t="s">
        <v>3797</v>
      </c>
      <c r="AO313" s="80" t="s">
        <v>3898</v>
      </c>
      <c r="AP313" s="80" t="b">
        <v>0</v>
      </c>
      <c r="AQ313" s="88" t="s">
        <v>3387</v>
      </c>
      <c r="AR313" s="80" t="s">
        <v>178</v>
      </c>
      <c r="AS313" s="80">
        <v>0</v>
      </c>
      <c r="AT313" s="80">
        <v>0</v>
      </c>
      <c r="AU313" s="80"/>
      <c r="AV313" s="80"/>
      <c r="AW313" s="80"/>
      <c r="AX313" s="80"/>
      <c r="AY313" s="80"/>
      <c r="AZ313" s="80"/>
      <c r="BA313" s="80"/>
      <c r="BB313" s="80"/>
      <c r="BC313" s="79" t="str">
        <f>REPLACE(INDEX(GroupVertices[Group],MATCH(Edges[[#This Row],[Vertex 1]],GroupVertices[Vertex],0)),1,1,"")</f>
        <v>1</v>
      </c>
      <c r="BD313" s="79" t="str">
        <f>REPLACE(INDEX(GroupVertices[Group],MATCH(Edges[[#This Row],[Vertex 2]],GroupVertices[Vertex],0)),1,1,"")</f>
        <v>1</v>
      </c>
    </row>
    <row r="314" spans="1:56" ht="15">
      <c r="A314" s="65" t="s">
        <v>484</v>
      </c>
      <c r="B314" s="65" t="s">
        <v>484</v>
      </c>
      <c r="C314" s="66"/>
      <c r="D314" s="67"/>
      <c r="E314" s="68"/>
      <c r="F314" s="69"/>
      <c r="G314" s="66"/>
      <c r="H314" s="70"/>
      <c r="I314" s="71"/>
      <c r="J314" s="71"/>
      <c r="K314" s="34"/>
      <c r="L314" s="78">
        <v>314</v>
      </c>
      <c r="M314" s="78"/>
      <c r="N314" s="73"/>
      <c r="O314" s="80" t="s">
        <v>178</v>
      </c>
      <c r="P314" s="82">
        <v>43657.78561342593</v>
      </c>
      <c r="Q314" s="80" t="s">
        <v>1092</v>
      </c>
      <c r="R314" s="80"/>
      <c r="S314" s="80"/>
      <c r="T314" s="80" t="s">
        <v>1465</v>
      </c>
      <c r="U314" s="80"/>
      <c r="V314" s="83" t="s">
        <v>1770</v>
      </c>
      <c r="W314" s="82">
        <v>43657.78561342593</v>
      </c>
      <c r="X314" s="86">
        <v>43657</v>
      </c>
      <c r="Y314" s="88" t="s">
        <v>2193</v>
      </c>
      <c r="Z314" s="83" t="s">
        <v>2764</v>
      </c>
      <c r="AA314" s="80"/>
      <c r="AB314" s="80"/>
      <c r="AC314" s="88" t="s">
        <v>3388</v>
      </c>
      <c r="AD314" s="80"/>
      <c r="AE314" s="80" t="b">
        <v>0</v>
      </c>
      <c r="AF314" s="80">
        <v>0</v>
      </c>
      <c r="AG314" s="88" t="s">
        <v>3797</v>
      </c>
      <c r="AH314" s="80" t="b">
        <v>0</v>
      </c>
      <c r="AI314" s="80" t="s">
        <v>3865</v>
      </c>
      <c r="AJ314" s="80"/>
      <c r="AK314" s="88" t="s">
        <v>3797</v>
      </c>
      <c r="AL314" s="80" t="b">
        <v>0</v>
      </c>
      <c r="AM314" s="80">
        <v>0</v>
      </c>
      <c r="AN314" s="88" t="s">
        <v>3797</v>
      </c>
      <c r="AO314" s="80" t="s">
        <v>3899</v>
      </c>
      <c r="AP314" s="80" t="b">
        <v>0</v>
      </c>
      <c r="AQ314" s="88" t="s">
        <v>3388</v>
      </c>
      <c r="AR314" s="80" t="s">
        <v>178</v>
      </c>
      <c r="AS314" s="80">
        <v>0</v>
      </c>
      <c r="AT314" s="80">
        <v>0</v>
      </c>
      <c r="AU314" s="80"/>
      <c r="AV314" s="80"/>
      <c r="AW314" s="80"/>
      <c r="AX314" s="80"/>
      <c r="AY314" s="80"/>
      <c r="AZ314" s="80"/>
      <c r="BA314" s="80"/>
      <c r="BB314" s="80"/>
      <c r="BC314" s="79" t="str">
        <f>REPLACE(INDEX(GroupVertices[Group],MATCH(Edges[[#This Row],[Vertex 1]],GroupVertices[Vertex],0)),1,1,"")</f>
        <v>1</v>
      </c>
      <c r="BD314" s="79" t="str">
        <f>REPLACE(INDEX(GroupVertices[Group],MATCH(Edges[[#This Row],[Vertex 2]],GroupVertices[Vertex],0)),1,1,"")</f>
        <v>1</v>
      </c>
    </row>
    <row r="315" spans="1:56" ht="15">
      <c r="A315" s="65" t="s">
        <v>485</v>
      </c>
      <c r="B315" s="65" t="s">
        <v>865</v>
      </c>
      <c r="C315" s="66"/>
      <c r="D315" s="67"/>
      <c r="E315" s="68"/>
      <c r="F315" s="69"/>
      <c r="G315" s="66"/>
      <c r="H315" s="70"/>
      <c r="I315" s="71"/>
      <c r="J315" s="71"/>
      <c r="K315" s="34"/>
      <c r="L315" s="78">
        <v>315</v>
      </c>
      <c r="M315" s="78"/>
      <c r="N315" s="73"/>
      <c r="O315" s="80" t="s">
        <v>910</v>
      </c>
      <c r="P315" s="82">
        <v>43657.785625</v>
      </c>
      <c r="Q315" s="80" t="s">
        <v>1093</v>
      </c>
      <c r="R315" s="80"/>
      <c r="S315" s="80"/>
      <c r="T315" s="80"/>
      <c r="U315" s="80"/>
      <c r="V315" s="83" t="s">
        <v>1771</v>
      </c>
      <c r="W315" s="82">
        <v>43657.785625</v>
      </c>
      <c r="X315" s="86">
        <v>43657</v>
      </c>
      <c r="Y315" s="88" t="s">
        <v>2194</v>
      </c>
      <c r="Z315" s="83" t="s">
        <v>2765</v>
      </c>
      <c r="AA315" s="80"/>
      <c r="AB315" s="80"/>
      <c r="AC315" s="88" t="s">
        <v>3389</v>
      </c>
      <c r="AD315" s="88" t="s">
        <v>3769</v>
      </c>
      <c r="AE315" s="80" t="b">
        <v>0</v>
      </c>
      <c r="AF315" s="80">
        <v>0</v>
      </c>
      <c r="AG315" s="88" t="s">
        <v>3833</v>
      </c>
      <c r="AH315" s="80" t="b">
        <v>0</v>
      </c>
      <c r="AI315" s="80" t="s">
        <v>3865</v>
      </c>
      <c r="AJ315" s="80"/>
      <c r="AK315" s="88" t="s">
        <v>3797</v>
      </c>
      <c r="AL315" s="80" t="b">
        <v>0</v>
      </c>
      <c r="AM315" s="80">
        <v>0</v>
      </c>
      <c r="AN315" s="88" t="s">
        <v>3797</v>
      </c>
      <c r="AO315" s="80" t="s">
        <v>3899</v>
      </c>
      <c r="AP315" s="80" t="b">
        <v>0</v>
      </c>
      <c r="AQ315" s="88" t="s">
        <v>3769</v>
      </c>
      <c r="AR315" s="80" t="s">
        <v>178</v>
      </c>
      <c r="AS315" s="80">
        <v>0</v>
      </c>
      <c r="AT315" s="80">
        <v>0</v>
      </c>
      <c r="AU315" s="80" t="s">
        <v>3941</v>
      </c>
      <c r="AV315" s="80" t="s">
        <v>3953</v>
      </c>
      <c r="AW315" s="80" t="s">
        <v>3958</v>
      </c>
      <c r="AX315" s="80" t="s">
        <v>3968</v>
      </c>
      <c r="AY315" s="80" t="s">
        <v>3985</v>
      </c>
      <c r="AZ315" s="80" t="s">
        <v>4002</v>
      </c>
      <c r="BA315" s="80" t="s">
        <v>4013</v>
      </c>
      <c r="BB315" s="83" t="s">
        <v>4021</v>
      </c>
      <c r="BC315" s="79" t="str">
        <f>REPLACE(INDEX(GroupVertices[Group],MATCH(Edges[[#This Row],[Vertex 1]],GroupVertices[Vertex],0)),1,1,"")</f>
        <v>44</v>
      </c>
      <c r="BD315" s="79" t="str">
        <f>REPLACE(INDEX(GroupVertices[Group],MATCH(Edges[[#This Row],[Vertex 2]],GroupVertices[Vertex],0)),1,1,"")</f>
        <v>44</v>
      </c>
    </row>
    <row r="316" spans="1:56" ht="15">
      <c r="A316" s="65" t="s">
        <v>485</v>
      </c>
      <c r="B316" s="65" t="s">
        <v>866</v>
      </c>
      <c r="C316" s="66"/>
      <c r="D316" s="67"/>
      <c r="E316" s="68"/>
      <c r="F316" s="69"/>
      <c r="G316" s="66"/>
      <c r="H316" s="70"/>
      <c r="I316" s="71"/>
      <c r="J316" s="71"/>
      <c r="K316" s="34"/>
      <c r="L316" s="78">
        <v>316</v>
      </c>
      <c r="M316" s="78"/>
      <c r="N316" s="73"/>
      <c r="O316" s="80" t="s">
        <v>909</v>
      </c>
      <c r="P316" s="82">
        <v>43657.785625</v>
      </c>
      <c r="Q316" s="80" t="s">
        <v>1093</v>
      </c>
      <c r="R316" s="80"/>
      <c r="S316" s="80"/>
      <c r="T316" s="80"/>
      <c r="U316" s="80"/>
      <c r="V316" s="83" t="s">
        <v>1771</v>
      </c>
      <c r="W316" s="82">
        <v>43657.785625</v>
      </c>
      <c r="X316" s="86">
        <v>43657</v>
      </c>
      <c r="Y316" s="88" t="s">
        <v>2194</v>
      </c>
      <c r="Z316" s="83" t="s">
        <v>2765</v>
      </c>
      <c r="AA316" s="80"/>
      <c r="AB316" s="80"/>
      <c r="AC316" s="88" t="s">
        <v>3389</v>
      </c>
      <c r="AD316" s="88" t="s">
        <v>3769</v>
      </c>
      <c r="AE316" s="80" t="b">
        <v>0</v>
      </c>
      <c r="AF316" s="80">
        <v>0</v>
      </c>
      <c r="AG316" s="88" t="s">
        <v>3833</v>
      </c>
      <c r="AH316" s="80" t="b">
        <v>0</v>
      </c>
      <c r="AI316" s="80" t="s">
        <v>3865</v>
      </c>
      <c r="AJ316" s="80"/>
      <c r="AK316" s="88" t="s">
        <v>3797</v>
      </c>
      <c r="AL316" s="80" t="b">
        <v>0</v>
      </c>
      <c r="AM316" s="80">
        <v>0</v>
      </c>
      <c r="AN316" s="88" t="s">
        <v>3797</v>
      </c>
      <c r="AO316" s="80" t="s">
        <v>3899</v>
      </c>
      <c r="AP316" s="80" t="b">
        <v>0</v>
      </c>
      <c r="AQ316" s="88" t="s">
        <v>3769</v>
      </c>
      <c r="AR316" s="80" t="s">
        <v>178</v>
      </c>
      <c r="AS316" s="80">
        <v>0</v>
      </c>
      <c r="AT316" s="80">
        <v>0</v>
      </c>
      <c r="AU316" s="80" t="s">
        <v>3941</v>
      </c>
      <c r="AV316" s="80" t="s">
        <v>3953</v>
      </c>
      <c r="AW316" s="80" t="s">
        <v>3958</v>
      </c>
      <c r="AX316" s="80" t="s">
        <v>3968</v>
      </c>
      <c r="AY316" s="80" t="s">
        <v>3985</v>
      </c>
      <c r="AZ316" s="80" t="s">
        <v>4002</v>
      </c>
      <c r="BA316" s="80" t="s">
        <v>4013</v>
      </c>
      <c r="BB316" s="83" t="s">
        <v>4021</v>
      </c>
      <c r="BC316" s="79" t="str">
        <f>REPLACE(INDEX(GroupVertices[Group],MATCH(Edges[[#This Row],[Vertex 1]],GroupVertices[Vertex],0)),1,1,"")</f>
        <v>44</v>
      </c>
      <c r="BD316" s="79" t="str">
        <f>REPLACE(INDEX(GroupVertices[Group],MATCH(Edges[[#This Row],[Vertex 2]],GroupVertices[Vertex],0)),1,1,"")</f>
        <v>44</v>
      </c>
    </row>
    <row r="317" spans="1:56" ht="15">
      <c r="A317" s="65" t="s">
        <v>486</v>
      </c>
      <c r="B317" s="65" t="s">
        <v>867</v>
      </c>
      <c r="C317" s="66"/>
      <c r="D317" s="67"/>
      <c r="E317" s="68"/>
      <c r="F317" s="69"/>
      <c r="G317" s="66"/>
      <c r="H317" s="70"/>
      <c r="I317" s="71"/>
      <c r="J317" s="71"/>
      <c r="K317" s="34"/>
      <c r="L317" s="78">
        <v>317</v>
      </c>
      <c r="M317" s="78"/>
      <c r="N317" s="73"/>
      <c r="O317" s="80" t="s">
        <v>909</v>
      </c>
      <c r="P317" s="82">
        <v>43657.785625</v>
      </c>
      <c r="Q317" s="80" t="s">
        <v>1094</v>
      </c>
      <c r="R317" s="80"/>
      <c r="S317" s="80"/>
      <c r="T317" s="80"/>
      <c r="U317" s="80"/>
      <c r="V317" s="83" t="s">
        <v>1772</v>
      </c>
      <c r="W317" s="82">
        <v>43657.785625</v>
      </c>
      <c r="X317" s="86">
        <v>43657</v>
      </c>
      <c r="Y317" s="88" t="s">
        <v>2194</v>
      </c>
      <c r="Z317" s="83" t="s">
        <v>2766</v>
      </c>
      <c r="AA317" s="80"/>
      <c r="AB317" s="80"/>
      <c r="AC317" s="88" t="s">
        <v>3390</v>
      </c>
      <c r="AD317" s="88" t="s">
        <v>3770</v>
      </c>
      <c r="AE317" s="80" t="b">
        <v>0</v>
      </c>
      <c r="AF317" s="80">
        <v>0</v>
      </c>
      <c r="AG317" s="88" t="s">
        <v>3834</v>
      </c>
      <c r="AH317" s="80" t="b">
        <v>0</v>
      </c>
      <c r="AI317" s="80" t="s">
        <v>3865</v>
      </c>
      <c r="AJ317" s="80"/>
      <c r="AK317" s="88" t="s">
        <v>3797</v>
      </c>
      <c r="AL317" s="80" t="b">
        <v>0</v>
      </c>
      <c r="AM317" s="80">
        <v>0</v>
      </c>
      <c r="AN317" s="88" t="s">
        <v>3797</v>
      </c>
      <c r="AO317" s="80" t="s">
        <v>3898</v>
      </c>
      <c r="AP317" s="80" t="b">
        <v>0</v>
      </c>
      <c r="AQ317" s="88" t="s">
        <v>3770</v>
      </c>
      <c r="AR317" s="80" t="s">
        <v>178</v>
      </c>
      <c r="AS317" s="80">
        <v>0</v>
      </c>
      <c r="AT317" s="80">
        <v>0</v>
      </c>
      <c r="AU317" s="80"/>
      <c r="AV317" s="80"/>
      <c r="AW317" s="80"/>
      <c r="AX317" s="80"/>
      <c r="AY317" s="80"/>
      <c r="AZ317" s="80"/>
      <c r="BA317" s="80"/>
      <c r="BB317" s="80"/>
      <c r="BC317" s="79" t="str">
        <f>REPLACE(INDEX(GroupVertices[Group],MATCH(Edges[[#This Row],[Vertex 1]],GroupVertices[Vertex],0)),1,1,"")</f>
        <v>114</v>
      </c>
      <c r="BD317" s="79" t="str">
        <f>REPLACE(INDEX(GroupVertices[Group],MATCH(Edges[[#This Row],[Vertex 2]],GroupVertices[Vertex],0)),1,1,"")</f>
        <v>114</v>
      </c>
    </row>
    <row r="318" spans="1:56" ht="15">
      <c r="A318" s="65" t="s">
        <v>487</v>
      </c>
      <c r="B318" s="65" t="s">
        <v>583</v>
      </c>
      <c r="C318" s="66"/>
      <c r="D318" s="67"/>
      <c r="E318" s="68"/>
      <c r="F318" s="69"/>
      <c r="G318" s="66"/>
      <c r="H318" s="70"/>
      <c r="I318" s="71"/>
      <c r="J318" s="71"/>
      <c r="K318" s="34"/>
      <c r="L318" s="78">
        <v>318</v>
      </c>
      <c r="M318" s="78"/>
      <c r="N318" s="73"/>
      <c r="O318" s="80" t="s">
        <v>908</v>
      </c>
      <c r="P318" s="82">
        <v>43657.785625</v>
      </c>
      <c r="Q318" s="80" t="s">
        <v>927</v>
      </c>
      <c r="R318" s="80"/>
      <c r="S318" s="80"/>
      <c r="T318" s="80"/>
      <c r="U318" s="80"/>
      <c r="V318" s="83" t="s">
        <v>1773</v>
      </c>
      <c r="W318" s="82">
        <v>43657.785625</v>
      </c>
      <c r="X318" s="86">
        <v>43657</v>
      </c>
      <c r="Y318" s="88" t="s">
        <v>2194</v>
      </c>
      <c r="Z318" s="83" t="s">
        <v>2767</v>
      </c>
      <c r="AA318" s="80"/>
      <c r="AB318" s="80"/>
      <c r="AC318" s="88" t="s">
        <v>3391</v>
      </c>
      <c r="AD318" s="80"/>
      <c r="AE318" s="80" t="b">
        <v>0</v>
      </c>
      <c r="AF318" s="80">
        <v>0</v>
      </c>
      <c r="AG318" s="88" t="s">
        <v>3797</v>
      </c>
      <c r="AH318" s="80" t="b">
        <v>0</v>
      </c>
      <c r="AI318" s="80" t="s">
        <v>3865</v>
      </c>
      <c r="AJ318" s="80"/>
      <c r="AK318" s="88" t="s">
        <v>3797</v>
      </c>
      <c r="AL318" s="80" t="b">
        <v>0</v>
      </c>
      <c r="AM318" s="80">
        <v>166</v>
      </c>
      <c r="AN318" s="88" t="s">
        <v>3492</v>
      </c>
      <c r="AO318" s="80" t="s">
        <v>3899</v>
      </c>
      <c r="AP318" s="80" t="b">
        <v>0</v>
      </c>
      <c r="AQ318" s="88" t="s">
        <v>3492</v>
      </c>
      <c r="AR318" s="80" t="s">
        <v>178</v>
      </c>
      <c r="AS318" s="80">
        <v>0</v>
      </c>
      <c r="AT318" s="80">
        <v>0</v>
      </c>
      <c r="AU318" s="80"/>
      <c r="AV318" s="80"/>
      <c r="AW318" s="80"/>
      <c r="AX318" s="80"/>
      <c r="AY318" s="80"/>
      <c r="AZ318" s="80"/>
      <c r="BA318" s="80"/>
      <c r="BB318" s="80"/>
      <c r="BC318" s="79" t="str">
        <f>REPLACE(INDEX(GroupVertices[Group],MATCH(Edges[[#This Row],[Vertex 1]],GroupVertices[Vertex],0)),1,1,"")</f>
        <v>15</v>
      </c>
      <c r="BD318" s="79" t="str">
        <f>REPLACE(INDEX(GroupVertices[Group],MATCH(Edges[[#This Row],[Vertex 2]],GroupVertices[Vertex],0)),1,1,"")</f>
        <v>15</v>
      </c>
    </row>
    <row r="319" spans="1:56" ht="15">
      <c r="A319" s="65" t="s">
        <v>488</v>
      </c>
      <c r="B319" s="65" t="s">
        <v>488</v>
      </c>
      <c r="C319" s="66"/>
      <c r="D319" s="67"/>
      <c r="E319" s="68"/>
      <c r="F319" s="69"/>
      <c r="G319" s="66"/>
      <c r="H319" s="70"/>
      <c r="I319" s="71"/>
      <c r="J319" s="71"/>
      <c r="K319" s="34"/>
      <c r="L319" s="78">
        <v>319</v>
      </c>
      <c r="M319" s="78"/>
      <c r="N319" s="73"/>
      <c r="O319" s="80" t="s">
        <v>178</v>
      </c>
      <c r="P319" s="82">
        <v>43657.78565972222</v>
      </c>
      <c r="Q319" s="80" t="s">
        <v>1095</v>
      </c>
      <c r="R319" s="80"/>
      <c r="S319" s="80"/>
      <c r="T319" s="80"/>
      <c r="U319" s="80"/>
      <c r="V319" s="83" t="s">
        <v>1774</v>
      </c>
      <c r="W319" s="82">
        <v>43657.78565972222</v>
      </c>
      <c r="X319" s="86">
        <v>43657</v>
      </c>
      <c r="Y319" s="88" t="s">
        <v>2195</v>
      </c>
      <c r="Z319" s="83" t="s">
        <v>2768</v>
      </c>
      <c r="AA319" s="80"/>
      <c r="AB319" s="80"/>
      <c r="AC319" s="88" t="s">
        <v>3392</v>
      </c>
      <c r="AD319" s="80"/>
      <c r="AE319" s="80" t="b">
        <v>0</v>
      </c>
      <c r="AF319" s="80">
        <v>0</v>
      </c>
      <c r="AG319" s="88" t="s">
        <v>3797</v>
      </c>
      <c r="AH319" s="80" t="b">
        <v>0</v>
      </c>
      <c r="AI319" s="80" t="s">
        <v>3865</v>
      </c>
      <c r="AJ319" s="80"/>
      <c r="AK319" s="88" t="s">
        <v>3797</v>
      </c>
      <c r="AL319" s="80" t="b">
        <v>0</v>
      </c>
      <c r="AM319" s="80">
        <v>0</v>
      </c>
      <c r="AN319" s="88" t="s">
        <v>3797</v>
      </c>
      <c r="AO319" s="80" t="s">
        <v>3899</v>
      </c>
      <c r="AP319" s="80" t="b">
        <v>0</v>
      </c>
      <c r="AQ319" s="88" t="s">
        <v>3392</v>
      </c>
      <c r="AR319" s="80" t="s">
        <v>178</v>
      </c>
      <c r="AS319" s="80">
        <v>0</v>
      </c>
      <c r="AT319" s="80">
        <v>0</v>
      </c>
      <c r="AU319" s="80"/>
      <c r="AV319" s="80"/>
      <c r="AW319" s="80"/>
      <c r="AX319" s="80"/>
      <c r="AY319" s="80"/>
      <c r="AZ319" s="80"/>
      <c r="BA319" s="80"/>
      <c r="BB319" s="80"/>
      <c r="BC319" s="79" t="str">
        <f>REPLACE(INDEX(GroupVertices[Group],MATCH(Edges[[#This Row],[Vertex 1]],GroupVertices[Vertex],0)),1,1,"")</f>
        <v>1</v>
      </c>
      <c r="BD319" s="79" t="str">
        <f>REPLACE(INDEX(GroupVertices[Group],MATCH(Edges[[#This Row],[Vertex 2]],GroupVertices[Vertex],0)),1,1,"")</f>
        <v>1</v>
      </c>
    </row>
    <row r="320" spans="1:56" ht="15">
      <c r="A320" s="65" t="s">
        <v>489</v>
      </c>
      <c r="B320" s="65" t="s">
        <v>489</v>
      </c>
      <c r="C320" s="66"/>
      <c r="D320" s="67"/>
      <c r="E320" s="68"/>
      <c r="F320" s="69"/>
      <c r="G320" s="66"/>
      <c r="H320" s="70"/>
      <c r="I320" s="71"/>
      <c r="J320" s="71"/>
      <c r="K320" s="34"/>
      <c r="L320" s="78">
        <v>320</v>
      </c>
      <c r="M320" s="78"/>
      <c r="N320" s="73"/>
      <c r="O320" s="80" t="s">
        <v>178</v>
      </c>
      <c r="P320" s="82">
        <v>43657.71802083333</v>
      </c>
      <c r="Q320" s="80" t="s">
        <v>1096</v>
      </c>
      <c r="R320" s="83" t="s">
        <v>1320</v>
      </c>
      <c r="S320" s="80" t="s">
        <v>1410</v>
      </c>
      <c r="T320" s="80"/>
      <c r="U320" s="83" t="s">
        <v>1538</v>
      </c>
      <c r="V320" s="83" t="s">
        <v>1538</v>
      </c>
      <c r="W320" s="82">
        <v>43657.71802083333</v>
      </c>
      <c r="X320" s="86">
        <v>43657</v>
      </c>
      <c r="Y320" s="88" t="s">
        <v>2196</v>
      </c>
      <c r="Z320" s="83" t="s">
        <v>2769</v>
      </c>
      <c r="AA320" s="80"/>
      <c r="AB320" s="80"/>
      <c r="AC320" s="88" t="s">
        <v>3393</v>
      </c>
      <c r="AD320" s="80"/>
      <c r="AE320" s="80" t="b">
        <v>0</v>
      </c>
      <c r="AF320" s="80">
        <v>159</v>
      </c>
      <c r="AG320" s="88" t="s">
        <v>3797</v>
      </c>
      <c r="AH320" s="80" t="b">
        <v>0</v>
      </c>
      <c r="AI320" s="80" t="s">
        <v>3865</v>
      </c>
      <c r="AJ320" s="80"/>
      <c r="AK320" s="88" t="s">
        <v>3797</v>
      </c>
      <c r="AL320" s="80" t="b">
        <v>0</v>
      </c>
      <c r="AM320" s="80">
        <v>31</v>
      </c>
      <c r="AN320" s="88" t="s">
        <v>3797</v>
      </c>
      <c r="AO320" s="80" t="s">
        <v>3903</v>
      </c>
      <c r="AP320" s="80" t="b">
        <v>0</v>
      </c>
      <c r="AQ320" s="88" t="s">
        <v>3393</v>
      </c>
      <c r="AR320" s="80" t="s">
        <v>908</v>
      </c>
      <c r="AS320" s="80">
        <v>0</v>
      </c>
      <c r="AT320" s="80">
        <v>0</v>
      </c>
      <c r="AU320" s="80"/>
      <c r="AV320" s="80"/>
      <c r="AW320" s="80"/>
      <c r="AX320" s="80"/>
      <c r="AY320" s="80"/>
      <c r="AZ320" s="80"/>
      <c r="BA320" s="80"/>
      <c r="BB320" s="80"/>
      <c r="BC320" s="79" t="str">
        <f>REPLACE(INDEX(GroupVertices[Group],MATCH(Edges[[#This Row],[Vertex 1]],GroupVertices[Vertex],0)),1,1,"")</f>
        <v>113</v>
      </c>
      <c r="BD320" s="79" t="str">
        <f>REPLACE(INDEX(GroupVertices[Group],MATCH(Edges[[#This Row],[Vertex 2]],GroupVertices[Vertex],0)),1,1,"")</f>
        <v>113</v>
      </c>
    </row>
    <row r="321" spans="1:56" ht="15">
      <c r="A321" s="65" t="s">
        <v>490</v>
      </c>
      <c r="B321" s="65" t="s">
        <v>489</v>
      </c>
      <c r="C321" s="66"/>
      <c r="D321" s="67"/>
      <c r="E321" s="68"/>
      <c r="F321" s="69"/>
      <c r="G321" s="66"/>
      <c r="H321" s="70"/>
      <c r="I321" s="71"/>
      <c r="J321" s="71"/>
      <c r="K321" s="34"/>
      <c r="L321" s="78">
        <v>321</v>
      </c>
      <c r="M321" s="78"/>
      <c r="N321" s="73"/>
      <c r="O321" s="80" t="s">
        <v>908</v>
      </c>
      <c r="P321" s="82">
        <v>43657.78568287037</v>
      </c>
      <c r="Q321" s="80" t="s">
        <v>1096</v>
      </c>
      <c r="R321" s="83" t="s">
        <v>1320</v>
      </c>
      <c r="S321" s="80" t="s">
        <v>1410</v>
      </c>
      <c r="T321" s="80"/>
      <c r="U321" s="80"/>
      <c r="V321" s="83" t="s">
        <v>1775</v>
      </c>
      <c r="W321" s="82">
        <v>43657.78568287037</v>
      </c>
      <c r="X321" s="86">
        <v>43657</v>
      </c>
      <c r="Y321" s="88" t="s">
        <v>2197</v>
      </c>
      <c r="Z321" s="83" t="s">
        <v>2770</v>
      </c>
      <c r="AA321" s="80"/>
      <c r="AB321" s="80"/>
      <c r="AC321" s="88" t="s">
        <v>3394</v>
      </c>
      <c r="AD321" s="80"/>
      <c r="AE321" s="80" t="b">
        <v>0</v>
      </c>
      <c r="AF321" s="80">
        <v>0</v>
      </c>
      <c r="AG321" s="88" t="s">
        <v>3797</v>
      </c>
      <c r="AH321" s="80" t="b">
        <v>0</v>
      </c>
      <c r="AI321" s="80" t="s">
        <v>3865</v>
      </c>
      <c r="AJ321" s="80"/>
      <c r="AK321" s="88" t="s">
        <v>3797</v>
      </c>
      <c r="AL321" s="80" t="b">
        <v>0</v>
      </c>
      <c r="AM321" s="80">
        <v>31</v>
      </c>
      <c r="AN321" s="88" t="s">
        <v>3393</v>
      </c>
      <c r="AO321" s="80" t="s">
        <v>3899</v>
      </c>
      <c r="AP321" s="80" t="b">
        <v>0</v>
      </c>
      <c r="AQ321" s="88" t="s">
        <v>3393</v>
      </c>
      <c r="AR321" s="80" t="s">
        <v>178</v>
      </c>
      <c r="AS321" s="80">
        <v>0</v>
      </c>
      <c r="AT321" s="80">
        <v>0</v>
      </c>
      <c r="AU321" s="80"/>
      <c r="AV321" s="80"/>
      <c r="AW321" s="80"/>
      <c r="AX321" s="80"/>
      <c r="AY321" s="80"/>
      <c r="AZ321" s="80"/>
      <c r="BA321" s="80"/>
      <c r="BB321" s="80"/>
      <c r="BC321" s="79" t="str">
        <f>REPLACE(INDEX(GroupVertices[Group],MATCH(Edges[[#This Row],[Vertex 1]],GroupVertices[Vertex],0)),1,1,"")</f>
        <v>113</v>
      </c>
      <c r="BD321" s="79" t="str">
        <f>REPLACE(INDEX(GroupVertices[Group],MATCH(Edges[[#This Row],[Vertex 2]],GroupVertices[Vertex],0)),1,1,"")</f>
        <v>113</v>
      </c>
    </row>
    <row r="322" spans="1:56" ht="15">
      <c r="A322" s="65" t="s">
        <v>491</v>
      </c>
      <c r="B322" s="65" t="s">
        <v>491</v>
      </c>
      <c r="C322" s="66"/>
      <c r="D322" s="67"/>
      <c r="E322" s="68"/>
      <c r="F322" s="69"/>
      <c r="G322" s="66"/>
      <c r="H322" s="70"/>
      <c r="I322" s="71"/>
      <c r="J322" s="71"/>
      <c r="K322" s="34"/>
      <c r="L322" s="78">
        <v>322</v>
      </c>
      <c r="M322" s="78"/>
      <c r="N322" s="73"/>
      <c r="O322" s="80" t="s">
        <v>178</v>
      </c>
      <c r="P322" s="82">
        <v>43656.63048611111</v>
      </c>
      <c r="Q322" s="80" t="s">
        <v>1097</v>
      </c>
      <c r="R322" s="80"/>
      <c r="S322" s="80"/>
      <c r="T322" s="80"/>
      <c r="U322" s="83" t="s">
        <v>1539</v>
      </c>
      <c r="V322" s="83" t="s">
        <v>1539</v>
      </c>
      <c r="W322" s="82">
        <v>43656.63048611111</v>
      </c>
      <c r="X322" s="86">
        <v>43656</v>
      </c>
      <c r="Y322" s="88" t="s">
        <v>2198</v>
      </c>
      <c r="Z322" s="83" t="s">
        <v>2771</v>
      </c>
      <c r="AA322" s="80"/>
      <c r="AB322" s="80"/>
      <c r="AC322" s="88" t="s">
        <v>3395</v>
      </c>
      <c r="AD322" s="80"/>
      <c r="AE322" s="80" t="b">
        <v>0</v>
      </c>
      <c r="AF322" s="80">
        <v>11297</v>
      </c>
      <c r="AG322" s="88" t="s">
        <v>3797</v>
      </c>
      <c r="AH322" s="80" t="b">
        <v>0</v>
      </c>
      <c r="AI322" s="80" t="s">
        <v>3865</v>
      </c>
      <c r="AJ322" s="80"/>
      <c r="AK322" s="88" t="s">
        <v>3797</v>
      </c>
      <c r="AL322" s="80" t="b">
        <v>0</v>
      </c>
      <c r="AM322" s="80">
        <v>2621</v>
      </c>
      <c r="AN322" s="88" t="s">
        <v>3797</v>
      </c>
      <c r="AO322" s="80" t="s">
        <v>3899</v>
      </c>
      <c r="AP322" s="80" t="b">
        <v>0</v>
      </c>
      <c r="AQ322" s="88" t="s">
        <v>3395</v>
      </c>
      <c r="AR322" s="80" t="s">
        <v>908</v>
      </c>
      <c r="AS322" s="80">
        <v>0</v>
      </c>
      <c r="AT322" s="80">
        <v>0</v>
      </c>
      <c r="AU322" s="80"/>
      <c r="AV322" s="80"/>
      <c r="AW322" s="80"/>
      <c r="AX322" s="80"/>
      <c r="AY322" s="80"/>
      <c r="AZ322" s="80"/>
      <c r="BA322" s="80"/>
      <c r="BB322" s="80"/>
      <c r="BC322" s="79" t="str">
        <f>REPLACE(INDEX(GroupVertices[Group],MATCH(Edges[[#This Row],[Vertex 1]],GroupVertices[Vertex],0)),1,1,"")</f>
        <v>112</v>
      </c>
      <c r="BD322" s="79" t="str">
        <f>REPLACE(INDEX(GroupVertices[Group],MATCH(Edges[[#This Row],[Vertex 2]],GroupVertices[Vertex],0)),1,1,"")</f>
        <v>112</v>
      </c>
    </row>
    <row r="323" spans="1:56" ht="15">
      <c r="A323" s="65" t="s">
        <v>492</v>
      </c>
      <c r="B323" s="65" t="s">
        <v>491</v>
      </c>
      <c r="C323" s="66"/>
      <c r="D323" s="67"/>
      <c r="E323" s="68"/>
      <c r="F323" s="69"/>
      <c r="G323" s="66"/>
      <c r="H323" s="70"/>
      <c r="I323" s="71"/>
      <c r="J323" s="71"/>
      <c r="K323" s="34"/>
      <c r="L323" s="78">
        <v>323</v>
      </c>
      <c r="M323" s="78"/>
      <c r="N323" s="73"/>
      <c r="O323" s="80" t="s">
        <v>908</v>
      </c>
      <c r="P323" s="82">
        <v>43657.78571759259</v>
      </c>
      <c r="Q323" s="80" t="s">
        <v>1097</v>
      </c>
      <c r="R323" s="80"/>
      <c r="S323" s="80"/>
      <c r="T323" s="80"/>
      <c r="U323" s="83" t="s">
        <v>1539</v>
      </c>
      <c r="V323" s="83" t="s">
        <v>1539</v>
      </c>
      <c r="W323" s="82">
        <v>43657.78571759259</v>
      </c>
      <c r="X323" s="86">
        <v>43657</v>
      </c>
      <c r="Y323" s="88" t="s">
        <v>2199</v>
      </c>
      <c r="Z323" s="83" t="s">
        <v>2772</v>
      </c>
      <c r="AA323" s="80"/>
      <c r="AB323" s="80"/>
      <c r="AC323" s="88" t="s">
        <v>3396</v>
      </c>
      <c r="AD323" s="80"/>
      <c r="AE323" s="80" t="b">
        <v>0</v>
      </c>
      <c r="AF323" s="80">
        <v>0</v>
      </c>
      <c r="AG323" s="88" t="s">
        <v>3797</v>
      </c>
      <c r="AH323" s="80" t="b">
        <v>0</v>
      </c>
      <c r="AI323" s="80" t="s">
        <v>3865</v>
      </c>
      <c r="AJ323" s="80"/>
      <c r="AK323" s="88" t="s">
        <v>3797</v>
      </c>
      <c r="AL323" s="80" t="b">
        <v>0</v>
      </c>
      <c r="AM323" s="80">
        <v>2621</v>
      </c>
      <c r="AN323" s="88" t="s">
        <v>3395</v>
      </c>
      <c r="AO323" s="80" t="s">
        <v>3899</v>
      </c>
      <c r="AP323" s="80" t="b">
        <v>0</v>
      </c>
      <c r="AQ323" s="88" t="s">
        <v>3395</v>
      </c>
      <c r="AR323" s="80" t="s">
        <v>178</v>
      </c>
      <c r="AS323" s="80">
        <v>0</v>
      </c>
      <c r="AT323" s="80">
        <v>0</v>
      </c>
      <c r="AU323" s="80"/>
      <c r="AV323" s="80"/>
      <c r="AW323" s="80"/>
      <c r="AX323" s="80"/>
      <c r="AY323" s="80"/>
      <c r="AZ323" s="80"/>
      <c r="BA323" s="80"/>
      <c r="BB323" s="80"/>
      <c r="BC323" s="79" t="str">
        <f>REPLACE(INDEX(GroupVertices[Group],MATCH(Edges[[#This Row],[Vertex 1]],GroupVertices[Vertex],0)),1,1,"")</f>
        <v>112</v>
      </c>
      <c r="BD323" s="79" t="str">
        <f>REPLACE(INDEX(GroupVertices[Group],MATCH(Edges[[#This Row],[Vertex 2]],GroupVertices[Vertex],0)),1,1,"")</f>
        <v>112</v>
      </c>
    </row>
    <row r="324" spans="1:56" ht="15">
      <c r="A324" s="65" t="s">
        <v>493</v>
      </c>
      <c r="B324" s="65" t="s">
        <v>786</v>
      </c>
      <c r="C324" s="66"/>
      <c r="D324" s="67"/>
      <c r="E324" s="68"/>
      <c r="F324" s="69"/>
      <c r="G324" s="66"/>
      <c r="H324" s="70"/>
      <c r="I324" s="71"/>
      <c r="J324" s="71"/>
      <c r="K324" s="34"/>
      <c r="L324" s="78">
        <v>324</v>
      </c>
      <c r="M324" s="78"/>
      <c r="N324" s="73"/>
      <c r="O324" s="80" t="s">
        <v>908</v>
      </c>
      <c r="P324" s="82">
        <v>43657.78571759259</v>
      </c>
      <c r="Q324" s="80" t="s">
        <v>950</v>
      </c>
      <c r="R324" s="80"/>
      <c r="S324" s="80"/>
      <c r="T324" s="80"/>
      <c r="U324" s="83" t="s">
        <v>1503</v>
      </c>
      <c r="V324" s="83" t="s">
        <v>1503</v>
      </c>
      <c r="W324" s="82">
        <v>43657.78571759259</v>
      </c>
      <c r="X324" s="86">
        <v>43657</v>
      </c>
      <c r="Y324" s="88" t="s">
        <v>2199</v>
      </c>
      <c r="Z324" s="83" t="s">
        <v>2773</v>
      </c>
      <c r="AA324" s="80"/>
      <c r="AB324" s="80"/>
      <c r="AC324" s="88" t="s">
        <v>3397</v>
      </c>
      <c r="AD324" s="80"/>
      <c r="AE324" s="80" t="b">
        <v>0</v>
      </c>
      <c r="AF324" s="80">
        <v>0</v>
      </c>
      <c r="AG324" s="88" t="s">
        <v>3797</v>
      </c>
      <c r="AH324" s="80" t="b">
        <v>0</v>
      </c>
      <c r="AI324" s="80" t="s">
        <v>3865</v>
      </c>
      <c r="AJ324" s="80"/>
      <c r="AK324" s="88" t="s">
        <v>3797</v>
      </c>
      <c r="AL324" s="80" t="b">
        <v>0</v>
      </c>
      <c r="AM324" s="80">
        <v>8270</v>
      </c>
      <c r="AN324" s="88" t="s">
        <v>3710</v>
      </c>
      <c r="AO324" s="80" t="s">
        <v>3899</v>
      </c>
      <c r="AP324" s="80" t="b">
        <v>0</v>
      </c>
      <c r="AQ324" s="88" t="s">
        <v>3710</v>
      </c>
      <c r="AR324" s="80" t="s">
        <v>178</v>
      </c>
      <c r="AS324" s="80">
        <v>0</v>
      </c>
      <c r="AT324" s="80">
        <v>0</v>
      </c>
      <c r="AU324" s="80"/>
      <c r="AV324" s="80"/>
      <c r="AW324" s="80"/>
      <c r="AX324" s="80"/>
      <c r="AY324" s="80"/>
      <c r="AZ324" s="80"/>
      <c r="BA324" s="80"/>
      <c r="BB324" s="80"/>
      <c r="BC324" s="79" t="str">
        <f>REPLACE(INDEX(GroupVertices[Group],MATCH(Edges[[#This Row],[Vertex 1]],GroupVertices[Vertex],0)),1,1,"")</f>
        <v>6</v>
      </c>
      <c r="BD324" s="79" t="str">
        <f>REPLACE(INDEX(GroupVertices[Group],MATCH(Edges[[#This Row],[Vertex 2]],GroupVertices[Vertex],0)),1,1,"")</f>
        <v>6</v>
      </c>
    </row>
    <row r="325" spans="1:56" ht="15">
      <c r="A325" s="65" t="s">
        <v>494</v>
      </c>
      <c r="B325" s="65" t="s">
        <v>715</v>
      </c>
      <c r="C325" s="66"/>
      <c r="D325" s="67"/>
      <c r="E325" s="68"/>
      <c r="F325" s="69"/>
      <c r="G325" s="66"/>
      <c r="H325" s="70"/>
      <c r="I325" s="71"/>
      <c r="J325" s="71"/>
      <c r="K325" s="34"/>
      <c r="L325" s="78">
        <v>325</v>
      </c>
      <c r="M325" s="78"/>
      <c r="N325" s="73"/>
      <c r="O325" s="80" t="s">
        <v>908</v>
      </c>
      <c r="P325" s="82">
        <v>43657.78574074074</v>
      </c>
      <c r="Q325" s="80" t="s">
        <v>958</v>
      </c>
      <c r="R325" s="80"/>
      <c r="S325" s="80"/>
      <c r="T325" s="80"/>
      <c r="U325" s="80"/>
      <c r="V325" s="83" t="s">
        <v>1776</v>
      </c>
      <c r="W325" s="82">
        <v>43657.78574074074</v>
      </c>
      <c r="X325" s="86">
        <v>43657</v>
      </c>
      <c r="Y325" s="88" t="s">
        <v>2200</v>
      </c>
      <c r="Z325" s="83" t="s">
        <v>2774</v>
      </c>
      <c r="AA325" s="80"/>
      <c r="AB325" s="80"/>
      <c r="AC325" s="88" t="s">
        <v>3398</v>
      </c>
      <c r="AD325" s="80"/>
      <c r="AE325" s="80" t="b">
        <v>0</v>
      </c>
      <c r="AF325" s="80">
        <v>0</v>
      </c>
      <c r="AG325" s="88" t="s">
        <v>3797</v>
      </c>
      <c r="AH325" s="80" t="b">
        <v>0</v>
      </c>
      <c r="AI325" s="80" t="s">
        <v>3865</v>
      </c>
      <c r="AJ325" s="80"/>
      <c r="AK325" s="88" t="s">
        <v>3797</v>
      </c>
      <c r="AL325" s="80" t="b">
        <v>0</v>
      </c>
      <c r="AM325" s="80">
        <v>6398</v>
      </c>
      <c r="AN325" s="88" t="s">
        <v>3638</v>
      </c>
      <c r="AO325" s="80" t="s">
        <v>3898</v>
      </c>
      <c r="AP325" s="80" t="b">
        <v>0</v>
      </c>
      <c r="AQ325" s="88" t="s">
        <v>3638</v>
      </c>
      <c r="AR325" s="80" t="s">
        <v>178</v>
      </c>
      <c r="AS325" s="80">
        <v>0</v>
      </c>
      <c r="AT325" s="80">
        <v>0</v>
      </c>
      <c r="AU325" s="80"/>
      <c r="AV325" s="80"/>
      <c r="AW325" s="80"/>
      <c r="AX325" s="80"/>
      <c r="AY325" s="80"/>
      <c r="AZ325" s="80"/>
      <c r="BA325" s="80"/>
      <c r="BB325" s="80"/>
      <c r="BC325" s="79" t="str">
        <f>REPLACE(INDEX(GroupVertices[Group],MATCH(Edges[[#This Row],[Vertex 1]],GroupVertices[Vertex],0)),1,1,"")</f>
        <v>7</v>
      </c>
      <c r="BD325" s="79" t="str">
        <f>REPLACE(INDEX(GroupVertices[Group],MATCH(Edges[[#This Row],[Vertex 2]],GroupVertices[Vertex],0)),1,1,"")</f>
        <v>7</v>
      </c>
    </row>
    <row r="326" spans="1:56" ht="15">
      <c r="A326" s="65" t="s">
        <v>495</v>
      </c>
      <c r="B326" s="65" t="s">
        <v>495</v>
      </c>
      <c r="C326" s="66"/>
      <c r="D326" s="67"/>
      <c r="E326" s="68"/>
      <c r="F326" s="69"/>
      <c r="G326" s="66"/>
      <c r="H326" s="70"/>
      <c r="I326" s="71"/>
      <c r="J326" s="71"/>
      <c r="K326" s="34"/>
      <c r="L326" s="78">
        <v>326</v>
      </c>
      <c r="M326" s="78"/>
      <c r="N326" s="73"/>
      <c r="O326" s="80" t="s">
        <v>178</v>
      </c>
      <c r="P326" s="82">
        <v>43656.10318287037</v>
      </c>
      <c r="Q326" s="80" t="s">
        <v>916</v>
      </c>
      <c r="R326" s="80"/>
      <c r="S326" s="80"/>
      <c r="T326" s="80"/>
      <c r="U326" s="83" t="s">
        <v>1540</v>
      </c>
      <c r="V326" s="83" t="s">
        <v>1540</v>
      </c>
      <c r="W326" s="82">
        <v>43656.10318287037</v>
      </c>
      <c r="X326" s="86">
        <v>43656</v>
      </c>
      <c r="Y326" s="88" t="s">
        <v>2201</v>
      </c>
      <c r="Z326" s="83" t="s">
        <v>2775</v>
      </c>
      <c r="AA326" s="80"/>
      <c r="AB326" s="80"/>
      <c r="AC326" s="88" t="s">
        <v>3399</v>
      </c>
      <c r="AD326" s="80"/>
      <c r="AE326" s="80" t="b">
        <v>0</v>
      </c>
      <c r="AF326" s="80">
        <v>2436</v>
      </c>
      <c r="AG326" s="88" t="s">
        <v>3797</v>
      </c>
      <c r="AH326" s="80" t="b">
        <v>0</v>
      </c>
      <c r="AI326" s="80" t="s">
        <v>3865</v>
      </c>
      <c r="AJ326" s="80"/>
      <c r="AK326" s="88" t="s">
        <v>3797</v>
      </c>
      <c r="AL326" s="80" t="b">
        <v>0</v>
      </c>
      <c r="AM326" s="80">
        <v>664</v>
      </c>
      <c r="AN326" s="88" t="s">
        <v>3797</v>
      </c>
      <c r="AO326" s="80" t="s">
        <v>3899</v>
      </c>
      <c r="AP326" s="80" t="b">
        <v>0</v>
      </c>
      <c r="AQ326" s="88" t="s">
        <v>3399</v>
      </c>
      <c r="AR326" s="80" t="s">
        <v>908</v>
      </c>
      <c r="AS326" s="80">
        <v>0</v>
      </c>
      <c r="AT326" s="80">
        <v>0</v>
      </c>
      <c r="AU326" s="80"/>
      <c r="AV326" s="80"/>
      <c r="AW326" s="80"/>
      <c r="AX326" s="80"/>
      <c r="AY326" s="80"/>
      <c r="AZ326" s="80"/>
      <c r="BA326" s="80"/>
      <c r="BB326" s="80"/>
      <c r="BC326" s="79" t="str">
        <f>REPLACE(INDEX(GroupVertices[Group],MATCH(Edges[[#This Row],[Vertex 1]],GroupVertices[Vertex],0)),1,1,"")</f>
        <v>17</v>
      </c>
      <c r="BD326" s="79" t="str">
        <f>REPLACE(INDEX(GroupVertices[Group],MATCH(Edges[[#This Row],[Vertex 2]],GroupVertices[Vertex],0)),1,1,"")</f>
        <v>17</v>
      </c>
    </row>
    <row r="327" spans="1:56" ht="15">
      <c r="A327" s="65" t="s">
        <v>496</v>
      </c>
      <c r="B327" s="65" t="s">
        <v>495</v>
      </c>
      <c r="C327" s="66"/>
      <c r="D327" s="67"/>
      <c r="E327" s="68"/>
      <c r="F327" s="69"/>
      <c r="G327" s="66"/>
      <c r="H327" s="70"/>
      <c r="I327" s="71"/>
      <c r="J327" s="71"/>
      <c r="K327" s="34"/>
      <c r="L327" s="78">
        <v>327</v>
      </c>
      <c r="M327" s="78"/>
      <c r="N327" s="73"/>
      <c r="O327" s="80" t="s">
        <v>908</v>
      </c>
      <c r="P327" s="82">
        <v>43657.78575231481</v>
      </c>
      <c r="Q327" s="80" t="s">
        <v>916</v>
      </c>
      <c r="R327" s="80"/>
      <c r="S327" s="80"/>
      <c r="T327" s="80"/>
      <c r="U327" s="80"/>
      <c r="V327" s="83" t="s">
        <v>1777</v>
      </c>
      <c r="W327" s="82">
        <v>43657.78575231481</v>
      </c>
      <c r="X327" s="86">
        <v>43657</v>
      </c>
      <c r="Y327" s="88" t="s">
        <v>2202</v>
      </c>
      <c r="Z327" s="83" t="s">
        <v>2776</v>
      </c>
      <c r="AA327" s="80"/>
      <c r="AB327" s="80"/>
      <c r="AC327" s="88" t="s">
        <v>3400</v>
      </c>
      <c r="AD327" s="80"/>
      <c r="AE327" s="80" t="b">
        <v>0</v>
      </c>
      <c r="AF327" s="80">
        <v>0</v>
      </c>
      <c r="AG327" s="88" t="s">
        <v>3797</v>
      </c>
      <c r="AH327" s="80" t="b">
        <v>0</v>
      </c>
      <c r="AI327" s="80" t="s">
        <v>3865</v>
      </c>
      <c r="AJ327" s="80"/>
      <c r="AK327" s="88" t="s">
        <v>3797</v>
      </c>
      <c r="AL327" s="80" t="b">
        <v>0</v>
      </c>
      <c r="AM327" s="80">
        <v>664</v>
      </c>
      <c r="AN327" s="88" t="s">
        <v>3399</v>
      </c>
      <c r="AO327" s="80" t="s">
        <v>3898</v>
      </c>
      <c r="AP327" s="80" t="b">
        <v>0</v>
      </c>
      <c r="AQ327" s="88" t="s">
        <v>3399</v>
      </c>
      <c r="AR327" s="80" t="s">
        <v>178</v>
      </c>
      <c r="AS327" s="80">
        <v>0</v>
      </c>
      <c r="AT327" s="80">
        <v>0</v>
      </c>
      <c r="AU327" s="80"/>
      <c r="AV327" s="80"/>
      <c r="AW327" s="80"/>
      <c r="AX327" s="80"/>
      <c r="AY327" s="80"/>
      <c r="AZ327" s="80"/>
      <c r="BA327" s="80"/>
      <c r="BB327" s="80"/>
      <c r="BC327" s="79" t="str">
        <f>REPLACE(INDEX(GroupVertices[Group],MATCH(Edges[[#This Row],[Vertex 1]],GroupVertices[Vertex],0)),1,1,"")</f>
        <v>17</v>
      </c>
      <c r="BD327" s="79" t="str">
        <f>REPLACE(INDEX(GroupVertices[Group],MATCH(Edges[[#This Row],[Vertex 2]],GroupVertices[Vertex],0)),1,1,"")</f>
        <v>17</v>
      </c>
    </row>
    <row r="328" spans="1:56" ht="15">
      <c r="A328" s="65" t="s">
        <v>497</v>
      </c>
      <c r="B328" s="65" t="s">
        <v>795</v>
      </c>
      <c r="C328" s="66"/>
      <c r="D328" s="67"/>
      <c r="E328" s="68"/>
      <c r="F328" s="69"/>
      <c r="G328" s="66"/>
      <c r="H328" s="70"/>
      <c r="I328" s="71"/>
      <c r="J328" s="71"/>
      <c r="K328" s="34"/>
      <c r="L328" s="78">
        <v>328</v>
      </c>
      <c r="M328" s="78"/>
      <c r="N328" s="73"/>
      <c r="O328" s="80" t="s">
        <v>908</v>
      </c>
      <c r="P328" s="82">
        <v>43657.78575231481</v>
      </c>
      <c r="Q328" s="80" t="s">
        <v>915</v>
      </c>
      <c r="R328" s="80"/>
      <c r="S328" s="80"/>
      <c r="T328" s="80"/>
      <c r="U328" s="80"/>
      <c r="V328" s="83" t="s">
        <v>1778</v>
      </c>
      <c r="W328" s="82">
        <v>43657.78575231481</v>
      </c>
      <c r="X328" s="86">
        <v>43657</v>
      </c>
      <c r="Y328" s="88" t="s">
        <v>2202</v>
      </c>
      <c r="Z328" s="83" t="s">
        <v>2777</v>
      </c>
      <c r="AA328" s="80"/>
      <c r="AB328" s="80"/>
      <c r="AC328" s="88" t="s">
        <v>3401</v>
      </c>
      <c r="AD328" s="80"/>
      <c r="AE328" s="80" t="b">
        <v>0</v>
      </c>
      <c r="AF328" s="80">
        <v>0</v>
      </c>
      <c r="AG328" s="88" t="s">
        <v>3797</v>
      </c>
      <c r="AH328" s="80" t="b">
        <v>0</v>
      </c>
      <c r="AI328" s="80" t="s">
        <v>3865</v>
      </c>
      <c r="AJ328" s="80"/>
      <c r="AK328" s="88" t="s">
        <v>3797</v>
      </c>
      <c r="AL328" s="80" t="b">
        <v>0</v>
      </c>
      <c r="AM328" s="80">
        <v>8028</v>
      </c>
      <c r="AN328" s="88" t="s">
        <v>3720</v>
      </c>
      <c r="AO328" s="80" t="s">
        <v>3899</v>
      </c>
      <c r="AP328" s="80" t="b">
        <v>0</v>
      </c>
      <c r="AQ328" s="88" t="s">
        <v>3720</v>
      </c>
      <c r="AR328" s="80" t="s">
        <v>178</v>
      </c>
      <c r="AS328" s="80">
        <v>0</v>
      </c>
      <c r="AT328" s="80">
        <v>0</v>
      </c>
      <c r="AU328" s="80"/>
      <c r="AV328" s="80"/>
      <c r="AW328" s="80"/>
      <c r="AX328" s="80"/>
      <c r="AY328" s="80"/>
      <c r="AZ328" s="80"/>
      <c r="BA328" s="80"/>
      <c r="BB328" s="80"/>
      <c r="BC328" s="79" t="str">
        <f>REPLACE(INDEX(GroupVertices[Group],MATCH(Edges[[#This Row],[Vertex 1]],GroupVertices[Vertex],0)),1,1,"")</f>
        <v>5</v>
      </c>
      <c r="BD328" s="79" t="str">
        <f>REPLACE(INDEX(GroupVertices[Group],MATCH(Edges[[#This Row],[Vertex 2]],GroupVertices[Vertex],0)),1,1,"")</f>
        <v>5</v>
      </c>
    </row>
    <row r="329" spans="1:56" ht="15">
      <c r="A329" s="65" t="s">
        <v>498</v>
      </c>
      <c r="B329" s="65" t="s">
        <v>795</v>
      </c>
      <c r="C329" s="66"/>
      <c r="D329" s="67"/>
      <c r="E329" s="68"/>
      <c r="F329" s="69"/>
      <c r="G329" s="66"/>
      <c r="H329" s="70"/>
      <c r="I329" s="71"/>
      <c r="J329" s="71"/>
      <c r="K329" s="34"/>
      <c r="L329" s="78">
        <v>329</v>
      </c>
      <c r="M329" s="78"/>
      <c r="N329" s="73"/>
      <c r="O329" s="80" t="s">
        <v>908</v>
      </c>
      <c r="P329" s="82">
        <v>43657.785775462966</v>
      </c>
      <c r="Q329" s="80" t="s">
        <v>915</v>
      </c>
      <c r="R329" s="80"/>
      <c r="S329" s="80"/>
      <c r="T329" s="80"/>
      <c r="U329" s="80"/>
      <c r="V329" s="83" t="s">
        <v>1779</v>
      </c>
      <c r="W329" s="82">
        <v>43657.785775462966</v>
      </c>
      <c r="X329" s="86">
        <v>43657</v>
      </c>
      <c r="Y329" s="88" t="s">
        <v>2203</v>
      </c>
      <c r="Z329" s="83" t="s">
        <v>2778</v>
      </c>
      <c r="AA329" s="80"/>
      <c r="AB329" s="80"/>
      <c r="AC329" s="88" t="s">
        <v>3402</v>
      </c>
      <c r="AD329" s="80"/>
      <c r="AE329" s="80" t="b">
        <v>0</v>
      </c>
      <c r="AF329" s="80">
        <v>0</v>
      </c>
      <c r="AG329" s="88" t="s">
        <v>3797</v>
      </c>
      <c r="AH329" s="80" t="b">
        <v>0</v>
      </c>
      <c r="AI329" s="80" t="s">
        <v>3865</v>
      </c>
      <c r="AJ329" s="80"/>
      <c r="AK329" s="88" t="s">
        <v>3797</v>
      </c>
      <c r="AL329" s="80" t="b">
        <v>0</v>
      </c>
      <c r="AM329" s="80">
        <v>8028</v>
      </c>
      <c r="AN329" s="88" t="s">
        <v>3720</v>
      </c>
      <c r="AO329" s="80" t="s">
        <v>3899</v>
      </c>
      <c r="AP329" s="80" t="b">
        <v>0</v>
      </c>
      <c r="AQ329" s="88" t="s">
        <v>3720</v>
      </c>
      <c r="AR329" s="80" t="s">
        <v>178</v>
      </c>
      <c r="AS329" s="80">
        <v>0</v>
      </c>
      <c r="AT329" s="80">
        <v>0</v>
      </c>
      <c r="AU329" s="80"/>
      <c r="AV329" s="80"/>
      <c r="AW329" s="80"/>
      <c r="AX329" s="80"/>
      <c r="AY329" s="80"/>
      <c r="AZ329" s="80"/>
      <c r="BA329" s="80"/>
      <c r="BB329" s="80"/>
      <c r="BC329" s="79" t="str">
        <f>REPLACE(INDEX(GroupVertices[Group],MATCH(Edges[[#This Row],[Vertex 1]],GroupVertices[Vertex],0)),1,1,"")</f>
        <v>5</v>
      </c>
      <c r="BD329" s="79" t="str">
        <f>REPLACE(INDEX(GroupVertices[Group],MATCH(Edges[[#This Row],[Vertex 2]],GroupVertices[Vertex],0)),1,1,"")</f>
        <v>5</v>
      </c>
    </row>
    <row r="330" spans="1:56" ht="15">
      <c r="A330" s="65" t="s">
        <v>499</v>
      </c>
      <c r="B330" s="65" t="s">
        <v>499</v>
      </c>
      <c r="C330" s="66"/>
      <c r="D330" s="67"/>
      <c r="E330" s="68"/>
      <c r="F330" s="69"/>
      <c r="G330" s="66"/>
      <c r="H330" s="70"/>
      <c r="I330" s="71"/>
      <c r="J330" s="71"/>
      <c r="K330" s="34"/>
      <c r="L330" s="78">
        <v>330</v>
      </c>
      <c r="M330" s="78"/>
      <c r="N330" s="73"/>
      <c r="O330" s="80" t="s">
        <v>178</v>
      </c>
      <c r="P330" s="82">
        <v>43657.78579861111</v>
      </c>
      <c r="Q330" s="80" t="s">
        <v>1098</v>
      </c>
      <c r="R330" s="80"/>
      <c r="S330" s="80"/>
      <c r="T330" s="80"/>
      <c r="U330" s="80"/>
      <c r="V330" s="83" t="s">
        <v>1780</v>
      </c>
      <c r="W330" s="82">
        <v>43657.78579861111</v>
      </c>
      <c r="X330" s="86">
        <v>43657</v>
      </c>
      <c r="Y330" s="88" t="s">
        <v>2204</v>
      </c>
      <c r="Z330" s="83" t="s">
        <v>2779</v>
      </c>
      <c r="AA330" s="80"/>
      <c r="AB330" s="80"/>
      <c r="AC330" s="88" t="s">
        <v>3403</v>
      </c>
      <c r="AD330" s="80"/>
      <c r="AE330" s="80" t="b">
        <v>0</v>
      </c>
      <c r="AF330" s="80">
        <v>0</v>
      </c>
      <c r="AG330" s="88" t="s">
        <v>3797</v>
      </c>
      <c r="AH330" s="80" t="b">
        <v>0</v>
      </c>
      <c r="AI330" s="80" t="s">
        <v>3865</v>
      </c>
      <c r="AJ330" s="80"/>
      <c r="AK330" s="88" t="s">
        <v>3797</v>
      </c>
      <c r="AL330" s="80" t="b">
        <v>0</v>
      </c>
      <c r="AM330" s="80">
        <v>0</v>
      </c>
      <c r="AN330" s="88" t="s">
        <v>3797</v>
      </c>
      <c r="AO330" s="80" t="s">
        <v>3899</v>
      </c>
      <c r="AP330" s="80" t="b">
        <v>0</v>
      </c>
      <c r="AQ330" s="88" t="s">
        <v>3403</v>
      </c>
      <c r="AR330" s="80" t="s">
        <v>178</v>
      </c>
      <c r="AS330" s="80">
        <v>0</v>
      </c>
      <c r="AT330" s="80">
        <v>0</v>
      </c>
      <c r="AU330" s="80"/>
      <c r="AV330" s="80"/>
      <c r="AW330" s="80"/>
      <c r="AX330" s="80"/>
      <c r="AY330" s="80"/>
      <c r="AZ330" s="80"/>
      <c r="BA330" s="80"/>
      <c r="BB330" s="80"/>
      <c r="BC330" s="79" t="str">
        <f>REPLACE(INDEX(GroupVertices[Group],MATCH(Edges[[#This Row],[Vertex 1]],GroupVertices[Vertex],0)),1,1,"")</f>
        <v>1</v>
      </c>
      <c r="BD330" s="79" t="str">
        <f>REPLACE(INDEX(GroupVertices[Group],MATCH(Edges[[#This Row],[Vertex 2]],GroupVertices[Vertex],0)),1,1,"")</f>
        <v>1</v>
      </c>
    </row>
    <row r="331" spans="1:56" ht="15">
      <c r="A331" s="65" t="s">
        <v>500</v>
      </c>
      <c r="B331" s="65" t="s">
        <v>786</v>
      </c>
      <c r="C331" s="66"/>
      <c r="D331" s="67"/>
      <c r="E331" s="68"/>
      <c r="F331" s="69"/>
      <c r="G331" s="66"/>
      <c r="H331" s="70"/>
      <c r="I331" s="71"/>
      <c r="J331" s="71"/>
      <c r="K331" s="34"/>
      <c r="L331" s="78">
        <v>331</v>
      </c>
      <c r="M331" s="78"/>
      <c r="N331" s="73"/>
      <c r="O331" s="80" t="s">
        <v>908</v>
      </c>
      <c r="P331" s="82">
        <v>43657.78581018518</v>
      </c>
      <c r="Q331" s="80" t="s">
        <v>950</v>
      </c>
      <c r="R331" s="80"/>
      <c r="S331" s="80"/>
      <c r="T331" s="80"/>
      <c r="U331" s="83" t="s">
        <v>1503</v>
      </c>
      <c r="V331" s="83" t="s">
        <v>1503</v>
      </c>
      <c r="W331" s="82">
        <v>43657.78581018518</v>
      </c>
      <c r="X331" s="86">
        <v>43657</v>
      </c>
      <c r="Y331" s="88" t="s">
        <v>2205</v>
      </c>
      <c r="Z331" s="83" t="s">
        <v>2780</v>
      </c>
      <c r="AA331" s="80"/>
      <c r="AB331" s="80"/>
      <c r="AC331" s="88" t="s">
        <v>3404</v>
      </c>
      <c r="AD331" s="80"/>
      <c r="AE331" s="80" t="b">
        <v>0</v>
      </c>
      <c r="AF331" s="80">
        <v>0</v>
      </c>
      <c r="AG331" s="88" t="s">
        <v>3797</v>
      </c>
      <c r="AH331" s="80" t="b">
        <v>0</v>
      </c>
      <c r="AI331" s="80" t="s">
        <v>3865</v>
      </c>
      <c r="AJ331" s="80"/>
      <c r="AK331" s="88" t="s">
        <v>3797</v>
      </c>
      <c r="AL331" s="80" t="b">
        <v>0</v>
      </c>
      <c r="AM331" s="80">
        <v>8270</v>
      </c>
      <c r="AN331" s="88" t="s">
        <v>3710</v>
      </c>
      <c r="AO331" s="80" t="s">
        <v>3898</v>
      </c>
      <c r="AP331" s="80" t="b">
        <v>0</v>
      </c>
      <c r="AQ331" s="88" t="s">
        <v>3710</v>
      </c>
      <c r="AR331" s="80" t="s">
        <v>178</v>
      </c>
      <c r="AS331" s="80">
        <v>0</v>
      </c>
      <c r="AT331" s="80">
        <v>0</v>
      </c>
      <c r="AU331" s="80"/>
      <c r="AV331" s="80"/>
      <c r="AW331" s="80"/>
      <c r="AX331" s="80"/>
      <c r="AY331" s="80"/>
      <c r="AZ331" s="80"/>
      <c r="BA331" s="80"/>
      <c r="BB331" s="80"/>
      <c r="BC331" s="79" t="str">
        <f>REPLACE(INDEX(GroupVertices[Group],MATCH(Edges[[#This Row],[Vertex 1]],GroupVertices[Vertex],0)),1,1,"")</f>
        <v>6</v>
      </c>
      <c r="BD331" s="79" t="str">
        <f>REPLACE(INDEX(GroupVertices[Group],MATCH(Edges[[#This Row],[Vertex 2]],GroupVertices[Vertex],0)),1,1,"")</f>
        <v>6</v>
      </c>
    </row>
    <row r="332" spans="1:56" ht="15">
      <c r="A332" s="65" t="s">
        <v>501</v>
      </c>
      <c r="B332" s="65" t="s">
        <v>868</v>
      </c>
      <c r="C332" s="66"/>
      <c r="D332" s="67"/>
      <c r="E332" s="68"/>
      <c r="F332" s="69"/>
      <c r="G332" s="66"/>
      <c r="H332" s="70"/>
      <c r="I332" s="71"/>
      <c r="J332" s="71"/>
      <c r="K332" s="34"/>
      <c r="L332" s="78">
        <v>332</v>
      </c>
      <c r="M332" s="78"/>
      <c r="N332" s="73"/>
      <c r="O332" s="80" t="s">
        <v>909</v>
      </c>
      <c r="P332" s="82">
        <v>43657.72436342593</v>
      </c>
      <c r="Q332" s="80" t="s">
        <v>1099</v>
      </c>
      <c r="R332" s="80"/>
      <c r="S332" s="80"/>
      <c r="T332" s="80"/>
      <c r="U332" s="80"/>
      <c r="V332" s="83" t="s">
        <v>1781</v>
      </c>
      <c r="W332" s="82">
        <v>43657.72436342593</v>
      </c>
      <c r="X332" s="86">
        <v>43657</v>
      </c>
      <c r="Y332" s="88" t="s">
        <v>2206</v>
      </c>
      <c r="Z332" s="83" t="s">
        <v>2781</v>
      </c>
      <c r="AA332" s="80"/>
      <c r="AB332" s="80"/>
      <c r="AC332" s="88" t="s">
        <v>3405</v>
      </c>
      <c r="AD332" s="88" t="s">
        <v>3771</v>
      </c>
      <c r="AE332" s="80" t="b">
        <v>0</v>
      </c>
      <c r="AF332" s="80">
        <v>6</v>
      </c>
      <c r="AG332" s="88" t="s">
        <v>3835</v>
      </c>
      <c r="AH332" s="80" t="b">
        <v>0</v>
      </c>
      <c r="AI332" s="80" t="s">
        <v>3865</v>
      </c>
      <c r="AJ332" s="80"/>
      <c r="AK332" s="88" t="s">
        <v>3797</v>
      </c>
      <c r="AL332" s="80" t="b">
        <v>0</v>
      </c>
      <c r="AM332" s="80">
        <v>1</v>
      </c>
      <c r="AN332" s="88" t="s">
        <v>3797</v>
      </c>
      <c r="AO332" s="80" t="s">
        <v>3899</v>
      </c>
      <c r="AP332" s="80" t="b">
        <v>0</v>
      </c>
      <c r="AQ332" s="88" t="s">
        <v>3771</v>
      </c>
      <c r="AR332" s="80" t="s">
        <v>908</v>
      </c>
      <c r="AS332" s="80">
        <v>0</v>
      </c>
      <c r="AT332" s="80">
        <v>0</v>
      </c>
      <c r="AU332" s="80"/>
      <c r="AV332" s="80"/>
      <c r="AW332" s="80"/>
      <c r="AX332" s="80"/>
      <c r="AY332" s="80"/>
      <c r="AZ332" s="80"/>
      <c r="BA332" s="80"/>
      <c r="BB332" s="80"/>
      <c r="BC332" s="79" t="str">
        <f>REPLACE(INDEX(GroupVertices[Group],MATCH(Edges[[#This Row],[Vertex 1]],GroupVertices[Vertex],0)),1,1,"")</f>
        <v>43</v>
      </c>
      <c r="BD332" s="79" t="str">
        <f>REPLACE(INDEX(GroupVertices[Group],MATCH(Edges[[#This Row],[Vertex 2]],GroupVertices[Vertex],0)),1,1,"")</f>
        <v>43</v>
      </c>
    </row>
    <row r="333" spans="1:56" ht="15">
      <c r="A333" s="65" t="s">
        <v>502</v>
      </c>
      <c r="B333" s="65" t="s">
        <v>501</v>
      </c>
      <c r="C333" s="66"/>
      <c r="D333" s="67"/>
      <c r="E333" s="68"/>
      <c r="F333" s="69"/>
      <c r="G333" s="66"/>
      <c r="H333" s="70"/>
      <c r="I333" s="71"/>
      <c r="J333" s="71"/>
      <c r="K333" s="34"/>
      <c r="L333" s="78">
        <v>333</v>
      </c>
      <c r="M333" s="78"/>
      <c r="N333" s="73"/>
      <c r="O333" s="80" t="s">
        <v>908</v>
      </c>
      <c r="P333" s="82">
        <v>43657.785833333335</v>
      </c>
      <c r="Q333" s="80" t="s">
        <v>1099</v>
      </c>
      <c r="R333" s="80"/>
      <c r="S333" s="80"/>
      <c r="T333" s="80"/>
      <c r="U333" s="80"/>
      <c r="V333" s="83" t="s">
        <v>1782</v>
      </c>
      <c r="W333" s="82">
        <v>43657.785833333335</v>
      </c>
      <c r="X333" s="86">
        <v>43657</v>
      </c>
      <c r="Y333" s="88" t="s">
        <v>2207</v>
      </c>
      <c r="Z333" s="83" t="s">
        <v>2782</v>
      </c>
      <c r="AA333" s="80"/>
      <c r="AB333" s="80"/>
      <c r="AC333" s="88" t="s">
        <v>3406</v>
      </c>
      <c r="AD333" s="80"/>
      <c r="AE333" s="80" t="b">
        <v>0</v>
      </c>
      <c r="AF333" s="80">
        <v>0</v>
      </c>
      <c r="AG333" s="88" t="s">
        <v>3797</v>
      </c>
      <c r="AH333" s="80" t="b">
        <v>0</v>
      </c>
      <c r="AI333" s="80" t="s">
        <v>3865</v>
      </c>
      <c r="AJ333" s="80"/>
      <c r="AK333" s="88" t="s">
        <v>3797</v>
      </c>
      <c r="AL333" s="80" t="b">
        <v>0</v>
      </c>
      <c r="AM333" s="80">
        <v>1</v>
      </c>
      <c r="AN333" s="88" t="s">
        <v>3405</v>
      </c>
      <c r="AO333" s="80" t="s">
        <v>3899</v>
      </c>
      <c r="AP333" s="80" t="b">
        <v>0</v>
      </c>
      <c r="AQ333" s="88" t="s">
        <v>3405</v>
      </c>
      <c r="AR333" s="80" t="s">
        <v>178</v>
      </c>
      <c r="AS333" s="80">
        <v>0</v>
      </c>
      <c r="AT333" s="80">
        <v>0</v>
      </c>
      <c r="AU333" s="80"/>
      <c r="AV333" s="80"/>
      <c r="AW333" s="80"/>
      <c r="AX333" s="80"/>
      <c r="AY333" s="80"/>
      <c r="AZ333" s="80"/>
      <c r="BA333" s="80"/>
      <c r="BB333" s="80"/>
      <c r="BC333" s="79" t="str">
        <f>REPLACE(INDEX(GroupVertices[Group],MATCH(Edges[[#This Row],[Vertex 1]],GroupVertices[Vertex],0)),1,1,"")</f>
        <v>43</v>
      </c>
      <c r="BD333" s="79" t="str">
        <f>REPLACE(INDEX(GroupVertices[Group],MATCH(Edges[[#This Row],[Vertex 2]],GroupVertices[Vertex],0)),1,1,"")</f>
        <v>43</v>
      </c>
    </row>
    <row r="334" spans="1:56" ht="15">
      <c r="A334" s="65" t="s">
        <v>502</v>
      </c>
      <c r="B334" s="65" t="s">
        <v>868</v>
      </c>
      <c r="C334" s="66"/>
      <c r="D334" s="67"/>
      <c r="E334" s="68"/>
      <c r="F334" s="69"/>
      <c r="G334" s="66"/>
      <c r="H334" s="70"/>
      <c r="I334" s="71"/>
      <c r="J334" s="71"/>
      <c r="K334" s="34"/>
      <c r="L334" s="78">
        <v>334</v>
      </c>
      <c r="M334" s="78"/>
      <c r="N334" s="73"/>
      <c r="O334" s="80" t="s">
        <v>909</v>
      </c>
      <c r="P334" s="82">
        <v>43657.785833333335</v>
      </c>
      <c r="Q334" s="80" t="s">
        <v>1099</v>
      </c>
      <c r="R334" s="80"/>
      <c r="S334" s="80"/>
      <c r="T334" s="80"/>
      <c r="U334" s="80"/>
      <c r="V334" s="83" t="s">
        <v>1782</v>
      </c>
      <c r="W334" s="82">
        <v>43657.785833333335</v>
      </c>
      <c r="X334" s="86">
        <v>43657</v>
      </c>
      <c r="Y334" s="88" t="s">
        <v>2207</v>
      </c>
      <c r="Z334" s="83" t="s">
        <v>2782</v>
      </c>
      <c r="AA334" s="80"/>
      <c r="AB334" s="80"/>
      <c r="AC334" s="88" t="s">
        <v>3406</v>
      </c>
      <c r="AD334" s="80"/>
      <c r="AE334" s="80" t="b">
        <v>0</v>
      </c>
      <c r="AF334" s="80">
        <v>0</v>
      </c>
      <c r="AG334" s="88" t="s">
        <v>3797</v>
      </c>
      <c r="AH334" s="80" t="b">
        <v>0</v>
      </c>
      <c r="AI334" s="80" t="s">
        <v>3865</v>
      </c>
      <c r="AJ334" s="80"/>
      <c r="AK334" s="88" t="s">
        <v>3797</v>
      </c>
      <c r="AL334" s="80" t="b">
        <v>0</v>
      </c>
      <c r="AM334" s="80">
        <v>1</v>
      </c>
      <c r="AN334" s="88" t="s">
        <v>3405</v>
      </c>
      <c r="AO334" s="80" t="s">
        <v>3899</v>
      </c>
      <c r="AP334" s="80" t="b">
        <v>0</v>
      </c>
      <c r="AQ334" s="88" t="s">
        <v>3405</v>
      </c>
      <c r="AR334" s="80" t="s">
        <v>178</v>
      </c>
      <c r="AS334" s="80">
        <v>0</v>
      </c>
      <c r="AT334" s="80">
        <v>0</v>
      </c>
      <c r="AU334" s="80"/>
      <c r="AV334" s="80"/>
      <c r="AW334" s="80"/>
      <c r="AX334" s="80"/>
      <c r="AY334" s="80"/>
      <c r="AZ334" s="80"/>
      <c r="BA334" s="80"/>
      <c r="BB334" s="80"/>
      <c r="BC334" s="79" t="str">
        <f>REPLACE(INDEX(GroupVertices[Group],MATCH(Edges[[#This Row],[Vertex 1]],GroupVertices[Vertex],0)),1,1,"")</f>
        <v>43</v>
      </c>
      <c r="BD334" s="79" t="str">
        <f>REPLACE(INDEX(GroupVertices[Group],MATCH(Edges[[#This Row],[Vertex 2]],GroupVertices[Vertex],0)),1,1,"")</f>
        <v>43</v>
      </c>
    </row>
    <row r="335" spans="1:56" ht="15">
      <c r="A335" s="65" t="s">
        <v>503</v>
      </c>
      <c r="B335" s="65" t="s">
        <v>869</v>
      </c>
      <c r="C335" s="66"/>
      <c r="D335" s="67"/>
      <c r="E335" s="68"/>
      <c r="F335" s="69"/>
      <c r="G335" s="66"/>
      <c r="H335" s="70"/>
      <c r="I335" s="71"/>
      <c r="J335" s="71"/>
      <c r="K335" s="34"/>
      <c r="L335" s="78">
        <v>335</v>
      </c>
      <c r="M335" s="78"/>
      <c r="N335" s="73"/>
      <c r="O335" s="80" t="s">
        <v>910</v>
      </c>
      <c r="P335" s="82">
        <v>43655.90350694444</v>
      </c>
      <c r="Q335" s="80" t="s">
        <v>1100</v>
      </c>
      <c r="R335" s="80"/>
      <c r="S335" s="80"/>
      <c r="T335" s="80" t="s">
        <v>1466</v>
      </c>
      <c r="U335" s="83" t="s">
        <v>1541</v>
      </c>
      <c r="V335" s="83" t="s">
        <v>1541</v>
      </c>
      <c r="W335" s="82">
        <v>43655.90350694444</v>
      </c>
      <c r="X335" s="86">
        <v>43655</v>
      </c>
      <c r="Y335" s="88" t="s">
        <v>2208</v>
      </c>
      <c r="Z335" s="83" t="s">
        <v>2783</v>
      </c>
      <c r="AA335" s="80"/>
      <c r="AB335" s="80"/>
      <c r="AC335" s="88" t="s">
        <v>3407</v>
      </c>
      <c r="AD335" s="80"/>
      <c r="AE335" s="80" t="b">
        <v>0</v>
      </c>
      <c r="AF335" s="80">
        <v>20282</v>
      </c>
      <c r="AG335" s="88" t="s">
        <v>3797</v>
      </c>
      <c r="AH335" s="80" t="b">
        <v>0</v>
      </c>
      <c r="AI335" s="80" t="s">
        <v>3865</v>
      </c>
      <c r="AJ335" s="80"/>
      <c r="AK335" s="88" t="s">
        <v>3797</v>
      </c>
      <c r="AL335" s="80" t="b">
        <v>0</v>
      </c>
      <c r="AM335" s="80">
        <v>8829</v>
      </c>
      <c r="AN335" s="88" t="s">
        <v>3797</v>
      </c>
      <c r="AO335" s="80" t="s">
        <v>3899</v>
      </c>
      <c r="AP335" s="80" t="b">
        <v>0</v>
      </c>
      <c r="AQ335" s="88" t="s">
        <v>3407</v>
      </c>
      <c r="AR335" s="80" t="s">
        <v>908</v>
      </c>
      <c r="AS335" s="80">
        <v>0</v>
      </c>
      <c r="AT335" s="80">
        <v>0</v>
      </c>
      <c r="AU335" s="80"/>
      <c r="AV335" s="80"/>
      <c r="AW335" s="80"/>
      <c r="AX335" s="80"/>
      <c r="AY335" s="80"/>
      <c r="AZ335" s="80"/>
      <c r="BA335" s="80"/>
      <c r="BB335" s="80"/>
      <c r="BC335" s="79" t="str">
        <f>REPLACE(INDEX(GroupVertices[Group],MATCH(Edges[[#This Row],[Vertex 1]],GroupVertices[Vertex],0)),1,1,"")</f>
        <v>42</v>
      </c>
      <c r="BD335" s="79" t="str">
        <f>REPLACE(INDEX(GroupVertices[Group],MATCH(Edges[[#This Row],[Vertex 2]],GroupVertices[Vertex],0)),1,1,"")</f>
        <v>42</v>
      </c>
    </row>
    <row r="336" spans="1:56" ht="15">
      <c r="A336" s="65" t="s">
        <v>504</v>
      </c>
      <c r="B336" s="65" t="s">
        <v>503</v>
      </c>
      <c r="C336" s="66"/>
      <c r="D336" s="67"/>
      <c r="E336" s="68"/>
      <c r="F336" s="69"/>
      <c r="G336" s="66"/>
      <c r="H336" s="70"/>
      <c r="I336" s="71"/>
      <c r="J336" s="71"/>
      <c r="K336" s="34"/>
      <c r="L336" s="78">
        <v>336</v>
      </c>
      <c r="M336" s="78"/>
      <c r="N336" s="73"/>
      <c r="O336" s="80" t="s">
        <v>908</v>
      </c>
      <c r="P336" s="82">
        <v>43657.785833333335</v>
      </c>
      <c r="Q336" s="80" t="s">
        <v>1100</v>
      </c>
      <c r="R336" s="80"/>
      <c r="S336" s="80"/>
      <c r="T336" s="80"/>
      <c r="U336" s="80"/>
      <c r="V336" s="83" t="s">
        <v>1783</v>
      </c>
      <c r="W336" s="82">
        <v>43657.785833333335</v>
      </c>
      <c r="X336" s="86">
        <v>43657</v>
      </c>
      <c r="Y336" s="88" t="s">
        <v>2207</v>
      </c>
      <c r="Z336" s="83" t="s">
        <v>2784</v>
      </c>
      <c r="AA336" s="80"/>
      <c r="AB336" s="80"/>
      <c r="AC336" s="88" t="s">
        <v>3408</v>
      </c>
      <c r="AD336" s="80"/>
      <c r="AE336" s="80" t="b">
        <v>0</v>
      </c>
      <c r="AF336" s="80">
        <v>0</v>
      </c>
      <c r="AG336" s="88" t="s">
        <v>3797</v>
      </c>
      <c r="AH336" s="80" t="b">
        <v>0</v>
      </c>
      <c r="AI336" s="80" t="s">
        <v>3865</v>
      </c>
      <c r="AJ336" s="80"/>
      <c r="AK336" s="88" t="s">
        <v>3797</v>
      </c>
      <c r="AL336" s="80" t="b">
        <v>0</v>
      </c>
      <c r="AM336" s="80">
        <v>8829</v>
      </c>
      <c r="AN336" s="88" t="s">
        <v>3407</v>
      </c>
      <c r="AO336" s="80" t="s">
        <v>3898</v>
      </c>
      <c r="AP336" s="80" t="b">
        <v>0</v>
      </c>
      <c r="AQ336" s="88" t="s">
        <v>3407</v>
      </c>
      <c r="AR336" s="80" t="s">
        <v>178</v>
      </c>
      <c r="AS336" s="80">
        <v>0</v>
      </c>
      <c r="AT336" s="80">
        <v>0</v>
      </c>
      <c r="AU336" s="80"/>
      <c r="AV336" s="80"/>
      <c r="AW336" s="80"/>
      <c r="AX336" s="80"/>
      <c r="AY336" s="80"/>
      <c r="AZ336" s="80"/>
      <c r="BA336" s="80"/>
      <c r="BB336" s="80"/>
      <c r="BC336" s="79" t="str">
        <f>REPLACE(INDEX(GroupVertices[Group],MATCH(Edges[[#This Row],[Vertex 1]],GroupVertices[Vertex],0)),1,1,"")</f>
        <v>42</v>
      </c>
      <c r="BD336" s="79" t="str">
        <f>REPLACE(INDEX(GroupVertices[Group],MATCH(Edges[[#This Row],[Vertex 2]],GroupVertices[Vertex],0)),1,1,"")</f>
        <v>42</v>
      </c>
    </row>
    <row r="337" spans="1:56" ht="15">
      <c r="A337" s="65" t="s">
        <v>504</v>
      </c>
      <c r="B337" s="65" t="s">
        <v>869</v>
      </c>
      <c r="C337" s="66"/>
      <c r="D337" s="67"/>
      <c r="E337" s="68"/>
      <c r="F337" s="69"/>
      <c r="G337" s="66"/>
      <c r="H337" s="70"/>
      <c r="I337" s="71"/>
      <c r="J337" s="71"/>
      <c r="K337" s="34"/>
      <c r="L337" s="78">
        <v>337</v>
      </c>
      <c r="M337" s="78"/>
      <c r="N337" s="73"/>
      <c r="O337" s="80" t="s">
        <v>910</v>
      </c>
      <c r="P337" s="82">
        <v>43657.785833333335</v>
      </c>
      <c r="Q337" s="80" t="s">
        <v>1100</v>
      </c>
      <c r="R337" s="80"/>
      <c r="S337" s="80"/>
      <c r="T337" s="80"/>
      <c r="U337" s="80"/>
      <c r="V337" s="83" t="s">
        <v>1783</v>
      </c>
      <c r="W337" s="82">
        <v>43657.785833333335</v>
      </c>
      <c r="X337" s="86">
        <v>43657</v>
      </c>
      <c r="Y337" s="88" t="s">
        <v>2207</v>
      </c>
      <c r="Z337" s="83" t="s">
        <v>2784</v>
      </c>
      <c r="AA337" s="80"/>
      <c r="AB337" s="80"/>
      <c r="AC337" s="88" t="s">
        <v>3408</v>
      </c>
      <c r="AD337" s="80"/>
      <c r="AE337" s="80" t="b">
        <v>0</v>
      </c>
      <c r="AF337" s="80">
        <v>0</v>
      </c>
      <c r="AG337" s="88" t="s">
        <v>3797</v>
      </c>
      <c r="AH337" s="80" t="b">
        <v>0</v>
      </c>
      <c r="AI337" s="80" t="s">
        <v>3865</v>
      </c>
      <c r="AJ337" s="80"/>
      <c r="AK337" s="88" t="s">
        <v>3797</v>
      </c>
      <c r="AL337" s="80" t="b">
        <v>0</v>
      </c>
      <c r="AM337" s="80">
        <v>8829</v>
      </c>
      <c r="AN337" s="88" t="s">
        <v>3407</v>
      </c>
      <c r="AO337" s="80" t="s">
        <v>3898</v>
      </c>
      <c r="AP337" s="80" t="b">
        <v>0</v>
      </c>
      <c r="AQ337" s="88" t="s">
        <v>3407</v>
      </c>
      <c r="AR337" s="80" t="s">
        <v>178</v>
      </c>
      <c r="AS337" s="80">
        <v>0</v>
      </c>
      <c r="AT337" s="80">
        <v>0</v>
      </c>
      <c r="AU337" s="80"/>
      <c r="AV337" s="80"/>
      <c r="AW337" s="80"/>
      <c r="AX337" s="80"/>
      <c r="AY337" s="80"/>
      <c r="AZ337" s="80"/>
      <c r="BA337" s="80"/>
      <c r="BB337" s="80"/>
      <c r="BC337" s="79" t="str">
        <f>REPLACE(INDEX(GroupVertices[Group],MATCH(Edges[[#This Row],[Vertex 1]],GroupVertices[Vertex],0)),1,1,"")</f>
        <v>42</v>
      </c>
      <c r="BD337" s="79" t="str">
        <f>REPLACE(INDEX(GroupVertices[Group],MATCH(Edges[[#This Row],[Vertex 2]],GroupVertices[Vertex],0)),1,1,"")</f>
        <v>42</v>
      </c>
    </row>
    <row r="338" spans="1:56" ht="15">
      <c r="A338" s="65" t="s">
        <v>505</v>
      </c>
      <c r="B338" s="65" t="s">
        <v>799</v>
      </c>
      <c r="C338" s="66"/>
      <c r="D338" s="67"/>
      <c r="E338" s="68"/>
      <c r="F338" s="69"/>
      <c r="G338" s="66"/>
      <c r="H338" s="70"/>
      <c r="I338" s="71"/>
      <c r="J338" s="71"/>
      <c r="K338" s="34"/>
      <c r="L338" s="78">
        <v>338</v>
      </c>
      <c r="M338" s="78"/>
      <c r="N338" s="73"/>
      <c r="O338" s="80" t="s">
        <v>908</v>
      </c>
      <c r="P338" s="82">
        <v>43657.785833333335</v>
      </c>
      <c r="Q338" s="80" t="s">
        <v>976</v>
      </c>
      <c r="R338" s="80"/>
      <c r="S338" s="80"/>
      <c r="T338" s="80"/>
      <c r="U338" s="80"/>
      <c r="V338" s="83" t="s">
        <v>1784</v>
      </c>
      <c r="W338" s="82">
        <v>43657.785833333335</v>
      </c>
      <c r="X338" s="86">
        <v>43657</v>
      </c>
      <c r="Y338" s="88" t="s">
        <v>2207</v>
      </c>
      <c r="Z338" s="83" t="s">
        <v>2785</v>
      </c>
      <c r="AA338" s="80"/>
      <c r="AB338" s="80"/>
      <c r="AC338" s="88" t="s">
        <v>3409</v>
      </c>
      <c r="AD338" s="80"/>
      <c r="AE338" s="80" t="b">
        <v>0</v>
      </c>
      <c r="AF338" s="80">
        <v>0</v>
      </c>
      <c r="AG338" s="88" t="s">
        <v>3797</v>
      </c>
      <c r="AH338" s="80" t="b">
        <v>0</v>
      </c>
      <c r="AI338" s="80" t="s">
        <v>3867</v>
      </c>
      <c r="AJ338" s="80"/>
      <c r="AK338" s="88" t="s">
        <v>3797</v>
      </c>
      <c r="AL338" s="80" t="b">
        <v>0</v>
      </c>
      <c r="AM338" s="80">
        <v>2964</v>
      </c>
      <c r="AN338" s="88" t="s">
        <v>3725</v>
      </c>
      <c r="AO338" s="80" t="s">
        <v>3898</v>
      </c>
      <c r="AP338" s="80" t="b">
        <v>0</v>
      </c>
      <c r="AQ338" s="88" t="s">
        <v>3725</v>
      </c>
      <c r="AR338" s="80" t="s">
        <v>178</v>
      </c>
      <c r="AS338" s="80">
        <v>0</v>
      </c>
      <c r="AT338" s="80">
        <v>0</v>
      </c>
      <c r="AU338" s="80"/>
      <c r="AV338" s="80"/>
      <c r="AW338" s="80"/>
      <c r="AX338" s="80"/>
      <c r="AY338" s="80"/>
      <c r="AZ338" s="80"/>
      <c r="BA338" s="80"/>
      <c r="BB338" s="80"/>
      <c r="BC338" s="79" t="str">
        <f>REPLACE(INDEX(GroupVertices[Group],MATCH(Edges[[#This Row],[Vertex 1]],GroupVertices[Vertex],0)),1,1,"")</f>
        <v>3</v>
      </c>
      <c r="BD338" s="79" t="str">
        <f>REPLACE(INDEX(GroupVertices[Group],MATCH(Edges[[#This Row],[Vertex 2]],GroupVertices[Vertex],0)),1,1,"")</f>
        <v>3</v>
      </c>
    </row>
    <row r="339" spans="1:56" ht="15">
      <c r="A339" s="65" t="s">
        <v>506</v>
      </c>
      <c r="B339" s="65" t="s">
        <v>506</v>
      </c>
      <c r="C339" s="66"/>
      <c r="D339" s="67"/>
      <c r="E339" s="68"/>
      <c r="F339" s="69"/>
      <c r="G339" s="66"/>
      <c r="H339" s="70"/>
      <c r="I339" s="71"/>
      <c r="J339" s="71"/>
      <c r="K339" s="34"/>
      <c r="L339" s="78">
        <v>339</v>
      </c>
      <c r="M339" s="78"/>
      <c r="N339" s="73"/>
      <c r="O339" s="80" t="s">
        <v>178</v>
      </c>
      <c r="P339" s="82">
        <v>43657.785844907405</v>
      </c>
      <c r="Q339" s="83" t="s">
        <v>1101</v>
      </c>
      <c r="R339" s="83" t="s">
        <v>1321</v>
      </c>
      <c r="S339" s="80" t="s">
        <v>1389</v>
      </c>
      <c r="T339" s="80"/>
      <c r="U339" s="80"/>
      <c r="V339" s="83" t="s">
        <v>1785</v>
      </c>
      <c r="W339" s="82">
        <v>43657.785844907405</v>
      </c>
      <c r="X339" s="86">
        <v>43657</v>
      </c>
      <c r="Y339" s="88" t="s">
        <v>2209</v>
      </c>
      <c r="Z339" s="83" t="s">
        <v>2786</v>
      </c>
      <c r="AA339" s="80"/>
      <c r="AB339" s="80"/>
      <c r="AC339" s="88" t="s">
        <v>3410</v>
      </c>
      <c r="AD339" s="80"/>
      <c r="AE339" s="80" t="b">
        <v>0</v>
      </c>
      <c r="AF339" s="80">
        <v>0</v>
      </c>
      <c r="AG339" s="88" t="s">
        <v>3797</v>
      </c>
      <c r="AH339" s="80" t="b">
        <v>0</v>
      </c>
      <c r="AI339" s="80" t="s">
        <v>3869</v>
      </c>
      <c r="AJ339" s="80"/>
      <c r="AK339" s="88" t="s">
        <v>3797</v>
      </c>
      <c r="AL339" s="80" t="b">
        <v>0</v>
      </c>
      <c r="AM339" s="80">
        <v>0</v>
      </c>
      <c r="AN339" s="88" t="s">
        <v>3797</v>
      </c>
      <c r="AO339" s="80" t="s">
        <v>3903</v>
      </c>
      <c r="AP339" s="80" t="b">
        <v>0</v>
      </c>
      <c r="AQ339" s="88" t="s">
        <v>3410</v>
      </c>
      <c r="AR339" s="80" t="s">
        <v>178</v>
      </c>
      <c r="AS339" s="80">
        <v>0</v>
      </c>
      <c r="AT339" s="80">
        <v>0</v>
      </c>
      <c r="AU339" s="80"/>
      <c r="AV339" s="80"/>
      <c r="AW339" s="80"/>
      <c r="AX339" s="80"/>
      <c r="AY339" s="80"/>
      <c r="AZ339" s="80"/>
      <c r="BA339" s="80"/>
      <c r="BB339" s="80"/>
      <c r="BC339" s="79" t="str">
        <f>REPLACE(INDEX(GroupVertices[Group],MATCH(Edges[[#This Row],[Vertex 1]],GroupVertices[Vertex],0)),1,1,"")</f>
        <v>1</v>
      </c>
      <c r="BD339" s="79" t="str">
        <f>REPLACE(INDEX(GroupVertices[Group],MATCH(Edges[[#This Row],[Vertex 2]],GroupVertices[Vertex],0)),1,1,"")</f>
        <v>1</v>
      </c>
    </row>
    <row r="340" spans="1:56" ht="15">
      <c r="A340" s="65" t="s">
        <v>507</v>
      </c>
      <c r="B340" s="65" t="s">
        <v>507</v>
      </c>
      <c r="C340" s="66"/>
      <c r="D340" s="67"/>
      <c r="E340" s="68"/>
      <c r="F340" s="69"/>
      <c r="G340" s="66"/>
      <c r="H340" s="70"/>
      <c r="I340" s="71"/>
      <c r="J340" s="71"/>
      <c r="K340" s="34"/>
      <c r="L340" s="78">
        <v>340</v>
      </c>
      <c r="M340" s="78"/>
      <c r="N340" s="73"/>
      <c r="O340" s="80" t="s">
        <v>178</v>
      </c>
      <c r="P340" s="82">
        <v>43657.60503472222</v>
      </c>
      <c r="Q340" s="80" t="s">
        <v>1102</v>
      </c>
      <c r="R340" s="83" t="s">
        <v>1322</v>
      </c>
      <c r="S340" s="80" t="s">
        <v>1391</v>
      </c>
      <c r="T340" s="80"/>
      <c r="U340" s="80"/>
      <c r="V340" s="83" t="s">
        <v>1786</v>
      </c>
      <c r="W340" s="82">
        <v>43657.60503472222</v>
      </c>
      <c r="X340" s="86">
        <v>43657</v>
      </c>
      <c r="Y340" s="88" t="s">
        <v>2210</v>
      </c>
      <c r="Z340" s="83" t="s">
        <v>2787</v>
      </c>
      <c r="AA340" s="80"/>
      <c r="AB340" s="80"/>
      <c r="AC340" s="88" t="s">
        <v>3411</v>
      </c>
      <c r="AD340" s="80"/>
      <c r="AE340" s="80" t="b">
        <v>0</v>
      </c>
      <c r="AF340" s="80">
        <v>122</v>
      </c>
      <c r="AG340" s="88" t="s">
        <v>3797</v>
      </c>
      <c r="AH340" s="80" t="b">
        <v>1</v>
      </c>
      <c r="AI340" s="80" t="s">
        <v>3865</v>
      </c>
      <c r="AJ340" s="80"/>
      <c r="AK340" s="88" t="s">
        <v>3882</v>
      </c>
      <c r="AL340" s="80" t="b">
        <v>0</v>
      </c>
      <c r="AM340" s="80">
        <v>76</v>
      </c>
      <c r="AN340" s="88" t="s">
        <v>3797</v>
      </c>
      <c r="AO340" s="80" t="s">
        <v>3899</v>
      </c>
      <c r="AP340" s="80" t="b">
        <v>0</v>
      </c>
      <c r="AQ340" s="88" t="s">
        <v>3411</v>
      </c>
      <c r="AR340" s="80" t="s">
        <v>908</v>
      </c>
      <c r="AS340" s="80">
        <v>0</v>
      </c>
      <c r="AT340" s="80">
        <v>0</v>
      </c>
      <c r="AU340" s="80"/>
      <c r="AV340" s="80"/>
      <c r="AW340" s="80"/>
      <c r="AX340" s="80"/>
      <c r="AY340" s="80"/>
      <c r="AZ340" s="80"/>
      <c r="BA340" s="80"/>
      <c r="BB340" s="80"/>
      <c r="BC340" s="79" t="str">
        <f>REPLACE(INDEX(GroupVertices[Group],MATCH(Edges[[#This Row],[Vertex 1]],GroupVertices[Vertex],0)),1,1,"")</f>
        <v>111</v>
      </c>
      <c r="BD340" s="79" t="str">
        <f>REPLACE(INDEX(GroupVertices[Group],MATCH(Edges[[#This Row],[Vertex 2]],GroupVertices[Vertex],0)),1,1,"")</f>
        <v>111</v>
      </c>
    </row>
    <row r="341" spans="1:56" ht="15">
      <c r="A341" s="65" t="s">
        <v>508</v>
      </c>
      <c r="B341" s="65" t="s">
        <v>507</v>
      </c>
      <c r="C341" s="66"/>
      <c r="D341" s="67"/>
      <c r="E341" s="68"/>
      <c r="F341" s="69"/>
      <c r="G341" s="66"/>
      <c r="H341" s="70"/>
      <c r="I341" s="71"/>
      <c r="J341" s="71"/>
      <c r="K341" s="34"/>
      <c r="L341" s="78">
        <v>341</v>
      </c>
      <c r="M341" s="78"/>
      <c r="N341" s="73"/>
      <c r="O341" s="80" t="s">
        <v>908</v>
      </c>
      <c r="P341" s="82">
        <v>43657.78585648148</v>
      </c>
      <c r="Q341" s="80" t="s">
        <v>1102</v>
      </c>
      <c r="R341" s="80"/>
      <c r="S341" s="80"/>
      <c r="T341" s="80"/>
      <c r="U341" s="80"/>
      <c r="V341" s="83" t="s">
        <v>1787</v>
      </c>
      <c r="W341" s="82">
        <v>43657.78585648148</v>
      </c>
      <c r="X341" s="86">
        <v>43657</v>
      </c>
      <c r="Y341" s="88" t="s">
        <v>2211</v>
      </c>
      <c r="Z341" s="83" t="s">
        <v>2788</v>
      </c>
      <c r="AA341" s="80"/>
      <c r="AB341" s="80"/>
      <c r="AC341" s="88" t="s">
        <v>3412</v>
      </c>
      <c r="AD341" s="80"/>
      <c r="AE341" s="80" t="b">
        <v>0</v>
      </c>
      <c r="AF341" s="80">
        <v>0</v>
      </c>
      <c r="AG341" s="88" t="s">
        <v>3797</v>
      </c>
      <c r="AH341" s="80" t="b">
        <v>1</v>
      </c>
      <c r="AI341" s="80" t="s">
        <v>3865</v>
      </c>
      <c r="AJ341" s="80"/>
      <c r="AK341" s="88" t="s">
        <v>3882</v>
      </c>
      <c r="AL341" s="80" t="b">
        <v>0</v>
      </c>
      <c r="AM341" s="80">
        <v>76</v>
      </c>
      <c r="AN341" s="88" t="s">
        <v>3411</v>
      </c>
      <c r="AO341" s="80" t="s">
        <v>3898</v>
      </c>
      <c r="AP341" s="80" t="b">
        <v>0</v>
      </c>
      <c r="AQ341" s="88" t="s">
        <v>3411</v>
      </c>
      <c r="AR341" s="80" t="s">
        <v>178</v>
      </c>
      <c r="AS341" s="80">
        <v>0</v>
      </c>
      <c r="AT341" s="80">
        <v>0</v>
      </c>
      <c r="AU341" s="80"/>
      <c r="AV341" s="80"/>
      <c r="AW341" s="80"/>
      <c r="AX341" s="80"/>
      <c r="AY341" s="80"/>
      <c r="AZ341" s="80"/>
      <c r="BA341" s="80"/>
      <c r="BB341" s="80"/>
      <c r="BC341" s="79" t="str">
        <f>REPLACE(INDEX(GroupVertices[Group],MATCH(Edges[[#This Row],[Vertex 1]],GroupVertices[Vertex],0)),1,1,"")</f>
        <v>111</v>
      </c>
      <c r="BD341" s="79" t="str">
        <f>REPLACE(INDEX(GroupVertices[Group],MATCH(Edges[[#This Row],[Vertex 2]],GroupVertices[Vertex],0)),1,1,"")</f>
        <v>111</v>
      </c>
    </row>
    <row r="342" spans="1:56" ht="15">
      <c r="A342" s="65" t="s">
        <v>509</v>
      </c>
      <c r="B342" s="65" t="s">
        <v>509</v>
      </c>
      <c r="C342" s="66"/>
      <c r="D342" s="67"/>
      <c r="E342" s="68"/>
      <c r="F342" s="69"/>
      <c r="G342" s="66"/>
      <c r="H342" s="70"/>
      <c r="I342" s="71"/>
      <c r="J342" s="71"/>
      <c r="K342" s="34"/>
      <c r="L342" s="78">
        <v>342</v>
      </c>
      <c r="M342" s="78"/>
      <c r="N342" s="73"/>
      <c r="O342" s="80" t="s">
        <v>178</v>
      </c>
      <c r="P342" s="82">
        <v>43656.72950231482</v>
      </c>
      <c r="Q342" s="80" t="s">
        <v>1103</v>
      </c>
      <c r="R342" s="83" t="s">
        <v>1323</v>
      </c>
      <c r="S342" s="80" t="s">
        <v>1392</v>
      </c>
      <c r="T342" s="80"/>
      <c r="U342" s="80"/>
      <c r="V342" s="83" t="s">
        <v>1788</v>
      </c>
      <c r="W342" s="82">
        <v>43656.72950231482</v>
      </c>
      <c r="X342" s="86">
        <v>43656</v>
      </c>
      <c r="Y342" s="88" t="s">
        <v>2212</v>
      </c>
      <c r="Z342" s="83" t="s">
        <v>2789</v>
      </c>
      <c r="AA342" s="80"/>
      <c r="AB342" s="80"/>
      <c r="AC342" s="88" t="s">
        <v>3413</v>
      </c>
      <c r="AD342" s="80"/>
      <c r="AE342" s="80" t="b">
        <v>0</v>
      </c>
      <c r="AF342" s="80">
        <v>10</v>
      </c>
      <c r="AG342" s="88" t="s">
        <v>3797</v>
      </c>
      <c r="AH342" s="80" t="b">
        <v>0</v>
      </c>
      <c r="AI342" s="80" t="s">
        <v>3865</v>
      </c>
      <c r="AJ342" s="80"/>
      <c r="AK342" s="88" t="s">
        <v>3797</v>
      </c>
      <c r="AL342" s="80" t="b">
        <v>0</v>
      </c>
      <c r="AM342" s="80">
        <v>12</v>
      </c>
      <c r="AN342" s="88" t="s">
        <v>3797</v>
      </c>
      <c r="AO342" s="80" t="s">
        <v>3913</v>
      </c>
      <c r="AP342" s="80" t="b">
        <v>0</v>
      </c>
      <c r="AQ342" s="88" t="s">
        <v>3413</v>
      </c>
      <c r="AR342" s="80" t="s">
        <v>908</v>
      </c>
      <c r="AS342" s="80">
        <v>0</v>
      </c>
      <c r="AT342" s="80">
        <v>0</v>
      </c>
      <c r="AU342" s="80"/>
      <c r="AV342" s="80"/>
      <c r="AW342" s="80"/>
      <c r="AX342" s="80"/>
      <c r="AY342" s="80"/>
      <c r="AZ342" s="80"/>
      <c r="BA342" s="80"/>
      <c r="BB342" s="80"/>
      <c r="BC342" s="79" t="str">
        <f>REPLACE(INDEX(GroupVertices[Group],MATCH(Edges[[#This Row],[Vertex 1]],GroupVertices[Vertex],0)),1,1,"")</f>
        <v>110</v>
      </c>
      <c r="BD342" s="79" t="str">
        <f>REPLACE(INDEX(GroupVertices[Group],MATCH(Edges[[#This Row],[Vertex 2]],GroupVertices[Vertex],0)),1,1,"")</f>
        <v>110</v>
      </c>
    </row>
    <row r="343" spans="1:56" ht="15">
      <c r="A343" s="65" t="s">
        <v>510</v>
      </c>
      <c r="B343" s="65" t="s">
        <v>509</v>
      </c>
      <c r="C343" s="66"/>
      <c r="D343" s="67"/>
      <c r="E343" s="68"/>
      <c r="F343" s="69"/>
      <c r="G343" s="66"/>
      <c r="H343" s="70"/>
      <c r="I343" s="71"/>
      <c r="J343" s="71"/>
      <c r="K343" s="34"/>
      <c r="L343" s="78">
        <v>343</v>
      </c>
      <c r="M343" s="78"/>
      <c r="N343" s="73"/>
      <c r="O343" s="80" t="s">
        <v>908</v>
      </c>
      <c r="P343" s="82">
        <v>43657.78587962963</v>
      </c>
      <c r="Q343" s="80" t="s">
        <v>1103</v>
      </c>
      <c r="R343" s="80"/>
      <c r="S343" s="80"/>
      <c r="T343" s="80"/>
      <c r="U343" s="80"/>
      <c r="V343" s="83" t="s">
        <v>1789</v>
      </c>
      <c r="W343" s="82">
        <v>43657.78587962963</v>
      </c>
      <c r="X343" s="86">
        <v>43657</v>
      </c>
      <c r="Y343" s="88" t="s">
        <v>2213</v>
      </c>
      <c r="Z343" s="83" t="s">
        <v>2790</v>
      </c>
      <c r="AA343" s="80"/>
      <c r="AB343" s="80"/>
      <c r="AC343" s="88" t="s">
        <v>3414</v>
      </c>
      <c r="AD343" s="80"/>
      <c r="AE343" s="80" t="b">
        <v>0</v>
      </c>
      <c r="AF343" s="80">
        <v>0</v>
      </c>
      <c r="AG343" s="88" t="s">
        <v>3797</v>
      </c>
      <c r="AH343" s="80" t="b">
        <v>0</v>
      </c>
      <c r="AI343" s="80" t="s">
        <v>3865</v>
      </c>
      <c r="AJ343" s="80"/>
      <c r="AK343" s="88" t="s">
        <v>3797</v>
      </c>
      <c r="AL343" s="80" t="b">
        <v>0</v>
      </c>
      <c r="AM343" s="80">
        <v>12</v>
      </c>
      <c r="AN343" s="88" t="s">
        <v>3413</v>
      </c>
      <c r="AO343" s="80" t="s">
        <v>3899</v>
      </c>
      <c r="AP343" s="80" t="b">
        <v>0</v>
      </c>
      <c r="AQ343" s="88" t="s">
        <v>3413</v>
      </c>
      <c r="AR343" s="80" t="s">
        <v>178</v>
      </c>
      <c r="AS343" s="80">
        <v>0</v>
      </c>
      <c r="AT343" s="80">
        <v>0</v>
      </c>
      <c r="AU343" s="80"/>
      <c r="AV343" s="80"/>
      <c r="AW343" s="80"/>
      <c r="AX343" s="80"/>
      <c r="AY343" s="80"/>
      <c r="AZ343" s="80"/>
      <c r="BA343" s="80"/>
      <c r="BB343" s="80"/>
      <c r="BC343" s="79" t="str">
        <f>REPLACE(INDEX(GroupVertices[Group],MATCH(Edges[[#This Row],[Vertex 1]],GroupVertices[Vertex],0)),1,1,"")</f>
        <v>110</v>
      </c>
      <c r="BD343" s="79" t="str">
        <f>REPLACE(INDEX(GroupVertices[Group],MATCH(Edges[[#This Row],[Vertex 2]],GroupVertices[Vertex],0)),1,1,"")</f>
        <v>110</v>
      </c>
    </row>
    <row r="344" spans="1:56" ht="15">
      <c r="A344" s="65" t="s">
        <v>511</v>
      </c>
      <c r="B344" s="65" t="s">
        <v>511</v>
      </c>
      <c r="C344" s="66"/>
      <c r="D344" s="67"/>
      <c r="E344" s="68"/>
      <c r="F344" s="69"/>
      <c r="G344" s="66"/>
      <c r="H344" s="70"/>
      <c r="I344" s="71"/>
      <c r="J344" s="71"/>
      <c r="K344" s="34"/>
      <c r="L344" s="78">
        <v>344</v>
      </c>
      <c r="M344" s="78"/>
      <c r="N344" s="73"/>
      <c r="O344" s="80" t="s">
        <v>178</v>
      </c>
      <c r="P344" s="82">
        <v>43657.40708333333</v>
      </c>
      <c r="Q344" s="80" t="s">
        <v>1104</v>
      </c>
      <c r="R344" s="80"/>
      <c r="S344" s="80"/>
      <c r="T344" s="80"/>
      <c r="U344" s="80"/>
      <c r="V344" s="83" t="s">
        <v>1790</v>
      </c>
      <c r="W344" s="82">
        <v>43657.40708333333</v>
      </c>
      <c r="X344" s="86">
        <v>43657</v>
      </c>
      <c r="Y344" s="88" t="s">
        <v>2214</v>
      </c>
      <c r="Z344" s="83" t="s">
        <v>2791</v>
      </c>
      <c r="AA344" s="80"/>
      <c r="AB344" s="80"/>
      <c r="AC344" s="88" t="s">
        <v>3415</v>
      </c>
      <c r="AD344" s="80"/>
      <c r="AE344" s="80" t="b">
        <v>0</v>
      </c>
      <c r="AF344" s="80">
        <v>183</v>
      </c>
      <c r="AG344" s="88" t="s">
        <v>3797</v>
      </c>
      <c r="AH344" s="80" t="b">
        <v>0</v>
      </c>
      <c r="AI344" s="80" t="s">
        <v>3865</v>
      </c>
      <c r="AJ344" s="80"/>
      <c r="AK344" s="88" t="s">
        <v>3797</v>
      </c>
      <c r="AL344" s="80" t="b">
        <v>0</v>
      </c>
      <c r="AM344" s="80">
        <v>30</v>
      </c>
      <c r="AN344" s="88" t="s">
        <v>3797</v>
      </c>
      <c r="AO344" s="80" t="s">
        <v>3898</v>
      </c>
      <c r="AP344" s="80" t="b">
        <v>0</v>
      </c>
      <c r="AQ344" s="88" t="s">
        <v>3415</v>
      </c>
      <c r="AR344" s="80" t="s">
        <v>908</v>
      </c>
      <c r="AS344" s="80">
        <v>0</v>
      </c>
      <c r="AT344" s="80">
        <v>0</v>
      </c>
      <c r="AU344" s="80"/>
      <c r="AV344" s="80"/>
      <c r="AW344" s="80"/>
      <c r="AX344" s="80"/>
      <c r="AY344" s="80"/>
      <c r="AZ344" s="80"/>
      <c r="BA344" s="80"/>
      <c r="BB344" s="80"/>
      <c r="BC344" s="79" t="str">
        <f>REPLACE(INDEX(GroupVertices[Group],MATCH(Edges[[#This Row],[Vertex 1]],GroupVertices[Vertex],0)),1,1,"")</f>
        <v>109</v>
      </c>
      <c r="BD344" s="79" t="str">
        <f>REPLACE(INDEX(GroupVertices[Group],MATCH(Edges[[#This Row],[Vertex 2]],GroupVertices[Vertex],0)),1,1,"")</f>
        <v>109</v>
      </c>
    </row>
    <row r="345" spans="1:56" ht="15">
      <c r="A345" s="65" t="s">
        <v>512</v>
      </c>
      <c r="B345" s="65" t="s">
        <v>511</v>
      </c>
      <c r="C345" s="66"/>
      <c r="D345" s="67"/>
      <c r="E345" s="68"/>
      <c r="F345" s="69"/>
      <c r="G345" s="66"/>
      <c r="H345" s="70"/>
      <c r="I345" s="71"/>
      <c r="J345" s="71"/>
      <c r="K345" s="34"/>
      <c r="L345" s="78">
        <v>345</v>
      </c>
      <c r="M345" s="78"/>
      <c r="N345" s="73"/>
      <c r="O345" s="80" t="s">
        <v>908</v>
      </c>
      <c r="P345" s="82">
        <v>43657.785891203705</v>
      </c>
      <c r="Q345" s="80" t="s">
        <v>1104</v>
      </c>
      <c r="R345" s="80"/>
      <c r="S345" s="80"/>
      <c r="T345" s="80"/>
      <c r="U345" s="80"/>
      <c r="V345" s="83" t="s">
        <v>1791</v>
      </c>
      <c r="W345" s="82">
        <v>43657.785891203705</v>
      </c>
      <c r="X345" s="86">
        <v>43657</v>
      </c>
      <c r="Y345" s="88" t="s">
        <v>2215</v>
      </c>
      <c r="Z345" s="83" t="s">
        <v>2792</v>
      </c>
      <c r="AA345" s="80"/>
      <c r="AB345" s="80"/>
      <c r="AC345" s="88" t="s">
        <v>3416</v>
      </c>
      <c r="AD345" s="80"/>
      <c r="AE345" s="80" t="b">
        <v>0</v>
      </c>
      <c r="AF345" s="80">
        <v>0</v>
      </c>
      <c r="AG345" s="88" t="s">
        <v>3797</v>
      </c>
      <c r="AH345" s="80" t="b">
        <v>0</v>
      </c>
      <c r="AI345" s="80" t="s">
        <v>3865</v>
      </c>
      <c r="AJ345" s="80"/>
      <c r="AK345" s="88" t="s">
        <v>3797</v>
      </c>
      <c r="AL345" s="80" t="b">
        <v>0</v>
      </c>
      <c r="AM345" s="80">
        <v>30</v>
      </c>
      <c r="AN345" s="88" t="s">
        <v>3415</v>
      </c>
      <c r="AO345" s="80" t="s">
        <v>3898</v>
      </c>
      <c r="AP345" s="80" t="b">
        <v>0</v>
      </c>
      <c r="AQ345" s="88" t="s">
        <v>3415</v>
      </c>
      <c r="AR345" s="80" t="s">
        <v>178</v>
      </c>
      <c r="AS345" s="80">
        <v>0</v>
      </c>
      <c r="AT345" s="80">
        <v>0</v>
      </c>
      <c r="AU345" s="80"/>
      <c r="AV345" s="80"/>
      <c r="AW345" s="80"/>
      <c r="AX345" s="80"/>
      <c r="AY345" s="80"/>
      <c r="AZ345" s="80"/>
      <c r="BA345" s="80"/>
      <c r="BB345" s="80"/>
      <c r="BC345" s="79" t="str">
        <f>REPLACE(INDEX(GroupVertices[Group],MATCH(Edges[[#This Row],[Vertex 1]],GroupVertices[Vertex],0)),1,1,"")</f>
        <v>109</v>
      </c>
      <c r="BD345" s="79" t="str">
        <f>REPLACE(INDEX(GroupVertices[Group],MATCH(Edges[[#This Row],[Vertex 2]],GroupVertices[Vertex],0)),1,1,"")</f>
        <v>109</v>
      </c>
    </row>
    <row r="346" spans="1:56" ht="15">
      <c r="A346" s="65" t="s">
        <v>513</v>
      </c>
      <c r="B346" s="65" t="s">
        <v>513</v>
      </c>
      <c r="C346" s="66"/>
      <c r="D346" s="67"/>
      <c r="E346" s="68"/>
      <c r="F346" s="69"/>
      <c r="G346" s="66"/>
      <c r="H346" s="70"/>
      <c r="I346" s="71"/>
      <c r="J346" s="71"/>
      <c r="K346" s="34"/>
      <c r="L346" s="78">
        <v>346</v>
      </c>
      <c r="M346" s="78"/>
      <c r="N346" s="73"/>
      <c r="O346" s="80" t="s">
        <v>178</v>
      </c>
      <c r="P346" s="82">
        <v>43656.60498842593</v>
      </c>
      <c r="Q346" s="80" t="s">
        <v>1105</v>
      </c>
      <c r="R346" s="80"/>
      <c r="S346" s="80"/>
      <c r="T346" s="80" t="s">
        <v>1467</v>
      </c>
      <c r="U346" s="83" t="s">
        <v>1542</v>
      </c>
      <c r="V346" s="83" t="s">
        <v>1542</v>
      </c>
      <c r="W346" s="82">
        <v>43656.60498842593</v>
      </c>
      <c r="X346" s="86">
        <v>43656</v>
      </c>
      <c r="Y346" s="88" t="s">
        <v>2216</v>
      </c>
      <c r="Z346" s="83" t="s">
        <v>2793</v>
      </c>
      <c r="AA346" s="80"/>
      <c r="AB346" s="80"/>
      <c r="AC346" s="88" t="s">
        <v>3417</v>
      </c>
      <c r="AD346" s="80"/>
      <c r="AE346" s="80" t="b">
        <v>0</v>
      </c>
      <c r="AF346" s="80">
        <v>16</v>
      </c>
      <c r="AG346" s="88" t="s">
        <v>3797</v>
      </c>
      <c r="AH346" s="80" t="b">
        <v>0</v>
      </c>
      <c r="AI346" s="80" t="s">
        <v>3865</v>
      </c>
      <c r="AJ346" s="80"/>
      <c r="AK346" s="88" t="s">
        <v>3797</v>
      </c>
      <c r="AL346" s="80" t="b">
        <v>0</v>
      </c>
      <c r="AM346" s="80">
        <v>4</v>
      </c>
      <c r="AN346" s="88" t="s">
        <v>3797</v>
      </c>
      <c r="AO346" s="80" t="s">
        <v>3903</v>
      </c>
      <c r="AP346" s="80" t="b">
        <v>0</v>
      </c>
      <c r="AQ346" s="88" t="s">
        <v>3417</v>
      </c>
      <c r="AR346" s="80" t="s">
        <v>908</v>
      </c>
      <c r="AS346" s="80">
        <v>0</v>
      </c>
      <c r="AT346" s="80">
        <v>0</v>
      </c>
      <c r="AU346" s="80"/>
      <c r="AV346" s="80"/>
      <c r="AW346" s="80"/>
      <c r="AX346" s="80"/>
      <c r="AY346" s="80"/>
      <c r="AZ346" s="80"/>
      <c r="BA346" s="80"/>
      <c r="BB346" s="80"/>
      <c r="BC346" s="79" t="str">
        <f>REPLACE(INDEX(GroupVertices[Group],MATCH(Edges[[#This Row],[Vertex 1]],GroupVertices[Vertex],0)),1,1,"")</f>
        <v>108</v>
      </c>
      <c r="BD346" s="79" t="str">
        <f>REPLACE(INDEX(GroupVertices[Group],MATCH(Edges[[#This Row],[Vertex 2]],GroupVertices[Vertex],0)),1,1,"")</f>
        <v>108</v>
      </c>
    </row>
    <row r="347" spans="1:56" ht="15">
      <c r="A347" s="65" t="s">
        <v>514</v>
      </c>
      <c r="B347" s="65" t="s">
        <v>513</v>
      </c>
      <c r="C347" s="66"/>
      <c r="D347" s="67"/>
      <c r="E347" s="68"/>
      <c r="F347" s="69"/>
      <c r="G347" s="66"/>
      <c r="H347" s="70"/>
      <c r="I347" s="71"/>
      <c r="J347" s="71"/>
      <c r="K347" s="34"/>
      <c r="L347" s="78">
        <v>347</v>
      </c>
      <c r="M347" s="78"/>
      <c r="N347" s="73"/>
      <c r="O347" s="80" t="s">
        <v>908</v>
      </c>
      <c r="P347" s="82">
        <v>43657.785891203705</v>
      </c>
      <c r="Q347" s="80" t="s">
        <v>1105</v>
      </c>
      <c r="R347" s="80"/>
      <c r="S347" s="80"/>
      <c r="T347" s="80" t="s">
        <v>1467</v>
      </c>
      <c r="U347" s="80"/>
      <c r="V347" s="83" t="s">
        <v>1792</v>
      </c>
      <c r="W347" s="82">
        <v>43657.785891203705</v>
      </c>
      <c r="X347" s="86">
        <v>43657</v>
      </c>
      <c r="Y347" s="88" t="s">
        <v>2215</v>
      </c>
      <c r="Z347" s="83" t="s">
        <v>2794</v>
      </c>
      <c r="AA347" s="80"/>
      <c r="AB347" s="80"/>
      <c r="AC347" s="88" t="s">
        <v>3418</v>
      </c>
      <c r="AD347" s="80"/>
      <c r="AE347" s="80" t="b">
        <v>0</v>
      </c>
      <c r="AF347" s="80">
        <v>0</v>
      </c>
      <c r="AG347" s="88" t="s">
        <v>3797</v>
      </c>
      <c r="AH347" s="80" t="b">
        <v>0</v>
      </c>
      <c r="AI347" s="80" t="s">
        <v>3865</v>
      </c>
      <c r="AJ347" s="80"/>
      <c r="AK347" s="88" t="s">
        <v>3797</v>
      </c>
      <c r="AL347" s="80" t="b">
        <v>0</v>
      </c>
      <c r="AM347" s="80">
        <v>4</v>
      </c>
      <c r="AN347" s="88" t="s">
        <v>3417</v>
      </c>
      <c r="AO347" s="80" t="s">
        <v>3898</v>
      </c>
      <c r="AP347" s="80" t="b">
        <v>0</v>
      </c>
      <c r="AQ347" s="88" t="s">
        <v>3417</v>
      </c>
      <c r="AR347" s="80" t="s">
        <v>178</v>
      </c>
      <c r="AS347" s="80">
        <v>0</v>
      </c>
      <c r="AT347" s="80">
        <v>0</v>
      </c>
      <c r="AU347" s="80"/>
      <c r="AV347" s="80"/>
      <c r="AW347" s="80"/>
      <c r="AX347" s="80"/>
      <c r="AY347" s="80"/>
      <c r="AZ347" s="80"/>
      <c r="BA347" s="80"/>
      <c r="BB347" s="80"/>
      <c r="BC347" s="79" t="str">
        <f>REPLACE(INDEX(GroupVertices[Group],MATCH(Edges[[#This Row],[Vertex 1]],GroupVertices[Vertex],0)),1,1,"")</f>
        <v>108</v>
      </c>
      <c r="BD347" s="79" t="str">
        <f>REPLACE(INDEX(GroupVertices[Group],MATCH(Edges[[#This Row],[Vertex 2]],GroupVertices[Vertex],0)),1,1,"")</f>
        <v>108</v>
      </c>
    </row>
    <row r="348" spans="1:56" ht="15">
      <c r="A348" s="65" t="s">
        <v>515</v>
      </c>
      <c r="B348" s="65" t="s">
        <v>795</v>
      </c>
      <c r="C348" s="66"/>
      <c r="D348" s="67"/>
      <c r="E348" s="68"/>
      <c r="F348" s="69"/>
      <c r="G348" s="66"/>
      <c r="H348" s="70"/>
      <c r="I348" s="71"/>
      <c r="J348" s="71"/>
      <c r="K348" s="34"/>
      <c r="L348" s="78">
        <v>348</v>
      </c>
      <c r="M348" s="78"/>
      <c r="N348" s="73"/>
      <c r="O348" s="80" t="s">
        <v>908</v>
      </c>
      <c r="P348" s="82">
        <v>43657.785891203705</v>
      </c>
      <c r="Q348" s="80" t="s">
        <v>915</v>
      </c>
      <c r="R348" s="80"/>
      <c r="S348" s="80"/>
      <c r="T348" s="80"/>
      <c r="U348" s="80"/>
      <c r="V348" s="83" t="s">
        <v>1793</v>
      </c>
      <c r="W348" s="82">
        <v>43657.785891203705</v>
      </c>
      <c r="X348" s="86">
        <v>43657</v>
      </c>
      <c r="Y348" s="88" t="s">
        <v>2215</v>
      </c>
      <c r="Z348" s="83" t="s">
        <v>2795</v>
      </c>
      <c r="AA348" s="80"/>
      <c r="AB348" s="80"/>
      <c r="AC348" s="88" t="s">
        <v>3419</v>
      </c>
      <c r="AD348" s="80"/>
      <c r="AE348" s="80" t="b">
        <v>0</v>
      </c>
      <c r="AF348" s="80">
        <v>0</v>
      </c>
      <c r="AG348" s="88" t="s">
        <v>3797</v>
      </c>
      <c r="AH348" s="80" t="b">
        <v>0</v>
      </c>
      <c r="AI348" s="80" t="s">
        <v>3865</v>
      </c>
      <c r="AJ348" s="80"/>
      <c r="AK348" s="88" t="s">
        <v>3797</v>
      </c>
      <c r="AL348" s="80" t="b">
        <v>0</v>
      </c>
      <c r="AM348" s="80">
        <v>8028</v>
      </c>
      <c r="AN348" s="88" t="s">
        <v>3720</v>
      </c>
      <c r="AO348" s="80" t="s">
        <v>3899</v>
      </c>
      <c r="AP348" s="80" t="b">
        <v>0</v>
      </c>
      <c r="AQ348" s="88" t="s">
        <v>3720</v>
      </c>
      <c r="AR348" s="80" t="s">
        <v>178</v>
      </c>
      <c r="AS348" s="80">
        <v>0</v>
      </c>
      <c r="AT348" s="80">
        <v>0</v>
      </c>
      <c r="AU348" s="80"/>
      <c r="AV348" s="80"/>
      <c r="AW348" s="80"/>
      <c r="AX348" s="80"/>
      <c r="AY348" s="80"/>
      <c r="AZ348" s="80"/>
      <c r="BA348" s="80"/>
      <c r="BB348" s="80"/>
      <c r="BC348" s="79" t="str">
        <f>REPLACE(INDEX(GroupVertices[Group],MATCH(Edges[[#This Row],[Vertex 1]],GroupVertices[Vertex],0)),1,1,"")</f>
        <v>5</v>
      </c>
      <c r="BD348" s="79" t="str">
        <f>REPLACE(INDEX(GroupVertices[Group],MATCH(Edges[[#This Row],[Vertex 2]],GroupVertices[Vertex],0)),1,1,"")</f>
        <v>5</v>
      </c>
    </row>
    <row r="349" spans="1:56" ht="15">
      <c r="A349" s="65" t="s">
        <v>516</v>
      </c>
      <c r="B349" s="65" t="s">
        <v>870</v>
      </c>
      <c r="C349" s="66"/>
      <c r="D349" s="67"/>
      <c r="E349" s="68"/>
      <c r="F349" s="69"/>
      <c r="G349" s="66"/>
      <c r="H349" s="70"/>
      <c r="I349" s="71"/>
      <c r="J349" s="71"/>
      <c r="K349" s="34"/>
      <c r="L349" s="78">
        <v>349</v>
      </c>
      <c r="M349" s="78"/>
      <c r="N349" s="73"/>
      <c r="O349" s="80" t="s">
        <v>910</v>
      </c>
      <c r="P349" s="82">
        <v>43657.7859375</v>
      </c>
      <c r="Q349" s="80" t="s">
        <v>1106</v>
      </c>
      <c r="R349" s="80"/>
      <c r="S349" s="80"/>
      <c r="T349" s="80"/>
      <c r="U349" s="80"/>
      <c r="V349" s="83" t="s">
        <v>1794</v>
      </c>
      <c r="W349" s="82">
        <v>43657.7859375</v>
      </c>
      <c r="X349" s="86">
        <v>43657</v>
      </c>
      <c r="Y349" s="88" t="s">
        <v>2217</v>
      </c>
      <c r="Z349" s="83" t="s">
        <v>2796</v>
      </c>
      <c r="AA349" s="80"/>
      <c r="AB349" s="80"/>
      <c r="AC349" s="88" t="s">
        <v>3420</v>
      </c>
      <c r="AD349" s="88" t="s">
        <v>3772</v>
      </c>
      <c r="AE349" s="80" t="b">
        <v>0</v>
      </c>
      <c r="AF349" s="80">
        <v>1</v>
      </c>
      <c r="AG349" s="88" t="s">
        <v>3836</v>
      </c>
      <c r="AH349" s="80" t="b">
        <v>0</v>
      </c>
      <c r="AI349" s="80" t="s">
        <v>3865</v>
      </c>
      <c r="AJ349" s="80"/>
      <c r="AK349" s="88" t="s">
        <v>3797</v>
      </c>
      <c r="AL349" s="80" t="b">
        <v>0</v>
      </c>
      <c r="AM349" s="80">
        <v>0</v>
      </c>
      <c r="AN349" s="88" t="s">
        <v>3797</v>
      </c>
      <c r="AO349" s="80" t="s">
        <v>3898</v>
      </c>
      <c r="AP349" s="80" t="b">
        <v>0</v>
      </c>
      <c r="AQ349" s="88" t="s">
        <v>3772</v>
      </c>
      <c r="AR349" s="80" t="s">
        <v>178</v>
      </c>
      <c r="AS349" s="80">
        <v>0</v>
      </c>
      <c r="AT349" s="80">
        <v>0</v>
      </c>
      <c r="AU349" s="80"/>
      <c r="AV349" s="80"/>
      <c r="AW349" s="80"/>
      <c r="AX349" s="80"/>
      <c r="AY349" s="80"/>
      <c r="AZ349" s="80"/>
      <c r="BA349" s="80"/>
      <c r="BB349" s="80"/>
      <c r="BC349" s="79" t="str">
        <f>REPLACE(INDEX(GroupVertices[Group],MATCH(Edges[[#This Row],[Vertex 1]],GroupVertices[Vertex],0)),1,1,"")</f>
        <v>25</v>
      </c>
      <c r="BD349" s="79" t="str">
        <f>REPLACE(INDEX(GroupVertices[Group],MATCH(Edges[[#This Row],[Vertex 2]],GroupVertices[Vertex],0)),1,1,"")</f>
        <v>25</v>
      </c>
    </row>
    <row r="350" spans="1:56" ht="15">
      <c r="A350" s="65" t="s">
        <v>516</v>
      </c>
      <c r="B350" s="65" t="s">
        <v>871</v>
      </c>
      <c r="C350" s="66"/>
      <c r="D350" s="67"/>
      <c r="E350" s="68"/>
      <c r="F350" s="69"/>
      <c r="G350" s="66"/>
      <c r="H350" s="70"/>
      <c r="I350" s="71"/>
      <c r="J350" s="71"/>
      <c r="K350" s="34"/>
      <c r="L350" s="78">
        <v>350</v>
      </c>
      <c r="M350" s="78"/>
      <c r="N350" s="73"/>
      <c r="O350" s="80" t="s">
        <v>910</v>
      </c>
      <c r="P350" s="82">
        <v>43657.7859375</v>
      </c>
      <c r="Q350" s="80" t="s">
        <v>1106</v>
      </c>
      <c r="R350" s="80"/>
      <c r="S350" s="80"/>
      <c r="T350" s="80"/>
      <c r="U350" s="80"/>
      <c r="V350" s="83" t="s">
        <v>1794</v>
      </c>
      <c r="W350" s="82">
        <v>43657.7859375</v>
      </c>
      <c r="X350" s="86">
        <v>43657</v>
      </c>
      <c r="Y350" s="88" t="s">
        <v>2217</v>
      </c>
      <c r="Z350" s="83" t="s">
        <v>2796</v>
      </c>
      <c r="AA350" s="80"/>
      <c r="AB350" s="80"/>
      <c r="AC350" s="88" t="s">
        <v>3420</v>
      </c>
      <c r="AD350" s="88" t="s">
        <v>3772</v>
      </c>
      <c r="AE350" s="80" t="b">
        <v>0</v>
      </c>
      <c r="AF350" s="80">
        <v>1</v>
      </c>
      <c r="AG350" s="88" t="s">
        <v>3836</v>
      </c>
      <c r="AH350" s="80" t="b">
        <v>0</v>
      </c>
      <c r="AI350" s="80" t="s">
        <v>3865</v>
      </c>
      <c r="AJ350" s="80"/>
      <c r="AK350" s="88" t="s">
        <v>3797</v>
      </c>
      <c r="AL350" s="80" t="b">
        <v>0</v>
      </c>
      <c r="AM350" s="80">
        <v>0</v>
      </c>
      <c r="AN350" s="88" t="s">
        <v>3797</v>
      </c>
      <c r="AO350" s="80" t="s">
        <v>3898</v>
      </c>
      <c r="AP350" s="80" t="b">
        <v>0</v>
      </c>
      <c r="AQ350" s="88" t="s">
        <v>3772</v>
      </c>
      <c r="AR350" s="80" t="s">
        <v>178</v>
      </c>
      <c r="AS350" s="80">
        <v>0</v>
      </c>
      <c r="AT350" s="80">
        <v>0</v>
      </c>
      <c r="AU350" s="80"/>
      <c r="AV350" s="80"/>
      <c r="AW350" s="80"/>
      <c r="AX350" s="80"/>
      <c r="AY350" s="80"/>
      <c r="AZ350" s="80"/>
      <c r="BA350" s="80"/>
      <c r="BB350" s="80"/>
      <c r="BC350" s="79" t="str">
        <f>REPLACE(INDEX(GroupVertices[Group],MATCH(Edges[[#This Row],[Vertex 1]],GroupVertices[Vertex],0)),1,1,"")</f>
        <v>25</v>
      </c>
      <c r="BD350" s="79" t="str">
        <f>REPLACE(INDEX(GroupVertices[Group],MATCH(Edges[[#This Row],[Vertex 2]],GroupVertices[Vertex],0)),1,1,"")</f>
        <v>25</v>
      </c>
    </row>
    <row r="351" spans="1:56" ht="15">
      <c r="A351" s="65" t="s">
        <v>516</v>
      </c>
      <c r="B351" s="65" t="s">
        <v>872</v>
      </c>
      <c r="C351" s="66"/>
      <c r="D351" s="67"/>
      <c r="E351" s="68"/>
      <c r="F351" s="69"/>
      <c r="G351" s="66"/>
      <c r="H351" s="70"/>
      <c r="I351" s="71"/>
      <c r="J351" s="71"/>
      <c r="K351" s="34"/>
      <c r="L351" s="78">
        <v>351</v>
      </c>
      <c r="M351" s="78"/>
      <c r="N351" s="73"/>
      <c r="O351" s="80" t="s">
        <v>909</v>
      </c>
      <c r="P351" s="82">
        <v>43657.7859375</v>
      </c>
      <c r="Q351" s="80" t="s">
        <v>1106</v>
      </c>
      <c r="R351" s="80"/>
      <c r="S351" s="80"/>
      <c r="T351" s="80"/>
      <c r="U351" s="80"/>
      <c r="V351" s="83" t="s">
        <v>1794</v>
      </c>
      <c r="W351" s="82">
        <v>43657.7859375</v>
      </c>
      <c r="X351" s="86">
        <v>43657</v>
      </c>
      <c r="Y351" s="88" t="s">
        <v>2217</v>
      </c>
      <c r="Z351" s="83" t="s">
        <v>2796</v>
      </c>
      <c r="AA351" s="80"/>
      <c r="AB351" s="80"/>
      <c r="AC351" s="88" t="s">
        <v>3420</v>
      </c>
      <c r="AD351" s="88" t="s">
        <v>3772</v>
      </c>
      <c r="AE351" s="80" t="b">
        <v>0</v>
      </c>
      <c r="AF351" s="80">
        <v>1</v>
      </c>
      <c r="AG351" s="88" t="s">
        <v>3836</v>
      </c>
      <c r="AH351" s="80" t="b">
        <v>0</v>
      </c>
      <c r="AI351" s="80" t="s">
        <v>3865</v>
      </c>
      <c r="AJ351" s="80"/>
      <c r="AK351" s="88" t="s">
        <v>3797</v>
      </c>
      <c r="AL351" s="80" t="b">
        <v>0</v>
      </c>
      <c r="AM351" s="80">
        <v>0</v>
      </c>
      <c r="AN351" s="88" t="s">
        <v>3797</v>
      </c>
      <c r="AO351" s="80" t="s">
        <v>3898</v>
      </c>
      <c r="AP351" s="80" t="b">
        <v>0</v>
      </c>
      <c r="AQ351" s="88" t="s">
        <v>3772</v>
      </c>
      <c r="AR351" s="80" t="s">
        <v>178</v>
      </c>
      <c r="AS351" s="80">
        <v>0</v>
      </c>
      <c r="AT351" s="80">
        <v>0</v>
      </c>
      <c r="AU351" s="80"/>
      <c r="AV351" s="80"/>
      <c r="AW351" s="80"/>
      <c r="AX351" s="80"/>
      <c r="AY351" s="80"/>
      <c r="AZ351" s="80"/>
      <c r="BA351" s="80"/>
      <c r="BB351" s="80"/>
      <c r="BC351" s="79" t="str">
        <f>REPLACE(INDEX(GroupVertices[Group],MATCH(Edges[[#This Row],[Vertex 1]],GroupVertices[Vertex],0)),1,1,"")</f>
        <v>25</v>
      </c>
      <c r="BD351" s="79" t="str">
        <f>REPLACE(INDEX(GroupVertices[Group],MATCH(Edges[[#This Row],[Vertex 2]],GroupVertices[Vertex],0)),1,1,"")</f>
        <v>25</v>
      </c>
    </row>
    <row r="352" spans="1:56" ht="15">
      <c r="A352" s="65" t="s">
        <v>517</v>
      </c>
      <c r="B352" s="65" t="s">
        <v>786</v>
      </c>
      <c r="C352" s="66"/>
      <c r="D352" s="67"/>
      <c r="E352" s="68"/>
      <c r="F352" s="69"/>
      <c r="G352" s="66"/>
      <c r="H352" s="70"/>
      <c r="I352" s="71"/>
      <c r="J352" s="71"/>
      <c r="K352" s="34"/>
      <c r="L352" s="78">
        <v>352</v>
      </c>
      <c r="M352" s="78"/>
      <c r="N352" s="73"/>
      <c r="O352" s="80" t="s">
        <v>908</v>
      </c>
      <c r="P352" s="82">
        <v>43657.78597222222</v>
      </c>
      <c r="Q352" s="80" t="s">
        <v>950</v>
      </c>
      <c r="R352" s="80"/>
      <c r="S352" s="80"/>
      <c r="T352" s="80"/>
      <c r="U352" s="83" t="s">
        <v>1503</v>
      </c>
      <c r="V352" s="83" t="s">
        <v>1503</v>
      </c>
      <c r="W352" s="82">
        <v>43657.78597222222</v>
      </c>
      <c r="X352" s="86">
        <v>43657</v>
      </c>
      <c r="Y352" s="88" t="s">
        <v>2218</v>
      </c>
      <c r="Z352" s="83" t="s">
        <v>2797</v>
      </c>
      <c r="AA352" s="80"/>
      <c r="AB352" s="80"/>
      <c r="AC352" s="88" t="s">
        <v>3421</v>
      </c>
      <c r="AD352" s="80"/>
      <c r="AE352" s="80" t="b">
        <v>0</v>
      </c>
      <c r="AF352" s="80">
        <v>0</v>
      </c>
      <c r="AG352" s="88" t="s">
        <v>3797</v>
      </c>
      <c r="AH352" s="80" t="b">
        <v>0</v>
      </c>
      <c r="AI352" s="80" t="s">
        <v>3865</v>
      </c>
      <c r="AJ352" s="80"/>
      <c r="AK352" s="88" t="s">
        <v>3797</v>
      </c>
      <c r="AL352" s="80" t="b">
        <v>0</v>
      </c>
      <c r="AM352" s="80">
        <v>8270</v>
      </c>
      <c r="AN352" s="88" t="s">
        <v>3710</v>
      </c>
      <c r="AO352" s="80" t="s">
        <v>3899</v>
      </c>
      <c r="AP352" s="80" t="b">
        <v>0</v>
      </c>
      <c r="AQ352" s="88" t="s">
        <v>3710</v>
      </c>
      <c r="AR352" s="80" t="s">
        <v>178</v>
      </c>
      <c r="AS352" s="80">
        <v>0</v>
      </c>
      <c r="AT352" s="80">
        <v>0</v>
      </c>
      <c r="AU352" s="80"/>
      <c r="AV352" s="80"/>
      <c r="AW352" s="80"/>
      <c r="AX352" s="80"/>
      <c r="AY352" s="80"/>
      <c r="AZ352" s="80"/>
      <c r="BA352" s="80"/>
      <c r="BB352" s="80"/>
      <c r="BC352" s="79" t="str">
        <f>REPLACE(INDEX(GroupVertices[Group],MATCH(Edges[[#This Row],[Vertex 1]],GroupVertices[Vertex],0)),1,1,"")</f>
        <v>6</v>
      </c>
      <c r="BD352" s="79" t="str">
        <f>REPLACE(INDEX(GroupVertices[Group],MATCH(Edges[[#This Row],[Vertex 2]],GroupVertices[Vertex],0)),1,1,"")</f>
        <v>6</v>
      </c>
    </row>
    <row r="353" spans="1:56" ht="15">
      <c r="A353" s="65" t="s">
        <v>518</v>
      </c>
      <c r="B353" s="65" t="s">
        <v>518</v>
      </c>
      <c r="C353" s="66"/>
      <c r="D353" s="67"/>
      <c r="E353" s="68"/>
      <c r="F353" s="69"/>
      <c r="G353" s="66"/>
      <c r="H353" s="70"/>
      <c r="I353" s="71"/>
      <c r="J353" s="71"/>
      <c r="K353" s="34"/>
      <c r="L353" s="78">
        <v>353</v>
      </c>
      <c r="M353" s="78"/>
      <c r="N353" s="73"/>
      <c r="O353" s="80" t="s">
        <v>178</v>
      </c>
      <c r="P353" s="82">
        <v>43657.70528935185</v>
      </c>
      <c r="Q353" s="80" t="s">
        <v>1107</v>
      </c>
      <c r="R353" s="80"/>
      <c r="S353" s="80"/>
      <c r="T353" s="80"/>
      <c r="U353" s="80"/>
      <c r="V353" s="83" t="s">
        <v>1795</v>
      </c>
      <c r="W353" s="82">
        <v>43657.70528935185</v>
      </c>
      <c r="X353" s="86">
        <v>43657</v>
      </c>
      <c r="Y353" s="88" t="s">
        <v>2219</v>
      </c>
      <c r="Z353" s="83" t="s">
        <v>2798</v>
      </c>
      <c r="AA353" s="80"/>
      <c r="AB353" s="80"/>
      <c r="AC353" s="88" t="s">
        <v>3422</v>
      </c>
      <c r="AD353" s="80"/>
      <c r="AE353" s="80" t="b">
        <v>0</v>
      </c>
      <c r="AF353" s="80">
        <v>436</v>
      </c>
      <c r="AG353" s="88" t="s">
        <v>3797</v>
      </c>
      <c r="AH353" s="80" t="b">
        <v>0</v>
      </c>
      <c r="AI353" s="80" t="s">
        <v>3865</v>
      </c>
      <c r="AJ353" s="80"/>
      <c r="AK353" s="88" t="s">
        <v>3797</v>
      </c>
      <c r="AL353" s="80" t="b">
        <v>0</v>
      </c>
      <c r="AM353" s="80">
        <v>85</v>
      </c>
      <c r="AN353" s="88" t="s">
        <v>3797</v>
      </c>
      <c r="AO353" s="80" t="s">
        <v>3899</v>
      </c>
      <c r="AP353" s="80" t="b">
        <v>0</v>
      </c>
      <c r="AQ353" s="88" t="s">
        <v>3422</v>
      </c>
      <c r="AR353" s="80" t="s">
        <v>908</v>
      </c>
      <c r="AS353" s="80">
        <v>0</v>
      </c>
      <c r="AT353" s="80">
        <v>0</v>
      </c>
      <c r="AU353" s="80"/>
      <c r="AV353" s="80"/>
      <c r="AW353" s="80"/>
      <c r="AX353" s="80"/>
      <c r="AY353" s="80"/>
      <c r="AZ353" s="80"/>
      <c r="BA353" s="80"/>
      <c r="BB353" s="80"/>
      <c r="BC353" s="79" t="str">
        <f>REPLACE(INDEX(GroupVertices[Group],MATCH(Edges[[#This Row],[Vertex 1]],GroupVertices[Vertex],0)),1,1,"")</f>
        <v>107</v>
      </c>
      <c r="BD353" s="79" t="str">
        <f>REPLACE(INDEX(GroupVertices[Group],MATCH(Edges[[#This Row],[Vertex 2]],GroupVertices[Vertex],0)),1,1,"")</f>
        <v>107</v>
      </c>
    </row>
    <row r="354" spans="1:56" ht="15">
      <c r="A354" s="65" t="s">
        <v>519</v>
      </c>
      <c r="B354" s="65" t="s">
        <v>518</v>
      </c>
      <c r="C354" s="66"/>
      <c r="D354" s="67"/>
      <c r="E354" s="68"/>
      <c r="F354" s="69"/>
      <c r="G354" s="66"/>
      <c r="H354" s="70"/>
      <c r="I354" s="71"/>
      <c r="J354" s="71"/>
      <c r="K354" s="34"/>
      <c r="L354" s="78">
        <v>354</v>
      </c>
      <c r="M354" s="78"/>
      <c r="N354" s="73"/>
      <c r="O354" s="80" t="s">
        <v>908</v>
      </c>
      <c r="P354" s="82">
        <v>43657.78600694444</v>
      </c>
      <c r="Q354" s="80" t="s">
        <v>1107</v>
      </c>
      <c r="R354" s="80"/>
      <c r="S354" s="80"/>
      <c r="T354" s="80"/>
      <c r="U354" s="80"/>
      <c r="V354" s="83" t="s">
        <v>1796</v>
      </c>
      <c r="W354" s="82">
        <v>43657.78600694444</v>
      </c>
      <c r="X354" s="86">
        <v>43657</v>
      </c>
      <c r="Y354" s="88" t="s">
        <v>2220</v>
      </c>
      <c r="Z354" s="83" t="s">
        <v>2799</v>
      </c>
      <c r="AA354" s="80"/>
      <c r="AB354" s="80"/>
      <c r="AC354" s="88" t="s">
        <v>3423</v>
      </c>
      <c r="AD354" s="80"/>
      <c r="AE354" s="80" t="b">
        <v>0</v>
      </c>
      <c r="AF354" s="80">
        <v>0</v>
      </c>
      <c r="AG354" s="88" t="s">
        <v>3797</v>
      </c>
      <c r="AH354" s="80" t="b">
        <v>0</v>
      </c>
      <c r="AI354" s="80" t="s">
        <v>3865</v>
      </c>
      <c r="AJ354" s="80"/>
      <c r="AK354" s="88" t="s">
        <v>3797</v>
      </c>
      <c r="AL354" s="80" t="b">
        <v>0</v>
      </c>
      <c r="AM354" s="80">
        <v>85</v>
      </c>
      <c r="AN354" s="88" t="s">
        <v>3422</v>
      </c>
      <c r="AO354" s="80" t="s">
        <v>3899</v>
      </c>
      <c r="AP354" s="80" t="b">
        <v>0</v>
      </c>
      <c r="AQ354" s="88" t="s">
        <v>3422</v>
      </c>
      <c r="AR354" s="80" t="s">
        <v>178</v>
      </c>
      <c r="AS354" s="80">
        <v>0</v>
      </c>
      <c r="AT354" s="80">
        <v>0</v>
      </c>
      <c r="AU354" s="80"/>
      <c r="AV354" s="80"/>
      <c r="AW354" s="80"/>
      <c r="AX354" s="80"/>
      <c r="AY354" s="80"/>
      <c r="AZ354" s="80"/>
      <c r="BA354" s="80"/>
      <c r="BB354" s="80"/>
      <c r="BC354" s="79" t="str">
        <f>REPLACE(INDEX(GroupVertices[Group],MATCH(Edges[[#This Row],[Vertex 1]],GroupVertices[Vertex],0)),1,1,"")</f>
        <v>107</v>
      </c>
      <c r="BD354" s="79" t="str">
        <f>REPLACE(INDEX(GroupVertices[Group],MATCH(Edges[[#This Row],[Vertex 2]],GroupVertices[Vertex],0)),1,1,"")</f>
        <v>107</v>
      </c>
    </row>
    <row r="355" spans="1:56" ht="15">
      <c r="A355" s="65" t="s">
        <v>520</v>
      </c>
      <c r="B355" s="65" t="s">
        <v>799</v>
      </c>
      <c r="C355" s="66"/>
      <c r="D355" s="67"/>
      <c r="E355" s="68"/>
      <c r="F355" s="69"/>
      <c r="G355" s="66"/>
      <c r="H355" s="70"/>
      <c r="I355" s="71"/>
      <c r="J355" s="71"/>
      <c r="K355" s="34"/>
      <c r="L355" s="78">
        <v>355</v>
      </c>
      <c r="M355" s="78"/>
      <c r="N355" s="73"/>
      <c r="O355" s="80" t="s">
        <v>908</v>
      </c>
      <c r="P355" s="82">
        <v>43657.78601851852</v>
      </c>
      <c r="Q355" s="80" t="s">
        <v>976</v>
      </c>
      <c r="R355" s="80"/>
      <c r="S355" s="80"/>
      <c r="T355" s="80"/>
      <c r="U355" s="80"/>
      <c r="V355" s="83" t="s">
        <v>1797</v>
      </c>
      <c r="W355" s="82">
        <v>43657.78601851852</v>
      </c>
      <c r="X355" s="86">
        <v>43657</v>
      </c>
      <c r="Y355" s="88" t="s">
        <v>2221</v>
      </c>
      <c r="Z355" s="83" t="s">
        <v>2800</v>
      </c>
      <c r="AA355" s="80"/>
      <c r="AB355" s="80"/>
      <c r="AC355" s="88" t="s">
        <v>3424</v>
      </c>
      <c r="AD355" s="80"/>
      <c r="AE355" s="80" t="b">
        <v>0</v>
      </c>
      <c r="AF355" s="80">
        <v>0</v>
      </c>
      <c r="AG355" s="88" t="s">
        <v>3797</v>
      </c>
      <c r="AH355" s="80" t="b">
        <v>0</v>
      </c>
      <c r="AI355" s="80" t="s">
        <v>3867</v>
      </c>
      <c r="AJ355" s="80"/>
      <c r="AK355" s="88" t="s">
        <v>3797</v>
      </c>
      <c r="AL355" s="80" t="b">
        <v>0</v>
      </c>
      <c r="AM355" s="80">
        <v>2964</v>
      </c>
      <c r="AN355" s="88" t="s">
        <v>3725</v>
      </c>
      <c r="AO355" s="80" t="s">
        <v>3899</v>
      </c>
      <c r="AP355" s="80" t="b">
        <v>0</v>
      </c>
      <c r="AQ355" s="88" t="s">
        <v>3725</v>
      </c>
      <c r="AR355" s="80" t="s">
        <v>178</v>
      </c>
      <c r="AS355" s="80">
        <v>0</v>
      </c>
      <c r="AT355" s="80">
        <v>0</v>
      </c>
      <c r="AU355" s="80"/>
      <c r="AV355" s="80"/>
      <c r="AW355" s="80"/>
      <c r="AX355" s="80"/>
      <c r="AY355" s="80"/>
      <c r="AZ355" s="80"/>
      <c r="BA355" s="80"/>
      <c r="BB355" s="80"/>
      <c r="BC355" s="79" t="str">
        <f>REPLACE(INDEX(GroupVertices[Group],MATCH(Edges[[#This Row],[Vertex 1]],GroupVertices[Vertex],0)),1,1,"")</f>
        <v>3</v>
      </c>
      <c r="BD355" s="79" t="str">
        <f>REPLACE(INDEX(GroupVertices[Group],MATCH(Edges[[#This Row],[Vertex 2]],GroupVertices[Vertex],0)),1,1,"")</f>
        <v>3</v>
      </c>
    </row>
    <row r="356" spans="1:56" ht="15">
      <c r="A356" s="65" t="s">
        <v>521</v>
      </c>
      <c r="B356" s="65" t="s">
        <v>522</v>
      </c>
      <c r="C356" s="66"/>
      <c r="D356" s="67"/>
      <c r="E356" s="68"/>
      <c r="F356" s="69"/>
      <c r="G356" s="66"/>
      <c r="H356" s="70"/>
      <c r="I356" s="71"/>
      <c r="J356" s="71"/>
      <c r="K356" s="34"/>
      <c r="L356" s="78">
        <v>356</v>
      </c>
      <c r="M356" s="78"/>
      <c r="N356" s="73"/>
      <c r="O356" s="80" t="s">
        <v>909</v>
      </c>
      <c r="P356" s="82">
        <v>43657.748148148145</v>
      </c>
      <c r="Q356" s="80" t="s">
        <v>1108</v>
      </c>
      <c r="R356" s="80"/>
      <c r="S356" s="80"/>
      <c r="T356" s="80"/>
      <c r="U356" s="80"/>
      <c r="V356" s="83" t="s">
        <v>1798</v>
      </c>
      <c r="W356" s="82">
        <v>43657.748148148145</v>
      </c>
      <c r="X356" s="86">
        <v>43657</v>
      </c>
      <c r="Y356" s="88" t="s">
        <v>2222</v>
      </c>
      <c r="Z356" s="83" t="s">
        <v>2801</v>
      </c>
      <c r="AA356" s="80"/>
      <c r="AB356" s="80"/>
      <c r="AC356" s="88" t="s">
        <v>3425</v>
      </c>
      <c r="AD356" s="88" t="s">
        <v>3773</v>
      </c>
      <c r="AE356" s="80" t="b">
        <v>0</v>
      </c>
      <c r="AF356" s="80">
        <v>0</v>
      </c>
      <c r="AG356" s="88" t="s">
        <v>3837</v>
      </c>
      <c r="AH356" s="80" t="b">
        <v>0</v>
      </c>
      <c r="AI356" s="80" t="s">
        <v>3865</v>
      </c>
      <c r="AJ356" s="80"/>
      <c r="AK356" s="88" t="s">
        <v>3797</v>
      </c>
      <c r="AL356" s="80" t="b">
        <v>0</v>
      </c>
      <c r="AM356" s="80">
        <v>1</v>
      </c>
      <c r="AN356" s="88" t="s">
        <v>3797</v>
      </c>
      <c r="AO356" s="80" t="s">
        <v>3899</v>
      </c>
      <c r="AP356" s="80" t="b">
        <v>0</v>
      </c>
      <c r="AQ356" s="88" t="s">
        <v>3773</v>
      </c>
      <c r="AR356" s="80" t="s">
        <v>908</v>
      </c>
      <c r="AS356" s="80">
        <v>0</v>
      </c>
      <c r="AT356" s="80">
        <v>0</v>
      </c>
      <c r="AU356" s="80" t="s">
        <v>3942</v>
      </c>
      <c r="AV356" s="80" t="s">
        <v>3954</v>
      </c>
      <c r="AW356" s="80" t="s">
        <v>3959</v>
      </c>
      <c r="AX356" s="80" t="s">
        <v>3969</v>
      </c>
      <c r="AY356" s="80" t="s">
        <v>3986</v>
      </c>
      <c r="AZ356" s="80" t="s">
        <v>4003</v>
      </c>
      <c r="BA356" s="80" t="s">
        <v>4013</v>
      </c>
      <c r="BB356" s="83" t="s">
        <v>4022</v>
      </c>
      <c r="BC356" s="79" t="str">
        <f>REPLACE(INDEX(GroupVertices[Group],MATCH(Edges[[#This Row],[Vertex 1]],GroupVertices[Vertex],0)),1,1,"")</f>
        <v>106</v>
      </c>
      <c r="BD356" s="79" t="str">
        <f>REPLACE(INDEX(GroupVertices[Group],MATCH(Edges[[#This Row],[Vertex 2]],GroupVertices[Vertex],0)),1,1,"")</f>
        <v>106</v>
      </c>
    </row>
    <row r="357" spans="1:56" ht="15">
      <c r="A357" s="65" t="s">
        <v>522</v>
      </c>
      <c r="B357" s="65" t="s">
        <v>521</v>
      </c>
      <c r="C357" s="66"/>
      <c r="D357" s="67"/>
      <c r="E357" s="68"/>
      <c r="F357" s="69"/>
      <c r="G357" s="66"/>
      <c r="H357" s="70"/>
      <c r="I357" s="71"/>
      <c r="J357" s="71"/>
      <c r="K357" s="34"/>
      <c r="L357" s="78">
        <v>357</v>
      </c>
      <c r="M357" s="78"/>
      <c r="N357" s="73"/>
      <c r="O357" s="80" t="s">
        <v>908</v>
      </c>
      <c r="P357" s="82">
        <v>43657.78603009259</v>
      </c>
      <c r="Q357" s="80" t="s">
        <v>1108</v>
      </c>
      <c r="R357" s="80"/>
      <c r="S357" s="80"/>
      <c r="T357" s="80"/>
      <c r="U357" s="80"/>
      <c r="V357" s="83" t="s">
        <v>1799</v>
      </c>
      <c r="W357" s="82">
        <v>43657.78603009259</v>
      </c>
      <c r="X357" s="86">
        <v>43657</v>
      </c>
      <c r="Y357" s="88" t="s">
        <v>2223</v>
      </c>
      <c r="Z357" s="83" t="s">
        <v>2802</v>
      </c>
      <c r="AA357" s="80"/>
      <c r="AB357" s="80"/>
      <c r="AC357" s="88" t="s">
        <v>3426</v>
      </c>
      <c r="AD357" s="80"/>
      <c r="AE357" s="80" t="b">
        <v>0</v>
      </c>
      <c r="AF357" s="80">
        <v>0</v>
      </c>
      <c r="AG357" s="88" t="s">
        <v>3797</v>
      </c>
      <c r="AH357" s="80" t="b">
        <v>0</v>
      </c>
      <c r="AI357" s="80" t="s">
        <v>3865</v>
      </c>
      <c r="AJ357" s="80"/>
      <c r="AK357" s="88" t="s">
        <v>3797</v>
      </c>
      <c r="AL357" s="80" t="b">
        <v>0</v>
      </c>
      <c r="AM357" s="80">
        <v>1</v>
      </c>
      <c r="AN357" s="88" t="s">
        <v>3425</v>
      </c>
      <c r="AO357" s="80" t="s">
        <v>3898</v>
      </c>
      <c r="AP357" s="80" t="b">
        <v>0</v>
      </c>
      <c r="AQ357" s="88" t="s">
        <v>3425</v>
      </c>
      <c r="AR357" s="80" t="s">
        <v>178</v>
      </c>
      <c r="AS357" s="80">
        <v>0</v>
      </c>
      <c r="AT357" s="80">
        <v>0</v>
      </c>
      <c r="AU357" s="80"/>
      <c r="AV357" s="80"/>
      <c r="AW357" s="80"/>
      <c r="AX357" s="80"/>
      <c r="AY357" s="80"/>
      <c r="AZ357" s="80"/>
      <c r="BA357" s="80"/>
      <c r="BB357" s="80"/>
      <c r="BC357" s="79" t="str">
        <f>REPLACE(INDEX(GroupVertices[Group],MATCH(Edges[[#This Row],[Vertex 1]],GroupVertices[Vertex],0)),1,1,"")</f>
        <v>106</v>
      </c>
      <c r="BD357" s="79" t="str">
        <f>REPLACE(INDEX(GroupVertices[Group],MATCH(Edges[[#This Row],[Vertex 2]],GroupVertices[Vertex],0)),1,1,"")</f>
        <v>106</v>
      </c>
    </row>
    <row r="358" spans="1:56" ht="15">
      <c r="A358" s="65" t="s">
        <v>523</v>
      </c>
      <c r="B358" s="65" t="s">
        <v>523</v>
      </c>
      <c r="C358" s="66"/>
      <c r="D358" s="67"/>
      <c r="E358" s="68"/>
      <c r="F358" s="69"/>
      <c r="G358" s="66"/>
      <c r="H358" s="70"/>
      <c r="I358" s="71"/>
      <c r="J358" s="71"/>
      <c r="K358" s="34"/>
      <c r="L358" s="78">
        <v>358</v>
      </c>
      <c r="M358" s="78"/>
      <c r="N358" s="73"/>
      <c r="O358" s="80" t="s">
        <v>178</v>
      </c>
      <c r="P358" s="82">
        <v>43657.78603009259</v>
      </c>
      <c r="Q358" s="80" t="s">
        <v>1109</v>
      </c>
      <c r="R358" s="83" t="s">
        <v>1324</v>
      </c>
      <c r="S358" s="80" t="s">
        <v>1411</v>
      </c>
      <c r="T358" s="80"/>
      <c r="U358" s="80"/>
      <c r="V358" s="83" t="s">
        <v>1800</v>
      </c>
      <c r="W358" s="82">
        <v>43657.78603009259</v>
      </c>
      <c r="X358" s="86">
        <v>43657</v>
      </c>
      <c r="Y358" s="88" t="s">
        <v>2223</v>
      </c>
      <c r="Z358" s="83" t="s">
        <v>2803</v>
      </c>
      <c r="AA358" s="80"/>
      <c r="AB358" s="80"/>
      <c r="AC358" s="88" t="s">
        <v>3427</v>
      </c>
      <c r="AD358" s="80"/>
      <c r="AE358" s="80" t="b">
        <v>0</v>
      </c>
      <c r="AF358" s="80">
        <v>0</v>
      </c>
      <c r="AG358" s="88" t="s">
        <v>3797</v>
      </c>
      <c r="AH358" s="80" t="b">
        <v>0</v>
      </c>
      <c r="AI358" s="80" t="s">
        <v>3865</v>
      </c>
      <c r="AJ358" s="80"/>
      <c r="AK358" s="88" t="s">
        <v>3797</v>
      </c>
      <c r="AL358" s="80" t="b">
        <v>0</v>
      </c>
      <c r="AM358" s="80">
        <v>0</v>
      </c>
      <c r="AN358" s="88" t="s">
        <v>3797</v>
      </c>
      <c r="AO358" s="80" t="s">
        <v>3924</v>
      </c>
      <c r="AP358" s="80" t="b">
        <v>0</v>
      </c>
      <c r="AQ358" s="88" t="s">
        <v>3427</v>
      </c>
      <c r="AR358" s="80" t="s">
        <v>178</v>
      </c>
      <c r="AS358" s="80">
        <v>0</v>
      </c>
      <c r="AT358" s="80">
        <v>0</v>
      </c>
      <c r="AU358" s="80"/>
      <c r="AV358" s="80"/>
      <c r="AW358" s="80"/>
      <c r="AX358" s="80"/>
      <c r="AY358" s="80"/>
      <c r="AZ358" s="80"/>
      <c r="BA358" s="80"/>
      <c r="BB358" s="80"/>
      <c r="BC358" s="79" t="str">
        <f>REPLACE(INDEX(GroupVertices[Group],MATCH(Edges[[#This Row],[Vertex 1]],GroupVertices[Vertex],0)),1,1,"")</f>
        <v>1</v>
      </c>
      <c r="BD358" s="79" t="str">
        <f>REPLACE(INDEX(GroupVertices[Group],MATCH(Edges[[#This Row],[Vertex 2]],GroupVertices[Vertex],0)),1,1,"")</f>
        <v>1</v>
      </c>
    </row>
    <row r="359" spans="1:56" ht="15">
      <c r="A359" s="65" t="s">
        <v>524</v>
      </c>
      <c r="B359" s="65" t="s">
        <v>524</v>
      </c>
      <c r="C359" s="66"/>
      <c r="D359" s="67"/>
      <c r="E359" s="68"/>
      <c r="F359" s="69"/>
      <c r="G359" s="66"/>
      <c r="H359" s="70"/>
      <c r="I359" s="71"/>
      <c r="J359" s="71"/>
      <c r="K359" s="34"/>
      <c r="L359" s="78">
        <v>359</v>
      </c>
      <c r="M359" s="78"/>
      <c r="N359" s="73"/>
      <c r="O359" s="80" t="s">
        <v>178</v>
      </c>
      <c r="P359" s="82">
        <v>43657.656006944446</v>
      </c>
      <c r="Q359" s="80" t="s">
        <v>1110</v>
      </c>
      <c r="R359" s="83" t="s">
        <v>1325</v>
      </c>
      <c r="S359" s="80" t="s">
        <v>1384</v>
      </c>
      <c r="T359" s="80"/>
      <c r="U359" s="80"/>
      <c r="V359" s="83" t="s">
        <v>1801</v>
      </c>
      <c r="W359" s="82">
        <v>43657.656006944446</v>
      </c>
      <c r="X359" s="86">
        <v>43657</v>
      </c>
      <c r="Y359" s="88" t="s">
        <v>2224</v>
      </c>
      <c r="Z359" s="83" t="s">
        <v>2804</v>
      </c>
      <c r="AA359" s="80"/>
      <c r="AB359" s="80"/>
      <c r="AC359" s="88" t="s">
        <v>3428</v>
      </c>
      <c r="AD359" s="80"/>
      <c r="AE359" s="80" t="b">
        <v>0</v>
      </c>
      <c r="AF359" s="80">
        <v>0</v>
      </c>
      <c r="AG359" s="88" t="s">
        <v>3797</v>
      </c>
      <c r="AH359" s="80" t="b">
        <v>0</v>
      </c>
      <c r="AI359" s="80" t="s">
        <v>3865</v>
      </c>
      <c r="AJ359" s="80"/>
      <c r="AK359" s="88" t="s">
        <v>3797</v>
      </c>
      <c r="AL359" s="80" t="b">
        <v>0</v>
      </c>
      <c r="AM359" s="80">
        <v>1</v>
      </c>
      <c r="AN359" s="88" t="s">
        <v>3797</v>
      </c>
      <c r="AO359" s="80" t="s">
        <v>3897</v>
      </c>
      <c r="AP359" s="80" t="b">
        <v>0</v>
      </c>
      <c r="AQ359" s="88" t="s">
        <v>3428</v>
      </c>
      <c r="AR359" s="80" t="s">
        <v>908</v>
      </c>
      <c r="AS359" s="80">
        <v>0</v>
      </c>
      <c r="AT359" s="80">
        <v>0</v>
      </c>
      <c r="AU359" s="80"/>
      <c r="AV359" s="80"/>
      <c r="AW359" s="80"/>
      <c r="AX359" s="80"/>
      <c r="AY359" s="80"/>
      <c r="AZ359" s="80"/>
      <c r="BA359" s="80"/>
      <c r="BB359" s="80"/>
      <c r="BC359" s="79" t="str">
        <f>REPLACE(INDEX(GroupVertices[Group],MATCH(Edges[[#This Row],[Vertex 1]],GroupVertices[Vertex],0)),1,1,"")</f>
        <v>1</v>
      </c>
      <c r="BD359" s="79" t="str">
        <f>REPLACE(INDEX(GroupVertices[Group],MATCH(Edges[[#This Row],[Vertex 2]],GroupVertices[Vertex],0)),1,1,"")</f>
        <v>1</v>
      </c>
    </row>
    <row r="360" spans="1:56" ht="15">
      <c r="A360" s="65" t="s">
        <v>524</v>
      </c>
      <c r="B360" s="65" t="s">
        <v>524</v>
      </c>
      <c r="C360" s="66"/>
      <c r="D360" s="67"/>
      <c r="E360" s="68"/>
      <c r="F360" s="69"/>
      <c r="G360" s="66"/>
      <c r="H360" s="70"/>
      <c r="I360" s="71"/>
      <c r="J360" s="71"/>
      <c r="K360" s="34"/>
      <c r="L360" s="78">
        <v>360</v>
      </c>
      <c r="M360" s="78"/>
      <c r="N360" s="73"/>
      <c r="O360" s="80" t="s">
        <v>908</v>
      </c>
      <c r="P360" s="82">
        <v>43657.786041666666</v>
      </c>
      <c r="Q360" s="80" t="s">
        <v>1110</v>
      </c>
      <c r="R360" s="80"/>
      <c r="S360" s="80"/>
      <c r="T360" s="80"/>
      <c r="U360" s="80"/>
      <c r="V360" s="83" t="s">
        <v>1801</v>
      </c>
      <c r="W360" s="82">
        <v>43657.786041666666</v>
      </c>
      <c r="X360" s="86">
        <v>43657</v>
      </c>
      <c r="Y360" s="88" t="s">
        <v>2225</v>
      </c>
      <c r="Z360" s="83" t="s">
        <v>2805</v>
      </c>
      <c r="AA360" s="80"/>
      <c r="AB360" s="80"/>
      <c r="AC360" s="88" t="s">
        <v>3429</v>
      </c>
      <c r="AD360" s="80"/>
      <c r="AE360" s="80" t="b">
        <v>0</v>
      </c>
      <c r="AF360" s="80">
        <v>0</v>
      </c>
      <c r="AG360" s="88" t="s">
        <v>3797</v>
      </c>
      <c r="AH360" s="80" t="b">
        <v>0</v>
      </c>
      <c r="AI360" s="80" t="s">
        <v>3865</v>
      </c>
      <c r="AJ360" s="80"/>
      <c r="AK360" s="88" t="s">
        <v>3797</v>
      </c>
      <c r="AL360" s="80" t="b">
        <v>0</v>
      </c>
      <c r="AM360" s="80">
        <v>1</v>
      </c>
      <c r="AN360" s="88" t="s">
        <v>3428</v>
      </c>
      <c r="AO360" s="80" t="s">
        <v>3897</v>
      </c>
      <c r="AP360" s="80" t="b">
        <v>0</v>
      </c>
      <c r="AQ360" s="88" t="s">
        <v>3428</v>
      </c>
      <c r="AR360" s="80" t="s">
        <v>178</v>
      </c>
      <c r="AS360" s="80">
        <v>0</v>
      </c>
      <c r="AT360" s="80">
        <v>0</v>
      </c>
      <c r="AU360" s="80"/>
      <c r="AV360" s="80"/>
      <c r="AW360" s="80"/>
      <c r="AX360" s="80"/>
      <c r="AY360" s="80"/>
      <c r="AZ360" s="80"/>
      <c r="BA360" s="80"/>
      <c r="BB360" s="80"/>
      <c r="BC360" s="79" t="str">
        <f>REPLACE(INDEX(GroupVertices[Group],MATCH(Edges[[#This Row],[Vertex 1]],GroupVertices[Vertex],0)),1,1,"")</f>
        <v>1</v>
      </c>
      <c r="BD360" s="79" t="str">
        <f>REPLACE(INDEX(GroupVertices[Group],MATCH(Edges[[#This Row],[Vertex 2]],GroupVertices[Vertex],0)),1,1,"")</f>
        <v>1</v>
      </c>
    </row>
    <row r="361" spans="1:56" ht="15">
      <c r="A361" s="65" t="s">
        <v>525</v>
      </c>
      <c r="B361" s="65" t="s">
        <v>525</v>
      </c>
      <c r="C361" s="66"/>
      <c r="D361" s="67"/>
      <c r="E361" s="68"/>
      <c r="F361" s="69"/>
      <c r="G361" s="66"/>
      <c r="H361" s="70"/>
      <c r="I361" s="71"/>
      <c r="J361" s="71"/>
      <c r="K361" s="34"/>
      <c r="L361" s="78">
        <v>361</v>
      </c>
      <c r="M361" s="78"/>
      <c r="N361" s="73"/>
      <c r="O361" s="80" t="s">
        <v>178</v>
      </c>
      <c r="P361" s="82">
        <v>43657.786041666666</v>
      </c>
      <c r="Q361" s="80" t="s">
        <v>1111</v>
      </c>
      <c r="R361" s="80"/>
      <c r="S361" s="80"/>
      <c r="T361" s="80"/>
      <c r="U361" s="80"/>
      <c r="V361" s="83" t="s">
        <v>1802</v>
      </c>
      <c r="W361" s="82">
        <v>43657.786041666666</v>
      </c>
      <c r="X361" s="86">
        <v>43657</v>
      </c>
      <c r="Y361" s="88" t="s">
        <v>2225</v>
      </c>
      <c r="Z361" s="83" t="s">
        <v>2806</v>
      </c>
      <c r="AA361" s="80"/>
      <c r="AB361" s="80"/>
      <c r="AC361" s="88" t="s">
        <v>3430</v>
      </c>
      <c r="AD361" s="80"/>
      <c r="AE361" s="80" t="b">
        <v>0</v>
      </c>
      <c r="AF361" s="80">
        <v>0</v>
      </c>
      <c r="AG361" s="88" t="s">
        <v>3797</v>
      </c>
      <c r="AH361" s="80" t="b">
        <v>0</v>
      </c>
      <c r="AI361" s="80" t="s">
        <v>3865</v>
      </c>
      <c r="AJ361" s="80"/>
      <c r="AK361" s="88" t="s">
        <v>3797</v>
      </c>
      <c r="AL361" s="80" t="b">
        <v>0</v>
      </c>
      <c r="AM361" s="80">
        <v>0</v>
      </c>
      <c r="AN361" s="88" t="s">
        <v>3797</v>
      </c>
      <c r="AO361" s="80" t="s">
        <v>3899</v>
      </c>
      <c r="AP361" s="80" t="b">
        <v>0</v>
      </c>
      <c r="AQ361" s="88" t="s">
        <v>3430</v>
      </c>
      <c r="AR361" s="80" t="s">
        <v>178</v>
      </c>
      <c r="AS361" s="80">
        <v>0</v>
      </c>
      <c r="AT361" s="80">
        <v>0</v>
      </c>
      <c r="AU361" s="80"/>
      <c r="AV361" s="80"/>
      <c r="AW361" s="80"/>
      <c r="AX361" s="80"/>
      <c r="AY361" s="80"/>
      <c r="AZ361" s="80"/>
      <c r="BA361" s="80"/>
      <c r="BB361" s="80"/>
      <c r="BC361" s="79" t="str">
        <f>REPLACE(INDEX(GroupVertices[Group],MATCH(Edges[[#This Row],[Vertex 1]],GroupVertices[Vertex],0)),1,1,"")</f>
        <v>1</v>
      </c>
      <c r="BD361" s="79" t="str">
        <f>REPLACE(INDEX(GroupVertices[Group],MATCH(Edges[[#This Row],[Vertex 2]],GroupVertices[Vertex],0)),1,1,"")</f>
        <v>1</v>
      </c>
    </row>
    <row r="362" spans="1:56" ht="15">
      <c r="A362" s="65" t="s">
        <v>526</v>
      </c>
      <c r="B362" s="65" t="s">
        <v>526</v>
      </c>
      <c r="C362" s="66"/>
      <c r="D362" s="67"/>
      <c r="E362" s="68"/>
      <c r="F362" s="69"/>
      <c r="G362" s="66"/>
      <c r="H362" s="70"/>
      <c r="I362" s="71"/>
      <c r="J362" s="71"/>
      <c r="K362" s="34"/>
      <c r="L362" s="78">
        <v>362</v>
      </c>
      <c r="M362" s="78"/>
      <c r="N362" s="73"/>
      <c r="O362" s="80" t="s">
        <v>178</v>
      </c>
      <c r="P362" s="82">
        <v>43656.85061342592</v>
      </c>
      <c r="Q362" s="80" t="s">
        <v>1112</v>
      </c>
      <c r="R362" s="80"/>
      <c r="S362" s="80"/>
      <c r="T362" s="80"/>
      <c r="U362" s="83" t="s">
        <v>1543</v>
      </c>
      <c r="V362" s="83" t="s">
        <v>1543</v>
      </c>
      <c r="W362" s="82">
        <v>43656.85061342592</v>
      </c>
      <c r="X362" s="86">
        <v>43656</v>
      </c>
      <c r="Y362" s="88" t="s">
        <v>2226</v>
      </c>
      <c r="Z362" s="83" t="s">
        <v>2807</v>
      </c>
      <c r="AA362" s="80"/>
      <c r="AB362" s="80"/>
      <c r="AC362" s="88" t="s">
        <v>3431</v>
      </c>
      <c r="AD362" s="80"/>
      <c r="AE362" s="80" t="b">
        <v>0</v>
      </c>
      <c r="AF362" s="80">
        <v>193</v>
      </c>
      <c r="AG362" s="88" t="s">
        <v>3797</v>
      </c>
      <c r="AH362" s="80" t="b">
        <v>0</v>
      </c>
      <c r="AI362" s="80" t="s">
        <v>3865</v>
      </c>
      <c r="AJ362" s="80"/>
      <c r="AK362" s="88" t="s">
        <v>3797</v>
      </c>
      <c r="AL362" s="80" t="b">
        <v>0</v>
      </c>
      <c r="AM362" s="80">
        <v>50</v>
      </c>
      <c r="AN362" s="88" t="s">
        <v>3797</v>
      </c>
      <c r="AO362" s="80" t="s">
        <v>3899</v>
      </c>
      <c r="AP362" s="80" t="b">
        <v>0</v>
      </c>
      <c r="AQ362" s="88" t="s">
        <v>3431</v>
      </c>
      <c r="AR362" s="80" t="s">
        <v>908</v>
      </c>
      <c r="AS362" s="80">
        <v>0</v>
      </c>
      <c r="AT362" s="80">
        <v>0</v>
      </c>
      <c r="AU362" s="80"/>
      <c r="AV362" s="80"/>
      <c r="AW362" s="80"/>
      <c r="AX362" s="80"/>
      <c r="AY362" s="80"/>
      <c r="AZ362" s="80"/>
      <c r="BA362" s="80"/>
      <c r="BB362" s="80"/>
      <c r="BC362" s="79" t="str">
        <f>REPLACE(INDEX(GroupVertices[Group],MATCH(Edges[[#This Row],[Vertex 1]],GroupVertices[Vertex],0)),1,1,"")</f>
        <v>105</v>
      </c>
      <c r="BD362" s="79" t="str">
        <f>REPLACE(INDEX(GroupVertices[Group],MATCH(Edges[[#This Row],[Vertex 2]],GroupVertices[Vertex],0)),1,1,"")</f>
        <v>105</v>
      </c>
    </row>
    <row r="363" spans="1:56" ht="15">
      <c r="A363" s="65" t="s">
        <v>527</v>
      </c>
      <c r="B363" s="65" t="s">
        <v>526</v>
      </c>
      <c r="C363" s="66"/>
      <c r="D363" s="67"/>
      <c r="E363" s="68"/>
      <c r="F363" s="69"/>
      <c r="G363" s="66"/>
      <c r="H363" s="70"/>
      <c r="I363" s="71"/>
      <c r="J363" s="71"/>
      <c r="K363" s="34"/>
      <c r="L363" s="78">
        <v>363</v>
      </c>
      <c r="M363" s="78"/>
      <c r="N363" s="73"/>
      <c r="O363" s="80" t="s">
        <v>908</v>
      </c>
      <c r="P363" s="82">
        <v>43657.78605324074</v>
      </c>
      <c r="Q363" s="80" t="s">
        <v>1112</v>
      </c>
      <c r="R363" s="80"/>
      <c r="S363" s="80"/>
      <c r="T363" s="80"/>
      <c r="U363" s="83" t="s">
        <v>1543</v>
      </c>
      <c r="V363" s="83" t="s">
        <v>1543</v>
      </c>
      <c r="W363" s="82">
        <v>43657.78605324074</v>
      </c>
      <c r="X363" s="86">
        <v>43657</v>
      </c>
      <c r="Y363" s="88" t="s">
        <v>2227</v>
      </c>
      <c r="Z363" s="83" t="s">
        <v>2808</v>
      </c>
      <c r="AA363" s="80"/>
      <c r="AB363" s="80"/>
      <c r="AC363" s="88" t="s">
        <v>3432</v>
      </c>
      <c r="AD363" s="80"/>
      <c r="AE363" s="80" t="b">
        <v>0</v>
      </c>
      <c r="AF363" s="80">
        <v>0</v>
      </c>
      <c r="AG363" s="88" t="s">
        <v>3797</v>
      </c>
      <c r="AH363" s="80" t="b">
        <v>0</v>
      </c>
      <c r="AI363" s="80" t="s">
        <v>3865</v>
      </c>
      <c r="AJ363" s="80"/>
      <c r="AK363" s="88" t="s">
        <v>3797</v>
      </c>
      <c r="AL363" s="80" t="b">
        <v>0</v>
      </c>
      <c r="AM363" s="80">
        <v>50</v>
      </c>
      <c r="AN363" s="88" t="s">
        <v>3431</v>
      </c>
      <c r="AO363" s="80" t="s">
        <v>3898</v>
      </c>
      <c r="AP363" s="80" t="b">
        <v>0</v>
      </c>
      <c r="AQ363" s="88" t="s">
        <v>3431</v>
      </c>
      <c r="AR363" s="80" t="s">
        <v>178</v>
      </c>
      <c r="AS363" s="80">
        <v>0</v>
      </c>
      <c r="AT363" s="80">
        <v>0</v>
      </c>
      <c r="AU363" s="80"/>
      <c r="AV363" s="80"/>
      <c r="AW363" s="80"/>
      <c r="AX363" s="80"/>
      <c r="AY363" s="80"/>
      <c r="AZ363" s="80"/>
      <c r="BA363" s="80"/>
      <c r="BB363" s="80"/>
      <c r="BC363" s="79" t="str">
        <f>REPLACE(INDEX(GroupVertices[Group],MATCH(Edges[[#This Row],[Vertex 1]],GroupVertices[Vertex],0)),1,1,"")</f>
        <v>105</v>
      </c>
      <c r="BD363" s="79" t="str">
        <f>REPLACE(INDEX(GroupVertices[Group],MATCH(Edges[[#This Row],[Vertex 2]],GroupVertices[Vertex],0)),1,1,"")</f>
        <v>105</v>
      </c>
    </row>
    <row r="364" spans="1:56" ht="15">
      <c r="A364" s="65" t="s">
        <v>528</v>
      </c>
      <c r="B364" s="65" t="s">
        <v>791</v>
      </c>
      <c r="C364" s="66"/>
      <c r="D364" s="67"/>
      <c r="E364" s="68"/>
      <c r="F364" s="69"/>
      <c r="G364" s="66"/>
      <c r="H364" s="70"/>
      <c r="I364" s="71"/>
      <c r="J364" s="71"/>
      <c r="K364" s="34"/>
      <c r="L364" s="78">
        <v>364</v>
      </c>
      <c r="M364" s="78"/>
      <c r="N364" s="73"/>
      <c r="O364" s="80" t="s">
        <v>908</v>
      </c>
      <c r="P364" s="82">
        <v>43657.78605324074</v>
      </c>
      <c r="Q364" s="80" t="s">
        <v>968</v>
      </c>
      <c r="R364" s="80"/>
      <c r="S364" s="80"/>
      <c r="T364" s="80"/>
      <c r="U364" s="83" t="s">
        <v>1507</v>
      </c>
      <c r="V364" s="83" t="s">
        <v>1507</v>
      </c>
      <c r="W364" s="82">
        <v>43657.78605324074</v>
      </c>
      <c r="X364" s="86">
        <v>43657</v>
      </c>
      <c r="Y364" s="88" t="s">
        <v>2227</v>
      </c>
      <c r="Z364" s="83" t="s">
        <v>2809</v>
      </c>
      <c r="AA364" s="80"/>
      <c r="AB364" s="80"/>
      <c r="AC364" s="88" t="s">
        <v>3433</v>
      </c>
      <c r="AD364" s="80"/>
      <c r="AE364" s="80" t="b">
        <v>0</v>
      </c>
      <c r="AF364" s="80">
        <v>0</v>
      </c>
      <c r="AG364" s="88" t="s">
        <v>3797</v>
      </c>
      <c r="AH364" s="80" t="b">
        <v>0</v>
      </c>
      <c r="AI364" s="80" t="s">
        <v>3865</v>
      </c>
      <c r="AJ364" s="80"/>
      <c r="AK364" s="88" t="s">
        <v>3797</v>
      </c>
      <c r="AL364" s="80" t="b">
        <v>0</v>
      </c>
      <c r="AM364" s="80">
        <v>14414</v>
      </c>
      <c r="AN364" s="88" t="s">
        <v>3715</v>
      </c>
      <c r="AO364" s="80" t="s">
        <v>3899</v>
      </c>
      <c r="AP364" s="80" t="b">
        <v>0</v>
      </c>
      <c r="AQ364" s="88" t="s">
        <v>3715</v>
      </c>
      <c r="AR364" s="80" t="s">
        <v>178</v>
      </c>
      <c r="AS364" s="80">
        <v>0</v>
      </c>
      <c r="AT364" s="80">
        <v>0</v>
      </c>
      <c r="AU364" s="80"/>
      <c r="AV364" s="80"/>
      <c r="AW364" s="80"/>
      <c r="AX364" s="80"/>
      <c r="AY364" s="80"/>
      <c r="AZ364" s="80"/>
      <c r="BA364" s="80"/>
      <c r="BB364" s="80"/>
      <c r="BC364" s="79" t="str">
        <f>REPLACE(INDEX(GroupVertices[Group],MATCH(Edges[[#This Row],[Vertex 1]],GroupVertices[Vertex],0)),1,1,"")</f>
        <v>2</v>
      </c>
      <c r="BD364" s="79" t="str">
        <f>REPLACE(INDEX(GroupVertices[Group],MATCH(Edges[[#This Row],[Vertex 2]],GroupVertices[Vertex],0)),1,1,"")</f>
        <v>2</v>
      </c>
    </row>
    <row r="365" spans="1:56" ht="15">
      <c r="A365" s="65" t="s">
        <v>529</v>
      </c>
      <c r="B365" s="65" t="s">
        <v>529</v>
      </c>
      <c r="C365" s="66"/>
      <c r="D365" s="67"/>
      <c r="E365" s="68"/>
      <c r="F365" s="69"/>
      <c r="G365" s="66"/>
      <c r="H365" s="70"/>
      <c r="I365" s="71"/>
      <c r="J365" s="71"/>
      <c r="K365" s="34"/>
      <c r="L365" s="78">
        <v>365</v>
      </c>
      <c r="M365" s="78"/>
      <c r="N365" s="73"/>
      <c r="O365" s="80" t="s">
        <v>178</v>
      </c>
      <c r="P365" s="82">
        <v>43657.78606481481</v>
      </c>
      <c r="Q365" s="80" t="s">
        <v>1113</v>
      </c>
      <c r="R365" s="80"/>
      <c r="S365" s="80"/>
      <c r="T365" s="80"/>
      <c r="U365" s="80"/>
      <c r="V365" s="83" t="s">
        <v>1803</v>
      </c>
      <c r="W365" s="82">
        <v>43657.78606481481</v>
      </c>
      <c r="X365" s="86">
        <v>43657</v>
      </c>
      <c r="Y365" s="88" t="s">
        <v>2228</v>
      </c>
      <c r="Z365" s="83" t="s">
        <v>2810</v>
      </c>
      <c r="AA365" s="80"/>
      <c r="AB365" s="80"/>
      <c r="AC365" s="88" t="s">
        <v>3434</v>
      </c>
      <c r="AD365" s="80"/>
      <c r="AE365" s="80" t="b">
        <v>0</v>
      </c>
      <c r="AF365" s="80">
        <v>1</v>
      </c>
      <c r="AG365" s="88" t="s">
        <v>3797</v>
      </c>
      <c r="AH365" s="80" t="b">
        <v>0</v>
      </c>
      <c r="AI365" s="80" t="s">
        <v>3865</v>
      </c>
      <c r="AJ365" s="80"/>
      <c r="AK365" s="88" t="s">
        <v>3797</v>
      </c>
      <c r="AL365" s="80" t="b">
        <v>0</v>
      </c>
      <c r="AM365" s="80">
        <v>0</v>
      </c>
      <c r="AN365" s="88" t="s">
        <v>3797</v>
      </c>
      <c r="AO365" s="80" t="s">
        <v>3899</v>
      </c>
      <c r="AP365" s="80" t="b">
        <v>0</v>
      </c>
      <c r="AQ365" s="88" t="s">
        <v>3434</v>
      </c>
      <c r="AR365" s="80" t="s">
        <v>178</v>
      </c>
      <c r="AS365" s="80">
        <v>0</v>
      </c>
      <c r="AT365" s="80">
        <v>0</v>
      </c>
      <c r="AU365" s="80"/>
      <c r="AV365" s="80"/>
      <c r="AW365" s="80"/>
      <c r="AX365" s="80"/>
      <c r="AY365" s="80"/>
      <c r="AZ365" s="80"/>
      <c r="BA365" s="80"/>
      <c r="BB365" s="80"/>
      <c r="BC365" s="79" t="str">
        <f>REPLACE(INDEX(GroupVertices[Group],MATCH(Edges[[#This Row],[Vertex 1]],GroupVertices[Vertex],0)),1,1,"")</f>
        <v>1</v>
      </c>
      <c r="BD365" s="79" t="str">
        <f>REPLACE(INDEX(GroupVertices[Group],MATCH(Edges[[#This Row],[Vertex 2]],GroupVertices[Vertex],0)),1,1,"")</f>
        <v>1</v>
      </c>
    </row>
    <row r="366" spans="1:56" ht="15">
      <c r="A366" s="65" t="s">
        <v>530</v>
      </c>
      <c r="B366" s="65" t="s">
        <v>531</v>
      </c>
      <c r="C366" s="66"/>
      <c r="D366" s="67"/>
      <c r="E366" s="68"/>
      <c r="F366" s="69"/>
      <c r="G366" s="66"/>
      <c r="H366" s="70"/>
      <c r="I366" s="71"/>
      <c r="J366" s="71"/>
      <c r="K366" s="34"/>
      <c r="L366" s="78">
        <v>366</v>
      </c>
      <c r="M366" s="78"/>
      <c r="N366" s="73"/>
      <c r="O366" s="80" t="s">
        <v>909</v>
      </c>
      <c r="P366" s="82">
        <v>43657.78380787037</v>
      </c>
      <c r="Q366" s="80" t="s">
        <v>1114</v>
      </c>
      <c r="R366" s="80"/>
      <c r="S366" s="80"/>
      <c r="T366" s="80"/>
      <c r="U366" s="80"/>
      <c r="V366" s="83" t="s">
        <v>1804</v>
      </c>
      <c r="W366" s="82">
        <v>43657.78380787037</v>
      </c>
      <c r="X366" s="86">
        <v>43657</v>
      </c>
      <c r="Y366" s="88" t="s">
        <v>2048</v>
      </c>
      <c r="Z366" s="83" t="s">
        <v>2811</v>
      </c>
      <c r="AA366" s="80"/>
      <c r="AB366" s="80"/>
      <c r="AC366" s="88" t="s">
        <v>3435</v>
      </c>
      <c r="AD366" s="88" t="s">
        <v>3774</v>
      </c>
      <c r="AE366" s="80" t="b">
        <v>0</v>
      </c>
      <c r="AF366" s="80">
        <v>0</v>
      </c>
      <c r="AG366" s="88" t="s">
        <v>3838</v>
      </c>
      <c r="AH366" s="80" t="b">
        <v>0</v>
      </c>
      <c r="AI366" s="80" t="s">
        <v>3871</v>
      </c>
      <c r="AJ366" s="80"/>
      <c r="AK366" s="88" t="s">
        <v>3797</v>
      </c>
      <c r="AL366" s="80" t="b">
        <v>0</v>
      </c>
      <c r="AM366" s="80">
        <v>0</v>
      </c>
      <c r="AN366" s="88" t="s">
        <v>3797</v>
      </c>
      <c r="AO366" s="80" t="s">
        <v>3899</v>
      </c>
      <c r="AP366" s="80" t="b">
        <v>0</v>
      </c>
      <c r="AQ366" s="88" t="s">
        <v>3774</v>
      </c>
      <c r="AR366" s="80" t="s">
        <v>178</v>
      </c>
      <c r="AS366" s="80">
        <v>0</v>
      </c>
      <c r="AT366" s="80">
        <v>0</v>
      </c>
      <c r="AU366" s="80"/>
      <c r="AV366" s="80"/>
      <c r="AW366" s="80"/>
      <c r="AX366" s="80"/>
      <c r="AY366" s="80"/>
      <c r="AZ366" s="80"/>
      <c r="BA366" s="80"/>
      <c r="BB366" s="80"/>
      <c r="BC366" s="79" t="str">
        <f>REPLACE(INDEX(GroupVertices[Group],MATCH(Edges[[#This Row],[Vertex 1]],GroupVertices[Vertex],0)),1,1,"")</f>
        <v>104</v>
      </c>
      <c r="BD366" s="79" t="str">
        <f>REPLACE(INDEX(GroupVertices[Group],MATCH(Edges[[#This Row],[Vertex 2]],GroupVertices[Vertex],0)),1,1,"")</f>
        <v>104</v>
      </c>
    </row>
    <row r="367" spans="1:56" ht="15">
      <c r="A367" s="65" t="s">
        <v>531</v>
      </c>
      <c r="B367" s="65" t="s">
        <v>530</v>
      </c>
      <c r="C367" s="66"/>
      <c r="D367" s="67"/>
      <c r="E367" s="68"/>
      <c r="F367" s="69"/>
      <c r="G367" s="66"/>
      <c r="H367" s="70"/>
      <c r="I367" s="71"/>
      <c r="J367" s="71"/>
      <c r="K367" s="34"/>
      <c r="L367" s="78">
        <v>367</v>
      </c>
      <c r="M367" s="78"/>
      <c r="N367" s="73"/>
      <c r="O367" s="80" t="s">
        <v>909</v>
      </c>
      <c r="P367" s="82">
        <v>43657.78607638889</v>
      </c>
      <c r="Q367" s="80" t="s">
        <v>1115</v>
      </c>
      <c r="R367" s="80"/>
      <c r="S367" s="80"/>
      <c r="T367" s="80"/>
      <c r="U367" s="80"/>
      <c r="V367" s="83" t="s">
        <v>1805</v>
      </c>
      <c r="W367" s="82">
        <v>43657.78607638889</v>
      </c>
      <c r="X367" s="86">
        <v>43657</v>
      </c>
      <c r="Y367" s="88" t="s">
        <v>2229</v>
      </c>
      <c r="Z367" s="83" t="s">
        <v>2812</v>
      </c>
      <c r="AA367" s="80"/>
      <c r="AB367" s="80"/>
      <c r="AC367" s="88" t="s">
        <v>3436</v>
      </c>
      <c r="AD367" s="88" t="s">
        <v>3435</v>
      </c>
      <c r="AE367" s="80" t="b">
        <v>0</v>
      </c>
      <c r="AF367" s="80">
        <v>0</v>
      </c>
      <c r="AG367" s="88" t="s">
        <v>3839</v>
      </c>
      <c r="AH367" s="80" t="b">
        <v>0</v>
      </c>
      <c r="AI367" s="80" t="s">
        <v>3870</v>
      </c>
      <c r="AJ367" s="80"/>
      <c r="AK367" s="88" t="s">
        <v>3797</v>
      </c>
      <c r="AL367" s="80" t="b">
        <v>0</v>
      </c>
      <c r="AM367" s="80">
        <v>0</v>
      </c>
      <c r="AN367" s="88" t="s">
        <v>3797</v>
      </c>
      <c r="AO367" s="80" t="s">
        <v>3898</v>
      </c>
      <c r="AP367" s="80" t="b">
        <v>0</v>
      </c>
      <c r="AQ367" s="88" t="s">
        <v>3435</v>
      </c>
      <c r="AR367" s="80" t="s">
        <v>178</v>
      </c>
      <c r="AS367" s="80">
        <v>0</v>
      </c>
      <c r="AT367" s="80">
        <v>0</v>
      </c>
      <c r="AU367" s="80"/>
      <c r="AV367" s="80"/>
      <c r="AW367" s="80"/>
      <c r="AX367" s="80"/>
      <c r="AY367" s="80"/>
      <c r="AZ367" s="80"/>
      <c r="BA367" s="80"/>
      <c r="BB367" s="80"/>
      <c r="BC367" s="79" t="str">
        <f>REPLACE(INDEX(GroupVertices[Group],MATCH(Edges[[#This Row],[Vertex 1]],GroupVertices[Vertex],0)),1,1,"")</f>
        <v>104</v>
      </c>
      <c r="BD367" s="79" t="str">
        <f>REPLACE(INDEX(GroupVertices[Group],MATCH(Edges[[#This Row],[Vertex 2]],GroupVertices[Vertex],0)),1,1,"")</f>
        <v>104</v>
      </c>
    </row>
    <row r="368" spans="1:56" ht="15">
      <c r="A368" s="65" t="s">
        <v>532</v>
      </c>
      <c r="B368" s="65" t="s">
        <v>791</v>
      </c>
      <c r="C368" s="66"/>
      <c r="D368" s="67"/>
      <c r="E368" s="68"/>
      <c r="F368" s="69"/>
      <c r="G368" s="66"/>
      <c r="H368" s="70"/>
      <c r="I368" s="71"/>
      <c r="J368" s="71"/>
      <c r="K368" s="34"/>
      <c r="L368" s="78">
        <v>368</v>
      </c>
      <c r="M368" s="78"/>
      <c r="N368" s="73"/>
      <c r="O368" s="80" t="s">
        <v>908</v>
      </c>
      <c r="P368" s="82">
        <v>43657.78612268518</v>
      </c>
      <c r="Q368" s="80" t="s">
        <v>968</v>
      </c>
      <c r="R368" s="80"/>
      <c r="S368" s="80"/>
      <c r="T368" s="80"/>
      <c r="U368" s="83" t="s">
        <v>1507</v>
      </c>
      <c r="V368" s="83" t="s">
        <v>1507</v>
      </c>
      <c r="W368" s="82">
        <v>43657.78612268518</v>
      </c>
      <c r="X368" s="86">
        <v>43657</v>
      </c>
      <c r="Y368" s="88" t="s">
        <v>2230</v>
      </c>
      <c r="Z368" s="83" t="s">
        <v>2813</v>
      </c>
      <c r="AA368" s="80"/>
      <c r="AB368" s="80"/>
      <c r="AC368" s="88" t="s">
        <v>3437</v>
      </c>
      <c r="AD368" s="80"/>
      <c r="AE368" s="80" t="b">
        <v>0</v>
      </c>
      <c r="AF368" s="80">
        <v>0</v>
      </c>
      <c r="AG368" s="88" t="s">
        <v>3797</v>
      </c>
      <c r="AH368" s="80" t="b">
        <v>0</v>
      </c>
      <c r="AI368" s="80" t="s">
        <v>3865</v>
      </c>
      <c r="AJ368" s="80"/>
      <c r="AK368" s="88" t="s">
        <v>3797</v>
      </c>
      <c r="AL368" s="80" t="b">
        <v>0</v>
      </c>
      <c r="AM368" s="80">
        <v>14414</v>
      </c>
      <c r="AN368" s="88" t="s">
        <v>3715</v>
      </c>
      <c r="AO368" s="80" t="s">
        <v>3899</v>
      </c>
      <c r="AP368" s="80" t="b">
        <v>0</v>
      </c>
      <c r="AQ368" s="88" t="s">
        <v>3715</v>
      </c>
      <c r="AR368" s="80" t="s">
        <v>178</v>
      </c>
      <c r="AS368" s="80">
        <v>0</v>
      </c>
      <c r="AT368" s="80">
        <v>0</v>
      </c>
      <c r="AU368" s="80"/>
      <c r="AV368" s="80"/>
      <c r="AW368" s="80"/>
      <c r="AX368" s="80"/>
      <c r="AY368" s="80"/>
      <c r="AZ368" s="80"/>
      <c r="BA368" s="80"/>
      <c r="BB368" s="80"/>
      <c r="BC368" s="79" t="str">
        <f>REPLACE(INDEX(GroupVertices[Group],MATCH(Edges[[#This Row],[Vertex 1]],GroupVertices[Vertex],0)),1,1,"")</f>
        <v>2</v>
      </c>
      <c r="BD368" s="79" t="str">
        <f>REPLACE(INDEX(GroupVertices[Group],MATCH(Edges[[#This Row],[Vertex 2]],GroupVertices[Vertex],0)),1,1,"")</f>
        <v>2</v>
      </c>
    </row>
    <row r="369" spans="1:56" ht="15">
      <c r="A369" s="65" t="s">
        <v>533</v>
      </c>
      <c r="B369" s="65" t="s">
        <v>791</v>
      </c>
      <c r="C369" s="66"/>
      <c r="D369" s="67"/>
      <c r="E369" s="68"/>
      <c r="F369" s="69"/>
      <c r="G369" s="66"/>
      <c r="H369" s="70"/>
      <c r="I369" s="71"/>
      <c r="J369" s="71"/>
      <c r="K369" s="34"/>
      <c r="L369" s="78">
        <v>369</v>
      </c>
      <c r="M369" s="78"/>
      <c r="N369" s="73"/>
      <c r="O369" s="80" t="s">
        <v>908</v>
      </c>
      <c r="P369" s="82">
        <v>43657.786145833335</v>
      </c>
      <c r="Q369" s="80" t="s">
        <v>968</v>
      </c>
      <c r="R369" s="80"/>
      <c r="S369" s="80"/>
      <c r="T369" s="80"/>
      <c r="U369" s="83" t="s">
        <v>1507</v>
      </c>
      <c r="V369" s="83" t="s">
        <v>1507</v>
      </c>
      <c r="W369" s="82">
        <v>43657.786145833335</v>
      </c>
      <c r="X369" s="86">
        <v>43657</v>
      </c>
      <c r="Y369" s="88" t="s">
        <v>2231</v>
      </c>
      <c r="Z369" s="83" t="s">
        <v>2814</v>
      </c>
      <c r="AA369" s="80"/>
      <c r="AB369" s="80"/>
      <c r="AC369" s="88" t="s">
        <v>3438</v>
      </c>
      <c r="AD369" s="80"/>
      <c r="AE369" s="80" t="b">
        <v>0</v>
      </c>
      <c r="AF369" s="80">
        <v>0</v>
      </c>
      <c r="AG369" s="88" t="s">
        <v>3797</v>
      </c>
      <c r="AH369" s="80" t="b">
        <v>0</v>
      </c>
      <c r="AI369" s="80" t="s">
        <v>3865</v>
      </c>
      <c r="AJ369" s="80"/>
      <c r="AK369" s="88" t="s">
        <v>3797</v>
      </c>
      <c r="AL369" s="80" t="b">
        <v>0</v>
      </c>
      <c r="AM369" s="80">
        <v>14414</v>
      </c>
      <c r="AN369" s="88" t="s">
        <v>3715</v>
      </c>
      <c r="AO369" s="80" t="s">
        <v>3899</v>
      </c>
      <c r="AP369" s="80" t="b">
        <v>0</v>
      </c>
      <c r="AQ369" s="88" t="s">
        <v>3715</v>
      </c>
      <c r="AR369" s="80" t="s">
        <v>178</v>
      </c>
      <c r="AS369" s="80">
        <v>0</v>
      </c>
      <c r="AT369" s="80">
        <v>0</v>
      </c>
      <c r="AU369" s="80"/>
      <c r="AV369" s="80"/>
      <c r="AW369" s="80"/>
      <c r="AX369" s="80"/>
      <c r="AY369" s="80"/>
      <c r="AZ369" s="80"/>
      <c r="BA369" s="80"/>
      <c r="BB369" s="80"/>
      <c r="BC369" s="79" t="str">
        <f>REPLACE(INDEX(GroupVertices[Group],MATCH(Edges[[#This Row],[Vertex 1]],GroupVertices[Vertex],0)),1,1,"")</f>
        <v>2</v>
      </c>
      <c r="BD369" s="79" t="str">
        <f>REPLACE(INDEX(GroupVertices[Group],MATCH(Edges[[#This Row],[Vertex 2]],GroupVertices[Vertex],0)),1,1,"")</f>
        <v>2</v>
      </c>
    </row>
    <row r="370" spans="1:56" ht="15">
      <c r="A370" s="65" t="s">
        <v>534</v>
      </c>
      <c r="B370" s="65" t="s">
        <v>534</v>
      </c>
      <c r="C370" s="66"/>
      <c r="D370" s="67"/>
      <c r="E370" s="68"/>
      <c r="F370" s="69"/>
      <c r="G370" s="66"/>
      <c r="H370" s="70"/>
      <c r="I370" s="71"/>
      <c r="J370" s="71"/>
      <c r="K370" s="34"/>
      <c r="L370" s="78">
        <v>370</v>
      </c>
      <c r="M370" s="78"/>
      <c r="N370" s="73"/>
      <c r="O370" s="80" t="s">
        <v>178</v>
      </c>
      <c r="P370" s="82">
        <v>43657.78619212963</v>
      </c>
      <c r="Q370" s="80" t="s">
        <v>1116</v>
      </c>
      <c r="R370" s="80"/>
      <c r="S370" s="80"/>
      <c r="T370" s="80"/>
      <c r="U370" s="80"/>
      <c r="V370" s="83" t="s">
        <v>1806</v>
      </c>
      <c r="W370" s="82">
        <v>43657.78619212963</v>
      </c>
      <c r="X370" s="86">
        <v>43657</v>
      </c>
      <c r="Y370" s="88" t="s">
        <v>2232</v>
      </c>
      <c r="Z370" s="83" t="s">
        <v>2815</v>
      </c>
      <c r="AA370" s="80"/>
      <c r="AB370" s="80"/>
      <c r="AC370" s="88" t="s">
        <v>3439</v>
      </c>
      <c r="AD370" s="80"/>
      <c r="AE370" s="80" t="b">
        <v>0</v>
      </c>
      <c r="AF370" s="80">
        <v>0</v>
      </c>
      <c r="AG370" s="88" t="s">
        <v>3797</v>
      </c>
      <c r="AH370" s="80" t="b">
        <v>0</v>
      </c>
      <c r="AI370" s="80" t="s">
        <v>3865</v>
      </c>
      <c r="AJ370" s="80"/>
      <c r="AK370" s="88" t="s">
        <v>3797</v>
      </c>
      <c r="AL370" s="80" t="b">
        <v>0</v>
      </c>
      <c r="AM370" s="80">
        <v>0</v>
      </c>
      <c r="AN370" s="88" t="s">
        <v>3797</v>
      </c>
      <c r="AO370" s="80" t="s">
        <v>3899</v>
      </c>
      <c r="AP370" s="80" t="b">
        <v>0</v>
      </c>
      <c r="AQ370" s="88" t="s">
        <v>3439</v>
      </c>
      <c r="AR370" s="80" t="s">
        <v>178</v>
      </c>
      <c r="AS370" s="80">
        <v>0</v>
      </c>
      <c r="AT370" s="80">
        <v>0</v>
      </c>
      <c r="AU370" s="80"/>
      <c r="AV370" s="80"/>
      <c r="AW370" s="80"/>
      <c r="AX370" s="80"/>
      <c r="AY370" s="80"/>
      <c r="AZ370" s="80"/>
      <c r="BA370" s="80"/>
      <c r="BB370" s="80"/>
      <c r="BC370" s="79" t="str">
        <f>REPLACE(INDEX(GroupVertices[Group],MATCH(Edges[[#This Row],[Vertex 1]],GroupVertices[Vertex],0)),1,1,"")</f>
        <v>1</v>
      </c>
      <c r="BD370" s="79" t="str">
        <f>REPLACE(INDEX(GroupVertices[Group],MATCH(Edges[[#This Row],[Vertex 2]],GroupVertices[Vertex],0)),1,1,"")</f>
        <v>1</v>
      </c>
    </row>
    <row r="371" spans="1:56" ht="15">
      <c r="A371" s="65" t="s">
        <v>535</v>
      </c>
      <c r="B371" s="65" t="s">
        <v>786</v>
      </c>
      <c r="C371" s="66"/>
      <c r="D371" s="67"/>
      <c r="E371" s="68"/>
      <c r="F371" s="69"/>
      <c r="G371" s="66"/>
      <c r="H371" s="70"/>
      <c r="I371" s="71"/>
      <c r="J371" s="71"/>
      <c r="K371" s="34"/>
      <c r="L371" s="78">
        <v>371</v>
      </c>
      <c r="M371" s="78"/>
      <c r="N371" s="73"/>
      <c r="O371" s="80" t="s">
        <v>908</v>
      </c>
      <c r="P371" s="82">
        <v>43657.786203703705</v>
      </c>
      <c r="Q371" s="80" t="s">
        <v>950</v>
      </c>
      <c r="R371" s="80"/>
      <c r="S371" s="80"/>
      <c r="T371" s="80"/>
      <c r="U371" s="83" t="s">
        <v>1503</v>
      </c>
      <c r="V371" s="83" t="s">
        <v>1503</v>
      </c>
      <c r="W371" s="82">
        <v>43657.786203703705</v>
      </c>
      <c r="X371" s="86">
        <v>43657</v>
      </c>
      <c r="Y371" s="88" t="s">
        <v>2233</v>
      </c>
      <c r="Z371" s="83" t="s">
        <v>2816</v>
      </c>
      <c r="AA371" s="80"/>
      <c r="AB371" s="80"/>
      <c r="AC371" s="88" t="s">
        <v>3440</v>
      </c>
      <c r="AD371" s="80"/>
      <c r="AE371" s="80" t="b">
        <v>0</v>
      </c>
      <c r="AF371" s="80">
        <v>0</v>
      </c>
      <c r="AG371" s="88" t="s">
        <v>3797</v>
      </c>
      <c r="AH371" s="80" t="b">
        <v>0</v>
      </c>
      <c r="AI371" s="80" t="s">
        <v>3865</v>
      </c>
      <c r="AJ371" s="80"/>
      <c r="AK371" s="88" t="s">
        <v>3797</v>
      </c>
      <c r="AL371" s="80" t="b">
        <v>0</v>
      </c>
      <c r="AM371" s="80">
        <v>8270</v>
      </c>
      <c r="AN371" s="88" t="s">
        <v>3710</v>
      </c>
      <c r="AO371" s="80" t="s">
        <v>3903</v>
      </c>
      <c r="AP371" s="80" t="b">
        <v>0</v>
      </c>
      <c r="AQ371" s="88" t="s">
        <v>3710</v>
      </c>
      <c r="AR371" s="80" t="s">
        <v>178</v>
      </c>
      <c r="AS371" s="80">
        <v>0</v>
      </c>
      <c r="AT371" s="80">
        <v>0</v>
      </c>
      <c r="AU371" s="80"/>
      <c r="AV371" s="80"/>
      <c r="AW371" s="80"/>
      <c r="AX371" s="80"/>
      <c r="AY371" s="80"/>
      <c r="AZ371" s="80"/>
      <c r="BA371" s="80"/>
      <c r="BB371" s="80"/>
      <c r="BC371" s="79" t="str">
        <f>REPLACE(INDEX(GroupVertices[Group],MATCH(Edges[[#This Row],[Vertex 1]],GroupVertices[Vertex],0)),1,1,"")</f>
        <v>6</v>
      </c>
      <c r="BD371" s="79" t="str">
        <f>REPLACE(INDEX(GroupVertices[Group],MATCH(Edges[[#This Row],[Vertex 2]],GroupVertices[Vertex],0)),1,1,"")</f>
        <v>6</v>
      </c>
    </row>
    <row r="372" spans="1:56" ht="15">
      <c r="A372" s="65" t="s">
        <v>536</v>
      </c>
      <c r="B372" s="65" t="s">
        <v>786</v>
      </c>
      <c r="C372" s="66"/>
      <c r="D372" s="67"/>
      <c r="E372" s="68"/>
      <c r="F372" s="69"/>
      <c r="G372" s="66"/>
      <c r="H372" s="70"/>
      <c r="I372" s="71"/>
      <c r="J372" s="71"/>
      <c r="K372" s="34"/>
      <c r="L372" s="78">
        <v>372</v>
      </c>
      <c r="M372" s="78"/>
      <c r="N372" s="73"/>
      <c r="O372" s="80" t="s">
        <v>908</v>
      </c>
      <c r="P372" s="82">
        <v>43657.786203703705</v>
      </c>
      <c r="Q372" s="80" t="s">
        <v>950</v>
      </c>
      <c r="R372" s="80"/>
      <c r="S372" s="80"/>
      <c r="T372" s="80"/>
      <c r="U372" s="83" t="s">
        <v>1503</v>
      </c>
      <c r="V372" s="83" t="s">
        <v>1503</v>
      </c>
      <c r="W372" s="82">
        <v>43657.786203703705</v>
      </c>
      <c r="X372" s="86">
        <v>43657</v>
      </c>
      <c r="Y372" s="88" t="s">
        <v>2233</v>
      </c>
      <c r="Z372" s="83" t="s">
        <v>2817</v>
      </c>
      <c r="AA372" s="80"/>
      <c r="AB372" s="80"/>
      <c r="AC372" s="88" t="s">
        <v>3441</v>
      </c>
      <c r="AD372" s="80"/>
      <c r="AE372" s="80" t="b">
        <v>0</v>
      </c>
      <c r="AF372" s="80">
        <v>0</v>
      </c>
      <c r="AG372" s="88" t="s">
        <v>3797</v>
      </c>
      <c r="AH372" s="80" t="b">
        <v>0</v>
      </c>
      <c r="AI372" s="80" t="s">
        <v>3865</v>
      </c>
      <c r="AJ372" s="80"/>
      <c r="AK372" s="88" t="s">
        <v>3797</v>
      </c>
      <c r="AL372" s="80" t="b">
        <v>0</v>
      </c>
      <c r="AM372" s="80">
        <v>8270</v>
      </c>
      <c r="AN372" s="88" t="s">
        <v>3710</v>
      </c>
      <c r="AO372" s="80" t="s">
        <v>3899</v>
      </c>
      <c r="AP372" s="80" t="b">
        <v>0</v>
      </c>
      <c r="AQ372" s="88" t="s">
        <v>3710</v>
      </c>
      <c r="AR372" s="80" t="s">
        <v>178</v>
      </c>
      <c r="AS372" s="80">
        <v>0</v>
      </c>
      <c r="AT372" s="80">
        <v>0</v>
      </c>
      <c r="AU372" s="80"/>
      <c r="AV372" s="80"/>
      <c r="AW372" s="80"/>
      <c r="AX372" s="80"/>
      <c r="AY372" s="80"/>
      <c r="AZ372" s="80"/>
      <c r="BA372" s="80"/>
      <c r="BB372" s="80"/>
      <c r="BC372" s="79" t="str">
        <f>REPLACE(INDEX(GroupVertices[Group],MATCH(Edges[[#This Row],[Vertex 1]],GroupVertices[Vertex],0)),1,1,"")</f>
        <v>6</v>
      </c>
      <c r="BD372" s="79" t="str">
        <f>REPLACE(INDEX(GroupVertices[Group],MATCH(Edges[[#This Row],[Vertex 2]],GroupVertices[Vertex],0)),1,1,"")</f>
        <v>6</v>
      </c>
    </row>
    <row r="373" spans="1:56" ht="15">
      <c r="A373" s="65" t="s">
        <v>537</v>
      </c>
      <c r="B373" s="65" t="s">
        <v>873</v>
      </c>
      <c r="C373" s="66"/>
      <c r="D373" s="67"/>
      <c r="E373" s="68"/>
      <c r="F373" s="69"/>
      <c r="G373" s="66"/>
      <c r="H373" s="70"/>
      <c r="I373" s="71"/>
      <c r="J373" s="71"/>
      <c r="K373" s="34"/>
      <c r="L373" s="78">
        <v>373</v>
      </c>
      <c r="M373" s="78"/>
      <c r="N373" s="73"/>
      <c r="O373" s="80" t="s">
        <v>910</v>
      </c>
      <c r="P373" s="82">
        <v>43657.786215277774</v>
      </c>
      <c r="Q373" s="80" t="s">
        <v>1117</v>
      </c>
      <c r="R373" s="80"/>
      <c r="S373" s="80"/>
      <c r="T373" s="80"/>
      <c r="U373" s="80"/>
      <c r="V373" s="83" t="s">
        <v>1807</v>
      </c>
      <c r="W373" s="82">
        <v>43657.786215277774</v>
      </c>
      <c r="X373" s="86">
        <v>43657</v>
      </c>
      <c r="Y373" s="88" t="s">
        <v>2234</v>
      </c>
      <c r="Z373" s="83" t="s">
        <v>2818</v>
      </c>
      <c r="AA373" s="80"/>
      <c r="AB373" s="80"/>
      <c r="AC373" s="88" t="s">
        <v>3442</v>
      </c>
      <c r="AD373" s="88" t="s">
        <v>3775</v>
      </c>
      <c r="AE373" s="80" t="b">
        <v>0</v>
      </c>
      <c r="AF373" s="80">
        <v>0</v>
      </c>
      <c r="AG373" s="88" t="s">
        <v>3840</v>
      </c>
      <c r="AH373" s="80" t="b">
        <v>0</v>
      </c>
      <c r="AI373" s="80" t="s">
        <v>3865</v>
      </c>
      <c r="AJ373" s="80"/>
      <c r="AK373" s="88" t="s">
        <v>3797</v>
      </c>
      <c r="AL373" s="80" t="b">
        <v>0</v>
      </c>
      <c r="AM373" s="80">
        <v>0</v>
      </c>
      <c r="AN373" s="88" t="s">
        <v>3797</v>
      </c>
      <c r="AO373" s="80" t="s">
        <v>3899</v>
      </c>
      <c r="AP373" s="80" t="b">
        <v>0</v>
      </c>
      <c r="AQ373" s="88" t="s">
        <v>3775</v>
      </c>
      <c r="AR373" s="80" t="s">
        <v>178</v>
      </c>
      <c r="AS373" s="80">
        <v>0</v>
      </c>
      <c r="AT373" s="80">
        <v>0</v>
      </c>
      <c r="AU373" s="80"/>
      <c r="AV373" s="80"/>
      <c r="AW373" s="80"/>
      <c r="AX373" s="80"/>
      <c r="AY373" s="80"/>
      <c r="AZ373" s="80"/>
      <c r="BA373" s="80"/>
      <c r="BB373" s="80"/>
      <c r="BC373" s="79" t="str">
        <f>REPLACE(INDEX(GroupVertices[Group],MATCH(Edges[[#This Row],[Vertex 1]],GroupVertices[Vertex],0)),1,1,"")</f>
        <v>24</v>
      </c>
      <c r="BD373" s="79" t="str">
        <f>REPLACE(INDEX(GroupVertices[Group],MATCH(Edges[[#This Row],[Vertex 2]],GroupVertices[Vertex],0)),1,1,"")</f>
        <v>24</v>
      </c>
    </row>
    <row r="374" spans="1:56" ht="15">
      <c r="A374" s="65" t="s">
        <v>537</v>
      </c>
      <c r="B374" s="65" t="s">
        <v>874</v>
      </c>
      <c r="C374" s="66"/>
      <c r="D374" s="67"/>
      <c r="E374" s="68"/>
      <c r="F374" s="69"/>
      <c r="G374" s="66"/>
      <c r="H374" s="70"/>
      <c r="I374" s="71"/>
      <c r="J374" s="71"/>
      <c r="K374" s="34"/>
      <c r="L374" s="78">
        <v>374</v>
      </c>
      <c r="M374" s="78"/>
      <c r="N374" s="73"/>
      <c r="O374" s="80" t="s">
        <v>910</v>
      </c>
      <c r="P374" s="82">
        <v>43657.786215277774</v>
      </c>
      <c r="Q374" s="80" t="s">
        <v>1117</v>
      </c>
      <c r="R374" s="80"/>
      <c r="S374" s="80"/>
      <c r="T374" s="80"/>
      <c r="U374" s="80"/>
      <c r="V374" s="83" t="s">
        <v>1807</v>
      </c>
      <c r="W374" s="82">
        <v>43657.786215277774</v>
      </c>
      <c r="X374" s="86">
        <v>43657</v>
      </c>
      <c r="Y374" s="88" t="s">
        <v>2234</v>
      </c>
      <c r="Z374" s="83" t="s">
        <v>2818</v>
      </c>
      <c r="AA374" s="80"/>
      <c r="AB374" s="80"/>
      <c r="AC374" s="88" t="s">
        <v>3442</v>
      </c>
      <c r="AD374" s="88" t="s">
        <v>3775</v>
      </c>
      <c r="AE374" s="80" t="b">
        <v>0</v>
      </c>
      <c r="AF374" s="80">
        <v>0</v>
      </c>
      <c r="AG374" s="88" t="s">
        <v>3840</v>
      </c>
      <c r="AH374" s="80" t="b">
        <v>0</v>
      </c>
      <c r="AI374" s="80" t="s">
        <v>3865</v>
      </c>
      <c r="AJ374" s="80"/>
      <c r="AK374" s="88" t="s">
        <v>3797</v>
      </c>
      <c r="AL374" s="80" t="b">
        <v>0</v>
      </c>
      <c r="AM374" s="80">
        <v>0</v>
      </c>
      <c r="AN374" s="88" t="s">
        <v>3797</v>
      </c>
      <c r="AO374" s="80" t="s">
        <v>3899</v>
      </c>
      <c r="AP374" s="80" t="b">
        <v>0</v>
      </c>
      <c r="AQ374" s="88" t="s">
        <v>3775</v>
      </c>
      <c r="AR374" s="80" t="s">
        <v>178</v>
      </c>
      <c r="AS374" s="80">
        <v>0</v>
      </c>
      <c r="AT374" s="80">
        <v>0</v>
      </c>
      <c r="AU374" s="80"/>
      <c r="AV374" s="80"/>
      <c r="AW374" s="80"/>
      <c r="AX374" s="80"/>
      <c r="AY374" s="80"/>
      <c r="AZ374" s="80"/>
      <c r="BA374" s="80"/>
      <c r="BB374" s="80"/>
      <c r="BC374" s="79" t="str">
        <f>REPLACE(INDEX(GroupVertices[Group],MATCH(Edges[[#This Row],[Vertex 1]],GroupVertices[Vertex],0)),1,1,"")</f>
        <v>24</v>
      </c>
      <c r="BD374" s="79" t="str">
        <f>REPLACE(INDEX(GroupVertices[Group],MATCH(Edges[[#This Row],[Vertex 2]],GroupVertices[Vertex],0)),1,1,"")</f>
        <v>24</v>
      </c>
    </row>
    <row r="375" spans="1:56" ht="15">
      <c r="A375" s="65" t="s">
        <v>537</v>
      </c>
      <c r="B375" s="65" t="s">
        <v>875</v>
      </c>
      <c r="C375" s="66"/>
      <c r="D375" s="67"/>
      <c r="E375" s="68"/>
      <c r="F375" s="69"/>
      <c r="G375" s="66"/>
      <c r="H375" s="70"/>
      <c r="I375" s="71"/>
      <c r="J375" s="71"/>
      <c r="K375" s="34"/>
      <c r="L375" s="78">
        <v>375</v>
      </c>
      <c r="M375" s="78"/>
      <c r="N375" s="73"/>
      <c r="O375" s="80" t="s">
        <v>909</v>
      </c>
      <c r="P375" s="82">
        <v>43657.786215277774</v>
      </c>
      <c r="Q375" s="80" t="s">
        <v>1117</v>
      </c>
      <c r="R375" s="80"/>
      <c r="S375" s="80"/>
      <c r="T375" s="80"/>
      <c r="U375" s="80"/>
      <c r="V375" s="83" t="s">
        <v>1807</v>
      </c>
      <c r="W375" s="82">
        <v>43657.786215277774</v>
      </c>
      <c r="X375" s="86">
        <v>43657</v>
      </c>
      <c r="Y375" s="88" t="s">
        <v>2234</v>
      </c>
      <c r="Z375" s="83" t="s">
        <v>2818</v>
      </c>
      <c r="AA375" s="80"/>
      <c r="AB375" s="80"/>
      <c r="AC375" s="88" t="s">
        <v>3442</v>
      </c>
      <c r="AD375" s="88" t="s">
        <v>3775</v>
      </c>
      <c r="AE375" s="80" t="b">
        <v>0</v>
      </c>
      <c r="AF375" s="80">
        <v>0</v>
      </c>
      <c r="AG375" s="88" t="s">
        <v>3840</v>
      </c>
      <c r="AH375" s="80" t="b">
        <v>0</v>
      </c>
      <c r="AI375" s="80" t="s">
        <v>3865</v>
      </c>
      <c r="AJ375" s="80"/>
      <c r="AK375" s="88" t="s">
        <v>3797</v>
      </c>
      <c r="AL375" s="80" t="b">
        <v>0</v>
      </c>
      <c r="AM375" s="80">
        <v>0</v>
      </c>
      <c r="AN375" s="88" t="s">
        <v>3797</v>
      </c>
      <c r="AO375" s="80" t="s">
        <v>3899</v>
      </c>
      <c r="AP375" s="80" t="b">
        <v>0</v>
      </c>
      <c r="AQ375" s="88" t="s">
        <v>3775</v>
      </c>
      <c r="AR375" s="80" t="s">
        <v>178</v>
      </c>
      <c r="AS375" s="80">
        <v>0</v>
      </c>
      <c r="AT375" s="80">
        <v>0</v>
      </c>
      <c r="AU375" s="80"/>
      <c r="AV375" s="80"/>
      <c r="AW375" s="80"/>
      <c r="AX375" s="80"/>
      <c r="AY375" s="80"/>
      <c r="AZ375" s="80"/>
      <c r="BA375" s="80"/>
      <c r="BB375" s="80"/>
      <c r="BC375" s="79" t="str">
        <f>REPLACE(INDEX(GroupVertices[Group],MATCH(Edges[[#This Row],[Vertex 1]],GroupVertices[Vertex],0)),1,1,"")</f>
        <v>24</v>
      </c>
      <c r="BD375" s="79" t="str">
        <f>REPLACE(INDEX(GroupVertices[Group],MATCH(Edges[[#This Row],[Vertex 2]],GroupVertices[Vertex],0)),1,1,"")</f>
        <v>24</v>
      </c>
    </row>
    <row r="376" spans="1:56" ht="15">
      <c r="A376" s="65" t="s">
        <v>538</v>
      </c>
      <c r="B376" s="65" t="s">
        <v>791</v>
      </c>
      <c r="C376" s="66"/>
      <c r="D376" s="67"/>
      <c r="E376" s="68"/>
      <c r="F376" s="69"/>
      <c r="G376" s="66"/>
      <c r="H376" s="70"/>
      <c r="I376" s="71"/>
      <c r="J376" s="71"/>
      <c r="K376" s="34"/>
      <c r="L376" s="78">
        <v>376</v>
      </c>
      <c r="M376" s="78"/>
      <c r="N376" s="73"/>
      <c r="O376" s="80" t="s">
        <v>908</v>
      </c>
      <c r="P376" s="82">
        <v>43657.78622685185</v>
      </c>
      <c r="Q376" s="80" t="s">
        <v>968</v>
      </c>
      <c r="R376" s="80"/>
      <c r="S376" s="80"/>
      <c r="T376" s="80"/>
      <c r="U376" s="83" t="s">
        <v>1507</v>
      </c>
      <c r="V376" s="83" t="s">
        <v>1507</v>
      </c>
      <c r="W376" s="82">
        <v>43657.78622685185</v>
      </c>
      <c r="X376" s="86">
        <v>43657</v>
      </c>
      <c r="Y376" s="88" t="s">
        <v>2235</v>
      </c>
      <c r="Z376" s="83" t="s">
        <v>2819</v>
      </c>
      <c r="AA376" s="80"/>
      <c r="AB376" s="80"/>
      <c r="AC376" s="88" t="s">
        <v>3443</v>
      </c>
      <c r="AD376" s="80"/>
      <c r="AE376" s="80" t="b">
        <v>0</v>
      </c>
      <c r="AF376" s="80">
        <v>0</v>
      </c>
      <c r="AG376" s="88" t="s">
        <v>3797</v>
      </c>
      <c r="AH376" s="80" t="b">
        <v>0</v>
      </c>
      <c r="AI376" s="80" t="s">
        <v>3865</v>
      </c>
      <c r="AJ376" s="80"/>
      <c r="AK376" s="88" t="s">
        <v>3797</v>
      </c>
      <c r="AL376" s="80" t="b">
        <v>0</v>
      </c>
      <c r="AM376" s="80">
        <v>14414</v>
      </c>
      <c r="AN376" s="88" t="s">
        <v>3715</v>
      </c>
      <c r="AO376" s="80" t="s">
        <v>3899</v>
      </c>
      <c r="AP376" s="80" t="b">
        <v>0</v>
      </c>
      <c r="AQ376" s="88" t="s">
        <v>3715</v>
      </c>
      <c r="AR376" s="80" t="s">
        <v>178</v>
      </c>
      <c r="AS376" s="80">
        <v>0</v>
      </c>
      <c r="AT376" s="80">
        <v>0</v>
      </c>
      <c r="AU376" s="80"/>
      <c r="AV376" s="80"/>
      <c r="AW376" s="80"/>
      <c r="AX376" s="80"/>
      <c r="AY376" s="80"/>
      <c r="AZ376" s="80"/>
      <c r="BA376" s="80"/>
      <c r="BB376" s="80"/>
      <c r="BC376" s="79" t="str">
        <f>REPLACE(INDEX(GroupVertices[Group],MATCH(Edges[[#This Row],[Vertex 1]],GroupVertices[Vertex],0)),1,1,"")</f>
        <v>2</v>
      </c>
      <c r="BD376" s="79" t="str">
        <f>REPLACE(INDEX(GroupVertices[Group],MATCH(Edges[[#This Row],[Vertex 2]],GroupVertices[Vertex],0)),1,1,"")</f>
        <v>2</v>
      </c>
    </row>
    <row r="377" spans="1:56" ht="15">
      <c r="A377" s="65" t="s">
        <v>539</v>
      </c>
      <c r="B377" s="65" t="s">
        <v>539</v>
      </c>
      <c r="C377" s="66"/>
      <c r="D377" s="67"/>
      <c r="E377" s="68"/>
      <c r="F377" s="69"/>
      <c r="G377" s="66"/>
      <c r="H377" s="70"/>
      <c r="I377" s="71"/>
      <c r="J377" s="71"/>
      <c r="K377" s="34"/>
      <c r="L377" s="78">
        <v>377</v>
      </c>
      <c r="M377" s="78"/>
      <c r="N377" s="73"/>
      <c r="O377" s="80" t="s">
        <v>178</v>
      </c>
      <c r="P377" s="82">
        <v>43657.78622685185</v>
      </c>
      <c r="Q377" s="80" t="s">
        <v>1118</v>
      </c>
      <c r="R377" s="80"/>
      <c r="S377" s="80"/>
      <c r="T377" s="80"/>
      <c r="U377" s="80"/>
      <c r="V377" s="83" t="s">
        <v>1808</v>
      </c>
      <c r="W377" s="82">
        <v>43657.78622685185</v>
      </c>
      <c r="X377" s="86">
        <v>43657</v>
      </c>
      <c r="Y377" s="88" t="s">
        <v>2235</v>
      </c>
      <c r="Z377" s="83" t="s">
        <v>2820</v>
      </c>
      <c r="AA377" s="80"/>
      <c r="AB377" s="80"/>
      <c r="AC377" s="88" t="s">
        <v>3444</v>
      </c>
      <c r="AD377" s="80"/>
      <c r="AE377" s="80" t="b">
        <v>0</v>
      </c>
      <c r="AF377" s="80">
        <v>0</v>
      </c>
      <c r="AG377" s="88" t="s">
        <v>3797</v>
      </c>
      <c r="AH377" s="80" t="b">
        <v>0</v>
      </c>
      <c r="AI377" s="80" t="s">
        <v>3865</v>
      </c>
      <c r="AJ377" s="80"/>
      <c r="AK377" s="88" t="s">
        <v>3797</v>
      </c>
      <c r="AL377" s="80" t="b">
        <v>0</v>
      </c>
      <c r="AM377" s="80">
        <v>0</v>
      </c>
      <c r="AN377" s="88" t="s">
        <v>3797</v>
      </c>
      <c r="AO377" s="80" t="s">
        <v>3899</v>
      </c>
      <c r="AP377" s="80" t="b">
        <v>0</v>
      </c>
      <c r="AQ377" s="88" t="s">
        <v>3444</v>
      </c>
      <c r="AR377" s="80" t="s">
        <v>178</v>
      </c>
      <c r="AS377" s="80">
        <v>0</v>
      </c>
      <c r="AT377" s="80">
        <v>0</v>
      </c>
      <c r="AU377" s="80"/>
      <c r="AV377" s="80"/>
      <c r="AW377" s="80"/>
      <c r="AX377" s="80"/>
      <c r="AY377" s="80"/>
      <c r="AZ377" s="80"/>
      <c r="BA377" s="80"/>
      <c r="BB377" s="80"/>
      <c r="BC377" s="79" t="str">
        <f>REPLACE(INDEX(GroupVertices[Group],MATCH(Edges[[#This Row],[Vertex 1]],GroupVertices[Vertex],0)),1,1,"")</f>
        <v>1</v>
      </c>
      <c r="BD377" s="79" t="str">
        <f>REPLACE(INDEX(GroupVertices[Group],MATCH(Edges[[#This Row],[Vertex 2]],GroupVertices[Vertex],0)),1,1,"")</f>
        <v>1</v>
      </c>
    </row>
    <row r="378" spans="1:56" ht="15">
      <c r="A378" s="65" t="s">
        <v>540</v>
      </c>
      <c r="B378" s="65" t="s">
        <v>540</v>
      </c>
      <c r="C378" s="66"/>
      <c r="D378" s="67"/>
      <c r="E378" s="68"/>
      <c r="F378" s="69"/>
      <c r="G378" s="66"/>
      <c r="H378" s="70"/>
      <c r="I378" s="71"/>
      <c r="J378" s="71"/>
      <c r="K378" s="34"/>
      <c r="L378" s="78">
        <v>378</v>
      </c>
      <c r="M378" s="78"/>
      <c r="N378" s="73"/>
      <c r="O378" s="80" t="s">
        <v>178</v>
      </c>
      <c r="P378" s="82">
        <v>43657.78351851852</v>
      </c>
      <c r="Q378" s="80" t="s">
        <v>1119</v>
      </c>
      <c r="R378" s="83" t="s">
        <v>1326</v>
      </c>
      <c r="S378" s="80" t="s">
        <v>1387</v>
      </c>
      <c r="T378" s="80" t="s">
        <v>1468</v>
      </c>
      <c r="U378" s="80"/>
      <c r="V378" s="83" t="s">
        <v>1809</v>
      </c>
      <c r="W378" s="82">
        <v>43657.78351851852</v>
      </c>
      <c r="X378" s="86">
        <v>43657</v>
      </c>
      <c r="Y378" s="88" t="s">
        <v>2022</v>
      </c>
      <c r="Z378" s="83" t="s">
        <v>2821</v>
      </c>
      <c r="AA378" s="80"/>
      <c r="AB378" s="80"/>
      <c r="AC378" s="88" t="s">
        <v>3445</v>
      </c>
      <c r="AD378" s="80"/>
      <c r="AE378" s="80" t="b">
        <v>0</v>
      </c>
      <c r="AF378" s="80">
        <v>0</v>
      </c>
      <c r="AG378" s="88" t="s">
        <v>3797</v>
      </c>
      <c r="AH378" s="80" t="b">
        <v>0</v>
      </c>
      <c r="AI378" s="80" t="s">
        <v>3865</v>
      </c>
      <c r="AJ378" s="80"/>
      <c r="AK378" s="88" t="s">
        <v>3797</v>
      </c>
      <c r="AL378" s="80" t="b">
        <v>0</v>
      </c>
      <c r="AM378" s="80">
        <v>0</v>
      </c>
      <c r="AN378" s="88" t="s">
        <v>3797</v>
      </c>
      <c r="AO378" s="80" t="s">
        <v>3902</v>
      </c>
      <c r="AP378" s="80" t="b">
        <v>0</v>
      </c>
      <c r="AQ378" s="88" t="s">
        <v>3445</v>
      </c>
      <c r="AR378" s="80" t="s">
        <v>178</v>
      </c>
      <c r="AS378" s="80">
        <v>0</v>
      </c>
      <c r="AT378" s="80">
        <v>0</v>
      </c>
      <c r="AU378" s="80"/>
      <c r="AV378" s="80"/>
      <c r="AW378" s="80"/>
      <c r="AX378" s="80"/>
      <c r="AY378" s="80"/>
      <c r="AZ378" s="80"/>
      <c r="BA378" s="80"/>
      <c r="BB378" s="80"/>
      <c r="BC378" s="79" t="str">
        <f>REPLACE(INDEX(GroupVertices[Group],MATCH(Edges[[#This Row],[Vertex 1]],GroupVertices[Vertex],0)),1,1,"")</f>
        <v>1</v>
      </c>
      <c r="BD378" s="79" t="str">
        <f>REPLACE(INDEX(GroupVertices[Group],MATCH(Edges[[#This Row],[Vertex 2]],GroupVertices[Vertex],0)),1,1,"")</f>
        <v>1</v>
      </c>
    </row>
    <row r="379" spans="1:56" ht="15">
      <c r="A379" s="65" t="s">
        <v>540</v>
      </c>
      <c r="B379" s="65" t="s">
        <v>540</v>
      </c>
      <c r="C379" s="66"/>
      <c r="D379" s="67"/>
      <c r="E379" s="68"/>
      <c r="F379" s="69"/>
      <c r="G379" s="66"/>
      <c r="H379" s="70"/>
      <c r="I379" s="71"/>
      <c r="J379" s="71"/>
      <c r="K379" s="34"/>
      <c r="L379" s="78">
        <v>379</v>
      </c>
      <c r="M379" s="78"/>
      <c r="N379" s="73"/>
      <c r="O379" s="80" t="s">
        <v>178</v>
      </c>
      <c r="P379" s="82">
        <v>43657.78413194444</v>
      </c>
      <c r="Q379" s="80" t="s">
        <v>1120</v>
      </c>
      <c r="R379" s="83" t="s">
        <v>1327</v>
      </c>
      <c r="S379" s="80" t="s">
        <v>1387</v>
      </c>
      <c r="T379" s="80" t="s">
        <v>1468</v>
      </c>
      <c r="U379" s="80"/>
      <c r="V379" s="83" t="s">
        <v>1809</v>
      </c>
      <c r="W379" s="82">
        <v>43657.78413194444</v>
      </c>
      <c r="X379" s="86">
        <v>43657</v>
      </c>
      <c r="Y379" s="88" t="s">
        <v>2236</v>
      </c>
      <c r="Z379" s="83" t="s">
        <v>2822</v>
      </c>
      <c r="AA379" s="80"/>
      <c r="AB379" s="80"/>
      <c r="AC379" s="88" t="s">
        <v>3446</v>
      </c>
      <c r="AD379" s="80"/>
      <c r="AE379" s="80" t="b">
        <v>0</v>
      </c>
      <c r="AF379" s="80">
        <v>0</v>
      </c>
      <c r="AG379" s="88" t="s">
        <v>3797</v>
      </c>
      <c r="AH379" s="80" t="b">
        <v>0</v>
      </c>
      <c r="AI379" s="80" t="s">
        <v>3865</v>
      </c>
      <c r="AJ379" s="80"/>
      <c r="AK379" s="88" t="s">
        <v>3797</v>
      </c>
      <c r="AL379" s="80" t="b">
        <v>0</v>
      </c>
      <c r="AM379" s="80">
        <v>0</v>
      </c>
      <c r="AN379" s="88" t="s">
        <v>3797</v>
      </c>
      <c r="AO379" s="80" t="s">
        <v>3902</v>
      </c>
      <c r="AP379" s="80" t="b">
        <v>0</v>
      </c>
      <c r="AQ379" s="88" t="s">
        <v>3446</v>
      </c>
      <c r="AR379" s="80" t="s">
        <v>178</v>
      </c>
      <c r="AS379" s="80">
        <v>0</v>
      </c>
      <c r="AT379" s="80">
        <v>0</v>
      </c>
      <c r="AU379" s="80"/>
      <c r="AV379" s="80"/>
      <c r="AW379" s="80"/>
      <c r="AX379" s="80"/>
      <c r="AY379" s="80"/>
      <c r="AZ379" s="80"/>
      <c r="BA379" s="80"/>
      <c r="BB379" s="80"/>
      <c r="BC379" s="79" t="str">
        <f>REPLACE(INDEX(GroupVertices[Group],MATCH(Edges[[#This Row],[Vertex 1]],GroupVertices[Vertex],0)),1,1,"")</f>
        <v>1</v>
      </c>
      <c r="BD379" s="79" t="str">
        <f>REPLACE(INDEX(GroupVertices[Group],MATCH(Edges[[#This Row],[Vertex 2]],GroupVertices[Vertex],0)),1,1,"")</f>
        <v>1</v>
      </c>
    </row>
    <row r="380" spans="1:56" ht="15">
      <c r="A380" s="65" t="s">
        <v>540</v>
      </c>
      <c r="B380" s="65" t="s">
        <v>540</v>
      </c>
      <c r="C380" s="66"/>
      <c r="D380" s="67"/>
      <c r="E380" s="68"/>
      <c r="F380" s="69"/>
      <c r="G380" s="66"/>
      <c r="H380" s="70"/>
      <c r="I380" s="71"/>
      <c r="J380" s="71"/>
      <c r="K380" s="34"/>
      <c r="L380" s="78">
        <v>380</v>
      </c>
      <c r="M380" s="78"/>
      <c r="N380" s="73"/>
      <c r="O380" s="80" t="s">
        <v>178</v>
      </c>
      <c r="P380" s="82">
        <v>43657.78622685185</v>
      </c>
      <c r="Q380" s="80" t="s">
        <v>1121</v>
      </c>
      <c r="R380" s="83" t="s">
        <v>1328</v>
      </c>
      <c r="S380" s="80" t="s">
        <v>1387</v>
      </c>
      <c r="T380" s="80" t="s">
        <v>1468</v>
      </c>
      <c r="U380" s="80"/>
      <c r="V380" s="83" t="s">
        <v>1809</v>
      </c>
      <c r="W380" s="82">
        <v>43657.78622685185</v>
      </c>
      <c r="X380" s="86">
        <v>43657</v>
      </c>
      <c r="Y380" s="88" t="s">
        <v>2235</v>
      </c>
      <c r="Z380" s="83" t="s">
        <v>2823</v>
      </c>
      <c r="AA380" s="80"/>
      <c r="AB380" s="80"/>
      <c r="AC380" s="88" t="s">
        <v>3447</v>
      </c>
      <c r="AD380" s="80"/>
      <c r="AE380" s="80" t="b">
        <v>0</v>
      </c>
      <c r="AF380" s="80">
        <v>0</v>
      </c>
      <c r="AG380" s="88" t="s">
        <v>3797</v>
      </c>
      <c r="AH380" s="80" t="b">
        <v>0</v>
      </c>
      <c r="AI380" s="80" t="s">
        <v>3865</v>
      </c>
      <c r="AJ380" s="80"/>
      <c r="AK380" s="88" t="s">
        <v>3797</v>
      </c>
      <c r="AL380" s="80" t="b">
        <v>0</v>
      </c>
      <c r="AM380" s="80">
        <v>0</v>
      </c>
      <c r="AN380" s="88" t="s">
        <v>3797</v>
      </c>
      <c r="AO380" s="80" t="s">
        <v>3902</v>
      </c>
      <c r="AP380" s="80" t="b">
        <v>0</v>
      </c>
      <c r="AQ380" s="88" t="s">
        <v>3447</v>
      </c>
      <c r="AR380" s="80" t="s">
        <v>178</v>
      </c>
      <c r="AS380" s="80">
        <v>0</v>
      </c>
      <c r="AT380" s="80">
        <v>0</v>
      </c>
      <c r="AU380" s="80"/>
      <c r="AV380" s="80"/>
      <c r="AW380" s="80"/>
      <c r="AX380" s="80"/>
      <c r="AY380" s="80"/>
      <c r="AZ380" s="80"/>
      <c r="BA380" s="80"/>
      <c r="BB380" s="80"/>
      <c r="BC380" s="79" t="str">
        <f>REPLACE(INDEX(GroupVertices[Group],MATCH(Edges[[#This Row],[Vertex 1]],GroupVertices[Vertex],0)),1,1,"")</f>
        <v>1</v>
      </c>
      <c r="BD380" s="79" t="str">
        <f>REPLACE(INDEX(GroupVertices[Group],MATCH(Edges[[#This Row],[Vertex 2]],GroupVertices[Vertex],0)),1,1,"")</f>
        <v>1</v>
      </c>
    </row>
    <row r="381" spans="1:56" ht="15">
      <c r="A381" s="65" t="s">
        <v>541</v>
      </c>
      <c r="B381" s="65" t="s">
        <v>876</v>
      </c>
      <c r="C381" s="66"/>
      <c r="D381" s="67"/>
      <c r="E381" s="68"/>
      <c r="F381" s="69"/>
      <c r="G381" s="66"/>
      <c r="H381" s="70"/>
      <c r="I381" s="71"/>
      <c r="J381" s="71"/>
      <c r="K381" s="34"/>
      <c r="L381" s="78">
        <v>381</v>
      </c>
      <c r="M381" s="78"/>
      <c r="N381" s="73"/>
      <c r="O381" s="80" t="s">
        <v>909</v>
      </c>
      <c r="P381" s="82">
        <v>43657.78622685185</v>
      </c>
      <c r="Q381" s="80" t="s">
        <v>1122</v>
      </c>
      <c r="R381" s="80"/>
      <c r="S381" s="80"/>
      <c r="T381" s="80"/>
      <c r="U381" s="80"/>
      <c r="V381" s="83" t="s">
        <v>1810</v>
      </c>
      <c r="W381" s="82">
        <v>43657.78622685185</v>
      </c>
      <c r="X381" s="86">
        <v>43657</v>
      </c>
      <c r="Y381" s="88" t="s">
        <v>2235</v>
      </c>
      <c r="Z381" s="83" t="s">
        <v>2824</v>
      </c>
      <c r="AA381" s="80"/>
      <c r="AB381" s="80"/>
      <c r="AC381" s="88" t="s">
        <v>3448</v>
      </c>
      <c r="AD381" s="88" t="s">
        <v>3776</v>
      </c>
      <c r="AE381" s="80" t="b">
        <v>0</v>
      </c>
      <c r="AF381" s="80">
        <v>1</v>
      </c>
      <c r="AG381" s="88" t="s">
        <v>3841</v>
      </c>
      <c r="AH381" s="80" t="b">
        <v>0</v>
      </c>
      <c r="AI381" s="80" t="s">
        <v>3865</v>
      </c>
      <c r="AJ381" s="80"/>
      <c r="AK381" s="88" t="s">
        <v>3797</v>
      </c>
      <c r="AL381" s="80" t="b">
        <v>0</v>
      </c>
      <c r="AM381" s="80">
        <v>0</v>
      </c>
      <c r="AN381" s="88" t="s">
        <v>3797</v>
      </c>
      <c r="AO381" s="80" t="s">
        <v>3903</v>
      </c>
      <c r="AP381" s="80" t="b">
        <v>0</v>
      </c>
      <c r="AQ381" s="88" t="s">
        <v>3776</v>
      </c>
      <c r="AR381" s="80" t="s">
        <v>178</v>
      </c>
      <c r="AS381" s="80">
        <v>0</v>
      </c>
      <c r="AT381" s="80">
        <v>0</v>
      </c>
      <c r="AU381" s="80"/>
      <c r="AV381" s="80"/>
      <c r="AW381" s="80"/>
      <c r="AX381" s="80"/>
      <c r="AY381" s="80"/>
      <c r="AZ381" s="80"/>
      <c r="BA381" s="80"/>
      <c r="BB381" s="80"/>
      <c r="BC381" s="79" t="str">
        <f>REPLACE(INDEX(GroupVertices[Group],MATCH(Edges[[#This Row],[Vertex 1]],GroupVertices[Vertex],0)),1,1,"")</f>
        <v>103</v>
      </c>
      <c r="BD381" s="79" t="str">
        <f>REPLACE(INDEX(GroupVertices[Group],MATCH(Edges[[#This Row],[Vertex 2]],GroupVertices[Vertex],0)),1,1,"")</f>
        <v>103</v>
      </c>
    </row>
    <row r="382" spans="1:56" ht="15">
      <c r="A382" s="65" t="s">
        <v>542</v>
      </c>
      <c r="B382" s="65" t="s">
        <v>542</v>
      </c>
      <c r="C382" s="66"/>
      <c r="D382" s="67"/>
      <c r="E382" s="68"/>
      <c r="F382" s="69"/>
      <c r="G382" s="66"/>
      <c r="H382" s="70"/>
      <c r="I382" s="71"/>
      <c r="J382" s="71"/>
      <c r="K382" s="34"/>
      <c r="L382" s="78">
        <v>382</v>
      </c>
      <c r="M382" s="78"/>
      <c r="N382" s="73"/>
      <c r="O382" s="80" t="s">
        <v>178</v>
      </c>
      <c r="P382" s="82">
        <v>43657.78627314815</v>
      </c>
      <c r="Q382" s="80" t="s">
        <v>1123</v>
      </c>
      <c r="R382" s="80"/>
      <c r="S382" s="80"/>
      <c r="T382" s="80"/>
      <c r="U382" s="80"/>
      <c r="V382" s="83" t="s">
        <v>1811</v>
      </c>
      <c r="W382" s="82">
        <v>43657.78627314815</v>
      </c>
      <c r="X382" s="86">
        <v>43657</v>
      </c>
      <c r="Y382" s="88" t="s">
        <v>2237</v>
      </c>
      <c r="Z382" s="83" t="s">
        <v>2825</v>
      </c>
      <c r="AA382" s="80"/>
      <c r="AB382" s="80"/>
      <c r="AC382" s="88" t="s">
        <v>3449</v>
      </c>
      <c r="AD382" s="80"/>
      <c r="AE382" s="80" t="b">
        <v>0</v>
      </c>
      <c r="AF382" s="80">
        <v>1</v>
      </c>
      <c r="AG382" s="88" t="s">
        <v>3797</v>
      </c>
      <c r="AH382" s="80" t="b">
        <v>0</v>
      </c>
      <c r="AI382" s="80" t="s">
        <v>3865</v>
      </c>
      <c r="AJ382" s="80"/>
      <c r="AK382" s="88" t="s">
        <v>3797</v>
      </c>
      <c r="AL382" s="80" t="b">
        <v>0</v>
      </c>
      <c r="AM382" s="80">
        <v>0</v>
      </c>
      <c r="AN382" s="88" t="s">
        <v>3797</v>
      </c>
      <c r="AO382" s="80" t="s">
        <v>3899</v>
      </c>
      <c r="AP382" s="80" t="b">
        <v>0</v>
      </c>
      <c r="AQ382" s="88" t="s">
        <v>3449</v>
      </c>
      <c r="AR382" s="80" t="s">
        <v>178</v>
      </c>
      <c r="AS382" s="80">
        <v>0</v>
      </c>
      <c r="AT382" s="80">
        <v>0</v>
      </c>
      <c r="AU382" s="80"/>
      <c r="AV382" s="80"/>
      <c r="AW382" s="80"/>
      <c r="AX382" s="80"/>
      <c r="AY382" s="80"/>
      <c r="AZ382" s="80"/>
      <c r="BA382" s="80"/>
      <c r="BB382" s="80"/>
      <c r="BC382" s="79" t="str">
        <f>REPLACE(INDEX(GroupVertices[Group],MATCH(Edges[[#This Row],[Vertex 1]],GroupVertices[Vertex],0)),1,1,"")</f>
        <v>1</v>
      </c>
      <c r="BD382" s="79" t="str">
        <f>REPLACE(INDEX(GroupVertices[Group],MATCH(Edges[[#This Row],[Vertex 2]],GroupVertices[Vertex],0)),1,1,"")</f>
        <v>1</v>
      </c>
    </row>
    <row r="383" spans="1:56" ht="15">
      <c r="A383" s="65" t="s">
        <v>543</v>
      </c>
      <c r="B383" s="65" t="s">
        <v>543</v>
      </c>
      <c r="C383" s="66"/>
      <c r="D383" s="67"/>
      <c r="E383" s="68"/>
      <c r="F383" s="69"/>
      <c r="G383" s="66"/>
      <c r="H383" s="70"/>
      <c r="I383" s="71"/>
      <c r="J383" s="71"/>
      <c r="K383" s="34"/>
      <c r="L383" s="78">
        <v>383</v>
      </c>
      <c r="M383" s="78"/>
      <c r="N383" s="73"/>
      <c r="O383" s="80" t="s">
        <v>178</v>
      </c>
      <c r="P383" s="82">
        <v>43657.7862962963</v>
      </c>
      <c r="Q383" s="80" t="s">
        <v>1124</v>
      </c>
      <c r="R383" s="80"/>
      <c r="S383" s="80"/>
      <c r="T383" s="80" t="s">
        <v>1469</v>
      </c>
      <c r="U383" s="80"/>
      <c r="V383" s="83" t="s">
        <v>1812</v>
      </c>
      <c r="W383" s="82">
        <v>43657.7862962963</v>
      </c>
      <c r="X383" s="86">
        <v>43657</v>
      </c>
      <c r="Y383" s="88" t="s">
        <v>2238</v>
      </c>
      <c r="Z383" s="83" t="s">
        <v>2826</v>
      </c>
      <c r="AA383" s="80"/>
      <c r="AB383" s="80"/>
      <c r="AC383" s="88" t="s">
        <v>3450</v>
      </c>
      <c r="AD383" s="80"/>
      <c r="AE383" s="80" t="b">
        <v>0</v>
      </c>
      <c r="AF383" s="80">
        <v>0</v>
      </c>
      <c r="AG383" s="88" t="s">
        <v>3797</v>
      </c>
      <c r="AH383" s="80" t="b">
        <v>0</v>
      </c>
      <c r="AI383" s="80" t="s">
        <v>3865</v>
      </c>
      <c r="AJ383" s="80"/>
      <c r="AK383" s="88" t="s">
        <v>3797</v>
      </c>
      <c r="AL383" s="80" t="b">
        <v>0</v>
      </c>
      <c r="AM383" s="80">
        <v>0</v>
      </c>
      <c r="AN383" s="88" t="s">
        <v>3797</v>
      </c>
      <c r="AO383" s="80" t="s">
        <v>3899</v>
      </c>
      <c r="AP383" s="80" t="b">
        <v>0</v>
      </c>
      <c r="AQ383" s="88" t="s">
        <v>3450</v>
      </c>
      <c r="AR383" s="80" t="s">
        <v>178</v>
      </c>
      <c r="AS383" s="80">
        <v>0</v>
      </c>
      <c r="AT383" s="80">
        <v>0</v>
      </c>
      <c r="AU383" s="80"/>
      <c r="AV383" s="80"/>
      <c r="AW383" s="80"/>
      <c r="AX383" s="80"/>
      <c r="AY383" s="80"/>
      <c r="AZ383" s="80"/>
      <c r="BA383" s="80"/>
      <c r="BB383" s="80"/>
      <c r="BC383" s="79" t="str">
        <f>REPLACE(INDEX(GroupVertices[Group],MATCH(Edges[[#This Row],[Vertex 1]],GroupVertices[Vertex],0)),1,1,"")</f>
        <v>1</v>
      </c>
      <c r="BD383" s="79" t="str">
        <f>REPLACE(INDEX(GroupVertices[Group],MATCH(Edges[[#This Row],[Vertex 2]],GroupVertices[Vertex],0)),1,1,"")</f>
        <v>1</v>
      </c>
    </row>
    <row r="384" spans="1:56" ht="15">
      <c r="A384" s="65" t="s">
        <v>544</v>
      </c>
      <c r="B384" s="65" t="s">
        <v>544</v>
      </c>
      <c r="C384" s="66"/>
      <c r="D384" s="67"/>
      <c r="E384" s="68"/>
      <c r="F384" s="69"/>
      <c r="G384" s="66"/>
      <c r="H384" s="70"/>
      <c r="I384" s="71"/>
      <c r="J384" s="71"/>
      <c r="K384" s="34"/>
      <c r="L384" s="78">
        <v>384</v>
      </c>
      <c r="M384" s="78"/>
      <c r="N384" s="73"/>
      <c r="O384" s="80" t="s">
        <v>178</v>
      </c>
      <c r="P384" s="82">
        <v>43657.7862962963</v>
      </c>
      <c r="Q384" s="80" t="s">
        <v>1125</v>
      </c>
      <c r="R384" s="80"/>
      <c r="S384" s="80"/>
      <c r="T384" s="80"/>
      <c r="U384" s="80"/>
      <c r="V384" s="83" t="s">
        <v>1813</v>
      </c>
      <c r="W384" s="82">
        <v>43657.7862962963</v>
      </c>
      <c r="X384" s="86">
        <v>43657</v>
      </c>
      <c r="Y384" s="88" t="s">
        <v>2238</v>
      </c>
      <c r="Z384" s="83" t="s">
        <v>2827</v>
      </c>
      <c r="AA384" s="80"/>
      <c r="AB384" s="80"/>
      <c r="AC384" s="88" t="s">
        <v>3451</v>
      </c>
      <c r="AD384" s="80"/>
      <c r="AE384" s="80" t="b">
        <v>0</v>
      </c>
      <c r="AF384" s="80">
        <v>1</v>
      </c>
      <c r="AG384" s="88" t="s">
        <v>3797</v>
      </c>
      <c r="AH384" s="80" t="b">
        <v>0</v>
      </c>
      <c r="AI384" s="80" t="s">
        <v>3865</v>
      </c>
      <c r="AJ384" s="80"/>
      <c r="AK384" s="88" t="s">
        <v>3797</v>
      </c>
      <c r="AL384" s="80" t="b">
        <v>0</v>
      </c>
      <c r="AM384" s="80">
        <v>0</v>
      </c>
      <c r="AN384" s="88" t="s">
        <v>3797</v>
      </c>
      <c r="AO384" s="80" t="s">
        <v>3899</v>
      </c>
      <c r="AP384" s="80" t="b">
        <v>0</v>
      </c>
      <c r="AQ384" s="88" t="s">
        <v>3451</v>
      </c>
      <c r="AR384" s="80" t="s">
        <v>178</v>
      </c>
      <c r="AS384" s="80">
        <v>0</v>
      </c>
      <c r="AT384" s="80">
        <v>0</v>
      </c>
      <c r="AU384" s="80"/>
      <c r="AV384" s="80"/>
      <c r="AW384" s="80"/>
      <c r="AX384" s="80"/>
      <c r="AY384" s="80"/>
      <c r="AZ384" s="80"/>
      <c r="BA384" s="80"/>
      <c r="BB384" s="80"/>
      <c r="BC384" s="79" t="str">
        <f>REPLACE(INDEX(GroupVertices[Group],MATCH(Edges[[#This Row],[Vertex 1]],GroupVertices[Vertex],0)),1,1,"")</f>
        <v>1</v>
      </c>
      <c r="BD384" s="79" t="str">
        <f>REPLACE(INDEX(GroupVertices[Group],MATCH(Edges[[#This Row],[Vertex 2]],GroupVertices[Vertex],0)),1,1,"")</f>
        <v>1</v>
      </c>
    </row>
    <row r="385" spans="1:56" ht="15">
      <c r="A385" s="65" t="s">
        <v>545</v>
      </c>
      <c r="B385" s="65" t="s">
        <v>715</v>
      </c>
      <c r="C385" s="66"/>
      <c r="D385" s="67"/>
      <c r="E385" s="68"/>
      <c r="F385" s="69"/>
      <c r="G385" s="66"/>
      <c r="H385" s="70"/>
      <c r="I385" s="71"/>
      <c r="J385" s="71"/>
      <c r="K385" s="34"/>
      <c r="L385" s="78">
        <v>385</v>
      </c>
      <c r="M385" s="78"/>
      <c r="N385" s="73"/>
      <c r="O385" s="80" t="s">
        <v>908</v>
      </c>
      <c r="P385" s="82">
        <v>43657.7862962963</v>
      </c>
      <c r="Q385" s="80" t="s">
        <v>958</v>
      </c>
      <c r="R385" s="80"/>
      <c r="S385" s="80"/>
      <c r="T385" s="80"/>
      <c r="U385" s="80"/>
      <c r="V385" s="83" t="s">
        <v>1814</v>
      </c>
      <c r="W385" s="82">
        <v>43657.7862962963</v>
      </c>
      <c r="X385" s="86">
        <v>43657</v>
      </c>
      <c r="Y385" s="88" t="s">
        <v>2238</v>
      </c>
      <c r="Z385" s="83" t="s">
        <v>2828</v>
      </c>
      <c r="AA385" s="80"/>
      <c r="AB385" s="80"/>
      <c r="AC385" s="88" t="s">
        <v>3452</v>
      </c>
      <c r="AD385" s="80"/>
      <c r="AE385" s="80" t="b">
        <v>0</v>
      </c>
      <c r="AF385" s="80">
        <v>0</v>
      </c>
      <c r="AG385" s="88" t="s">
        <v>3797</v>
      </c>
      <c r="AH385" s="80" t="b">
        <v>0</v>
      </c>
      <c r="AI385" s="80" t="s">
        <v>3865</v>
      </c>
      <c r="AJ385" s="80"/>
      <c r="AK385" s="88" t="s">
        <v>3797</v>
      </c>
      <c r="AL385" s="80" t="b">
        <v>0</v>
      </c>
      <c r="AM385" s="80">
        <v>6398</v>
      </c>
      <c r="AN385" s="88" t="s">
        <v>3638</v>
      </c>
      <c r="AO385" s="80" t="s">
        <v>3898</v>
      </c>
      <c r="AP385" s="80" t="b">
        <v>0</v>
      </c>
      <c r="AQ385" s="88" t="s">
        <v>3638</v>
      </c>
      <c r="AR385" s="80" t="s">
        <v>178</v>
      </c>
      <c r="AS385" s="80">
        <v>0</v>
      </c>
      <c r="AT385" s="80">
        <v>0</v>
      </c>
      <c r="AU385" s="80"/>
      <c r="AV385" s="80"/>
      <c r="AW385" s="80"/>
      <c r="AX385" s="80"/>
      <c r="AY385" s="80"/>
      <c r="AZ385" s="80"/>
      <c r="BA385" s="80"/>
      <c r="BB385" s="80"/>
      <c r="BC385" s="79" t="str">
        <f>REPLACE(INDEX(GroupVertices[Group],MATCH(Edges[[#This Row],[Vertex 1]],GroupVertices[Vertex],0)),1,1,"")</f>
        <v>7</v>
      </c>
      <c r="BD385" s="79" t="str">
        <f>REPLACE(INDEX(GroupVertices[Group],MATCH(Edges[[#This Row],[Vertex 2]],GroupVertices[Vertex],0)),1,1,"")</f>
        <v>7</v>
      </c>
    </row>
    <row r="386" spans="1:56" ht="15">
      <c r="A386" s="65" t="s">
        <v>546</v>
      </c>
      <c r="B386" s="65" t="s">
        <v>546</v>
      </c>
      <c r="C386" s="66"/>
      <c r="D386" s="67"/>
      <c r="E386" s="68"/>
      <c r="F386" s="69"/>
      <c r="G386" s="66"/>
      <c r="H386" s="70"/>
      <c r="I386" s="71"/>
      <c r="J386" s="71"/>
      <c r="K386" s="34"/>
      <c r="L386" s="78">
        <v>386</v>
      </c>
      <c r="M386" s="78"/>
      <c r="N386" s="73"/>
      <c r="O386" s="80" t="s">
        <v>178</v>
      </c>
      <c r="P386" s="82">
        <v>43655.195243055554</v>
      </c>
      <c r="Q386" s="80" t="s">
        <v>1126</v>
      </c>
      <c r="R386" s="83" t="s">
        <v>1329</v>
      </c>
      <c r="S386" s="80" t="s">
        <v>1391</v>
      </c>
      <c r="T386" s="80"/>
      <c r="U386" s="80"/>
      <c r="V386" s="83" t="s">
        <v>1815</v>
      </c>
      <c r="W386" s="82">
        <v>43655.195243055554</v>
      </c>
      <c r="X386" s="86">
        <v>43655</v>
      </c>
      <c r="Y386" s="88" t="s">
        <v>2239</v>
      </c>
      <c r="Z386" s="83" t="s">
        <v>2829</v>
      </c>
      <c r="AA386" s="80"/>
      <c r="AB386" s="80"/>
      <c r="AC386" s="88" t="s">
        <v>3453</v>
      </c>
      <c r="AD386" s="80"/>
      <c r="AE386" s="80" t="b">
        <v>0</v>
      </c>
      <c r="AF386" s="80">
        <v>35575</v>
      </c>
      <c r="AG386" s="88" t="s">
        <v>3797</v>
      </c>
      <c r="AH386" s="80" t="b">
        <v>1</v>
      </c>
      <c r="AI386" s="80" t="s">
        <v>3865</v>
      </c>
      <c r="AJ386" s="80"/>
      <c r="AK386" s="88" t="s">
        <v>3883</v>
      </c>
      <c r="AL386" s="80" t="b">
        <v>0</v>
      </c>
      <c r="AM386" s="80">
        <v>6673</v>
      </c>
      <c r="AN386" s="88" t="s">
        <v>3797</v>
      </c>
      <c r="AO386" s="80" t="s">
        <v>3899</v>
      </c>
      <c r="AP386" s="80" t="b">
        <v>0</v>
      </c>
      <c r="AQ386" s="88" t="s">
        <v>3453</v>
      </c>
      <c r="AR386" s="80" t="s">
        <v>908</v>
      </c>
      <c r="AS386" s="80">
        <v>0</v>
      </c>
      <c r="AT386" s="80">
        <v>0</v>
      </c>
      <c r="AU386" s="80"/>
      <c r="AV386" s="80"/>
      <c r="AW386" s="80"/>
      <c r="AX386" s="80"/>
      <c r="AY386" s="80"/>
      <c r="AZ386" s="80"/>
      <c r="BA386" s="80"/>
      <c r="BB386" s="80"/>
      <c r="BC386" s="79" t="str">
        <f>REPLACE(INDEX(GroupVertices[Group],MATCH(Edges[[#This Row],[Vertex 1]],GroupVertices[Vertex],0)),1,1,"")</f>
        <v>102</v>
      </c>
      <c r="BD386" s="79" t="str">
        <f>REPLACE(INDEX(GroupVertices[Group],MATCH(Edges[[#This Row],[Vertex 2]],GroupVertices[Vertex],0)),1,1,"")</f>
        <v>102</v>
      </c>
    </row>
    <row r="387" spans="1:56" ht="15">
      <c r="A387" s="65" t="s">
        <v>547</v>
      </c>
      <c r="B387" s="65" t="s">
        <v>546</v>
      </c>
      <c r="C387" s="66"/>
      <c r="D387" s="67"/>
      <c r="E387" s="68"/>
      <c r="F387" s="69"/>
      <c r="G387" s="66"/>
      <c r="H387" s="70"/>
      <c r="I387" s="71"/>
      <c r="J387" s="71"/>
      <c r="K387" s="34"/>
      <c r="L387" s="78">
        <v>387</v>
      </c>
      <c r="M387" s="78"/>
      <c r="N387" s="73"/>
      <c r="O387" s="80" t="s">
        <v>908</v>
      </c>
      <c r="P387" s="82">
        <v>43657.78631944444</v>
      </c>
      <c r="Q387" s="80" t="s">
        <v>1126</v>
      </c>
      <c r="R387" s="83" t="s">
        <v>1329</v>
      </c>
      <c r="S387" s="80" t="s">
        <v>1391</v>
      </c>
      <c r="T387" s="80"/>
      <c r="U387" s="80"/>
      <c r="V387" s="83" t="s">
        <v>1816</v>
      </c>
      <c r="W387" s="82">
        <v>43657.78631944444</v>
      </c>
      <c r="X387" s="86">
        <v>43657</v>
      </c>
      <c r="Y387" s="88" t="s">
        <v>2240</v>
      </c>
      <c r="Z387" s="83" t="s">
        <v>2830</v>
      </c>
      <c r="AA387" s="80"/>
      <c r="AB387" s="80"/>
      <c r="AC387" s="88" t="s">
        <v>3454</v>
      </c>
      <c r="AD387" s="80"/>
      <c r="AE387" s="80" t="b">
        <v>0</v>
      </c>
      <c r="AF387" s="80">
        <v>0</v>
      </c>
      <c r="AG387" s="88" t="s">
        <v>3797</v>
      </c>
      <c r="AH387" s="80" t="b">
        <v>1</v>
      </c>
      <c r="AI387" s="80" t="s">
        <v>3865</v>
      </c>
      <c r="AJ387" s="80"/>
      <c r="AK387" s="88" t="s">
        <v>3883</v>
      </c>
      <c r="AL387" s="80" t="b">
        <v>0</v>
      </c>
      <c r="AM387" s="80">
        <v>6673</v>
      </c>
      <c r="AN387" s="88" t="s">
        <v>3453</v>
      </c>
      <c r="AO387" s="80" t="s">
        <v>3899</v>
      </c>
      <c r="AP387" s="80" t="b">
        <v>0</v>
      </c>
      <c r="AQ387" s="88" t="s">
        <v>3453</v>
      </c>
      <c r="AR387" s="80" t="s">
        <v>178</v>
      </c>
      <c r="AS387" s="80">
        <v>0</v>
      </c>
      <c r="AT387" s="80">
        <v>0</v>
      </c>
      <c r="AU387" s="80"/>
      <c r="AV387" s="80"/>
      <c r="AW387" s="80"/>
      <c r="AX387" s="80"/>
      <c r="AY387" s="80"/>
      <c r="AZ387" s="80"/>
      <c r="BA387" s="80"/>
      <c r="BB387" s="80"/>
      <c r="BC387" s="79" t="str">
        <f>REPLACE(INDEX(GroupVertices[Group],MATCH(Edges[[#This Row],[Vertex 1]],GroupVertices[Vertex],0)),1,1,"")</f>
        <v>102</v>
      </c>
      <c r="BD387" s="79" t="str">
        <f>REPLACE(INDEX(GroupVertices[Group],MATCH(Edges[[#This Row],[Vertex 2]],GroupVertices[Vertex],0)),1,1,"")</f>
        <v>102</v>
      </c>
    </row>
    <row r="388" spans="1:56" ht="15">
      <c r="A388" s="65" t="s">
        <v>548</v>
      </c>
      <c r="B388" s="65" t="s">
        <v>795</v>
      </c>
      <c r="C388" s="66"/>
      <c r="D388" s="67"/>
      <c r="E388" s="68"/>
      <c r="F388" s="69"/>
      <c r="G388" s="66"/>
      <c r="H388" s="70"/>
      <c r="I388" s="71"/>
      <c r="J388" s="71"/>
      <c r="K388" s="34"/>
      <c r="L388" s="78">
        <v>388</v>
      </c>
      <c r="M388" s="78"/>
      <c r="N388" s="73"/>
      <c r="O388" s="80" t="s">
        <v>908</v>
      </c>
      <c r="P388" s="82">
        <v>43657.78631944444</v>
      </c>
      <c r="Q388" s="80" t="s">
        <v>915</v>
      </c>
      <c r="R388" s="80"/>
      <c r="S388" s="80"/>
      <c r="T388" s="80"/>
      <c r="U388" s="80"/>
      <c r="V388" s="83" t="s">
        <v>1817</v>
      </c>
      <c r="W388" s="82">
        <v>43657.78631944444</v>
      </c>
      <c r="X388" s="86">
        <v>43657</v>
      </c>
      <c r="Y388" s="88" t="s">
        <v>2240</v>
      </c>
      <c r="Z388" s="83" t="s">
        <v>2831</v>
      </c>
      <c r="AA388" s="80"/>
      <c r="AB388" s="80"/>
      <c r="AC388" s="88" t="s">
        <v>3455</v>
      </c>
      <c r="AD388" s="80"/>
      <c r="AE388" s="80" t="b">
        <v>0</v>
      </c>
      <c r="AF388" s="80">
        <v>0</v>
      </c>
      <c r="AG388" s="88" t="s">
        <v>3797</v>
      </c>
      <c r="AH388" s="80" t="b">
        <v>0</v>
      </c>
      <c r="AI388" s="80" t="s">
        <v>3865</v>
      </c>
      <c r="AJ388" s="80"/>
      <c r="AK388" s="88" t="s">
        <v>3797</v>
      </c>
      <c r="AL388" s="80" t="b">
        <v>0</v>
      </c>
      <c r="AM388" s="80">
        <v>8028</v>
      </c>
      <c r="AN388" s="88" t="s">
        <v>3720</v>
      </c>
      <c r="AO388" s="80" t="s">
        <v>3899</v>
      </c>
      <c r="AP388" s="80" t="b">
        <v>0</v>
      </c>
      <c r="AQ388" s="88" t="s">
        <v>3720</v>
      </c>
      <c r="AR388" s="80" t="s">
        <v>178</v>
      </c>
      <c r="AS388" s="80">
        <v>0</v>
      </c>
      <c r="AT388" s="80">
        <v>0</v>
      </c>
      <c r="AU388" s="80"/>
      <c r="AV388" s="80"/>
      <c r="AW388" s="80"/>
      <c r="AX388" s="80"/>
      <c r="AY388" s="80"/>
      <c r="AZ388" s="80"/>
      <c r="BA388" s="80"/>
      <c r="BB388" s="80"/>
      <c r="BC388" s="79" t="str">
        <f>REPLACE(INDEX(GroupVertices[Group],MATCH(Edges[[#This Row],[Vertex 1]],GroupVertices[Vertex],0)),1,1,"")</f>
        <v>5</v>
      </c>
      <c r="BD388" s="79" t="str">
        <f>REPLACE(INDEX(GroupVertices[Group],MATCH(Edges[[#This Row],[Vertex 2]],GroupVertices[Vertex],0)),1,1,"")</f>
        <v>5</v>
      </c>
    </row>
    <row r="389" spans="1:56" ht="15">
      <c r="A389" s="65" t="s">
        <v>549</v>
      </c>
      <c r="B389" s="65" t="s">
        <v>549</v>
      </c>
      <c r="C389" s="66"/>
      <c r="D389" s="67"/>
      <c r="E389" s="68"/>
      <c r="F389" s="69"/>
      <c r="G389" s="66"/>
      <c r="H389" s="70"/>
      <c r="I389" s="71"/>
      <c r="J389" s="71"/>
      <c r="K389" s="34"/>
      <c r="L389" s="78">
        <v>389</v>
      </c>
      <c r="M389" s="78"/>
      <c r="N389" s="73"/>
      <c r="O389" s="80" t="s">
        <v>178</v>
      </c>
      <c r="P389" s="82">
        <v>43657.78637731481</v>
      </c>
      <c r="Q389" s="80" t="s">
        <v>1127</v>
      </c>
      <c r="R389" s="80"/>
      <c r="S389" s="80"/>
      <c r="T389" s="80"/>
      <c r="U389" s="80"/>
      <c r="V389" s="83" t="s">
        <v>1818</v>
      </c>
      <c r="W389" s="82">
        <v>43657.78637731481</v>
      </c>
      <c r="X389" s="86">
        <v>43657</v>
      </c>
      <c r="Y389" s="88" t="s">
        <v>2241</v>
      </c>
      <c r="Z389" s="83" t="s">
        <v>2832</v>
      </c>
      <c r="AA389" s="80"/>
      <c r="AB389" s="80"/>
      <c r="AC389" s="88" t="s">
        <v>3456</v>
      </c>
      <c r="AD389" s="80"/>
      <c r="AE389" s="80" t="b">
        <v>0</v>
      </c>
      <c r="AF389" s="80">
        <v>0</v>
      </c>
      <c r="AG389" s="88" t="s">
        <v>3797</v>
      </c>
      <c r="AH389" s="80" t="b">
        <v>0</v>
      </c>
      <c r="AI389" s="80" t="s">
        <v>3867</v>
      </c>
      <c r="AJ389" s="80"/>
      <c r="AK389" s="88" t="s">
        <v>3797</v>
      </c>
      <c r="AL389" s="80" t="b">
        <v>0</v>
      </c>
      <c r="AM389" s="80">
        <v>0</v>
      </c>
      <c r="AN389" s="88" t="s">
        <v>3797</v>
      </c>
      <c r="AO389" s="80" t="s">
        <v>3898</v>
      </c>
      <c r="AP389" s="80" t="b">
        <v>0</v>
      </c>
      <c r="AQ389" s="88" t="s">
        <v>3456</v>
      </c>
      <c r="AR389" s="80" t="s">
        <v>178</v>
      </c>
      <c r="AS389" s="80">
        <v>0</v>
      </c>
      <c r="AT389" s="80">
        <v>0</v>
      </c>
      <c r="AU389" s="80"/>
      <c r="AV389" s="80"/>
      <c r="AW389" s="80"/>
      <c r="AX389" s="80"/>
      <c r="AY389" s="80"/>
      <c r="AZ389" s="80"/>
      <c r="BA389" s="80"/>
      <c r="BB389" s="80"/>
      <c r="BC389" s="79" t="str">
        <f>REPLACE(INDEX(GroupVertices[Group],MATCH(Edges[[#This Row],[Vertex 1]],GroupVertices[Vertex],0)),1,1,"")</f>
        <v>1</v>
      </c>
      <c r="BD389" s="79" t="str">
        <f>REPLACE(INDEX(GroupVertices[Group],MATCH(Edges[[#This Row],[Vertex 2]],GroupVertices[Vertex],0)),1,1,"")</f>
        <v>1</v>
      </c>
    </row>
    <row r="390" spans="1:56" ht="15">
      <c r="A390" s="65" t="s">
        <v>550</v>
      </c>
      <c r="B390" s="65" t="s">
        <v>550</v>
      </c>
      <c r="C390" s="66"/>
      <c r="D390" s="67"/>
      <c r="E390" s="68"/>
      <c r="F390" s="69"/>
      <c r="G390" s="66"/>
      <c r="H390" s="70"/>
      <c r="I390" s="71"/>
      <c r="J390" s="71"/>
      <c r="K390" s="34"/>
      <c r="L390" s="78">
        <v>390</v>
      </c>
      <c r="M390" s="78"/>
      <c r="N390" s="73"/>
      <c r="O390" s="80" t="s">
        <v>178</v>
      </c>
      <c r="P390" s="82">
        <v>43657.78637731481</v>
      </c>
      <c r="Q390" s="80" t="s">
        <v>1128</v>
      </c>
      <c r="R390" s="80"/>
      <c r="S390" s="80"/>
      <c r="T390" s="80"/>
      <c r="U390" s="80"/>
      <c r="V390" s="83" t="s">
        <v>1819</v>
      </c>
      <c r="W390" s="82">
        <v>43657.78637731481</v>
      </c>
      <c r="X390" s="86">
        <v>43657</v>
      </c>
      <c r="Y390" s="88" t="s">
        <v>2241</v>
      </c>
      <c r="Z390" s="83" t="s">
        <v>2833</v>
      </c>
      <c r="AA390" s="80"/>
      <c r="AB390" s="80"/>
      <c r="AC390" s="88" t="s">
        <v>3457</v>
      </c>
      <c r="AD390" s="80"/>
      <c r="AE390" s="80" t="b">
        <v>0</v>
      </c>
      <c r="AF390" s="80">
        <v>0</v>
      </c>
      <c r="AG390" s="88" t="s">
        <v>3797</v>
      </c>
      <c r="AH390" s="80" t="b">
        <v>0</v>
      </c>
      <c r="AI390" s="80" t="s">
        <v>3867</v>
      </c>
      <c r="AJ390" s="80"/>
      <c r="AK390" s="88" t="s">
        <v>3797</v>
      </c>
      <c r="AL390" s="80" t="b">
        <v>0</v>
      </c>
      <c r="AM390" s="80">
        <v>0</v>
      </c>
      <c r="AN390" s="88" t="s">
        <v>3797</v>
      </c>
      <c r="AO390" s="80" t="s">
        <v>3898</v>
      </c>
      <c r="AP390" s="80" t="b">
        <v>0</v>
      </c>
      <c r="AQ390" s="88" t="s">
        <v>3457</v>
      </c>
      <c r="AR390" s="80" t="s">
        <v>178</v>
      </c>
      <c r="AS390" s="80">
        <v>0</v>
      </c>
      <c r="AT390" s="80">
        <v>0</v>
      </c>
      <c r="AU390" s="80"/>
      <c r="AV390" s="80"/>
      <c r="AW390" s="80"/>
      <c r="AX390" s="80"/>
      <c r="AY390" s="80"/>
      <c r="AZ390" s="80"/>
      <c r="BA390" s="80"/>
      <c r="BB390" s="80"/>
      <c r="BC390" s="79" t="str">
        <f>REPLACE(INDEX(GroupVertices[Group],MATCH(Edges[[#This Row],[Vertex 1]],GroupVertices[Vertex],0)),1,1,"")</f>
        <v>1</v>
      </c>
      <c r="BD390" s="79" t="str">
        <f>REPLACE(INDEX(GroupVertices[Group],MATCH(Edges[[#This Row],[Vertex 2]],GroupVertices[Vertex],0)),1,1,"")</f>
        <v>1</v>
      </c>
    </row>
    <row r="391" spans="1:56" ht="15">
      <c r="A391" s="65" t="s">
        <v>551</v>
      </c>
      <c r="B391" s="65" t="s">
        <v>551</v>
      </c>
      <c r="C391" s="66"/>
      <c r="D391" s="67"/>
      <c r="E391" s="68"/>
      <c r="F391" s="69"/>
      <c r="G391" s="66"/>
      <c r="H391" s="70"/>
      <c r="I391" s="71"/>
      <c r="J391" s="71"/>
      <c r="K391" s="34"/>
      <c r="L391" s="78">
        <v>391</v>
      </c>
      <c r="M391" s="78"/>
      <c r="N391" s="73"/>
      <c r="O391" s="80" t="s">
        <v>178</v>
      </c>
      <c r="P391" s="82">
        <v>43657.78640046297</v>
      </c>
      <c r="Q391" s="80" t="s">
        <v>1129</v>
      </c>
      <c r="R391" s="80"/>
      <c r="S391" s="80"/>
      <c r="T391" s="80"/>
      <c r="U391" s="80"/>
      <c r="V391" s="83" t="s">
        <v>1820</v>
      </c>
      <c r="W391" s="82">
        <v>43657.78640046297</v>
      </c>
      <c r="X391" s="86">
        <v>43657</v>
      </c>
      <c r="Y391" s="88" t="s">
        <v>2242</v>
      </c>
      <c r="Z391" s="83" t="s">
        <v>2834</v>
      </c>
      <c r="AA391" s="80"/>
      <c r="AB391" s="80"/>
      <c r="AC391" s="88" t="s">
        <v>3458</v>
      </c>
      <c r="AD391" s="80"/>
      <c r="AE391" s="80" t="b">
        <v>0</v>
      </c>
      <c r="AF391" s="80">
        <v>1</v>
      </c>
      <c r="AG391" s="88" t="s">
        <v>3797</v>
      </c>
      <c r="AH391" s="80" t="b">
        <v>0</v>
      </c>
      <c r="AI391" s="80" t="s">
        <v>3865</v>
      </c>
      <c r="AJ391" s="80"/>
      <c r="AK391" s="88" t="s">
        <v>3797</v>
      </c>
      <c r="AL391" s="80" t="b">
        <v>0</v>
      </c>
      <c r="AM391" s="80">
        <v>0</v>
      </c>
      <c r="AN391" s="88" t="s">
        <v>3797</v>
      </c>
      <c r="AO391" s="80" t="s">
        <v>3898</v>
      </c>
      <c r="AP391" s="80" t="b">
        <v>0</v>
      </c>
      <c r="AQ391" s="88" t="s">
        <v>3458</v>
      </c>
      <c r="AR391" s="80" t="s">
        <v>178</v>
      </c>
      <c r="AS391" s="80">
        <v>0</v>
      </c>
      <c r="AT391" s="80">
        <v>0</v>
      </c>
      <c r="AU391" s="80"/>
      <c r="AV391" s="80"/>
      <c r="AW391" s="80"/>
      <c r="AX391" s="80"/>
      <c r="AY391" s="80"/>
      <c r="AZ391" s="80"/>
      <c r="BA391" s="80"/>
      <c r="BB391" s="80"/>
      <c r="BC391" s="79" t="str">
        <f>REPLACE(INDEX(GroupVertices[Group],MATCH(Edges[[#This Row],[Vertex 1]],GroupVertices[Vertex],0)),1,1,"")</f>
        <v>1</v>
      </c>
      <c r="BD391" s="79" t="str">
        <f>REPLACE(INDEX(GroupVertices[Group],MATCH(Edges[[#This Row],[Vertex 2]],GroupVertices[Vertex],0)),1,1,"")</f>
        <v>1</v>
      </c>
    </row>
    <row r="392" spans="1:56" ht="15">
      <c r="A392" s="65" t="s">
        <v>552</v>
      </c>
      <c r="B392" s="65" t="s">
        <v>782</v>
      </c>
      <c r="C392" s="66"/>
      <c r="D392" s="67"/>
      <c r="E392" s="68"/>
      <c r="F392" s="69"/>
      <c r="G392" s="66"/>
      <c r="H392" s="70"/>
      <c r="I392" s="71"/>
      <c r="J392" s="71"/>
      <c r="K392" s="34"/>
      <c r="L392" s="78">
        <v>392</v>
      </c>
      <c r="M392" s="78"/>
      <c r="N392" s="73"/>
      <c r="O392" s="80" t="s">
        <v>908</v>
      </c>
      <c r="P392" s="82">
        <v>43657.78640046297</v>
      </c>
      <c r="Q392" s="80" t="s">
        <v>1130</v>
      </c>
      <c r="R392" s="83" t="s">
        <v>1330</v>
      </c>
      <c r="S392" s="80" t="s">
        <v>1387</v>
      </c>
      <c r="T392" s="80" t="s">
        <v>1470</v>
      </c>
      <c r="U392" s="80"/>
      <c r="V392" s="83" t="s">
        <v>1821</v>
      </c>
      <c r="W392" s="82">
        <v>43657.78640046297</v>
      </c>
      <c r="X392" s="86">
        <v>43657</v>
      </c>
      <c r="Y392" s="88" t="s">
        <v>2242</v>
      </c>
      <c r="Z392" s="83" t="s">
        <v>2835</v>
      </c>
      <c r="AA392" s="80"/>
      <c r="AB392" s="80"/>
      <c r="AC392" s="88" t="s">
        <v>3459</v>
      </c>
      <c r="AD392" s="80"/>
      <c r="AE392" s="80" t="b">
        <v>0</v>
      </c>
      <c r="AF392" s="80">
        <v>0</v>
      </c>
      <c r="AG392" s="88" t="s">
        <v>3797</v>
      </c>
      <c r="AH392" s="80" t="b">
        <v>0</v>
      </c>
      <c r="AI392" s="80" t="s">
        <v>3865</v>
      </c>
      <c r="AJ392" s="80"/>
      <c r="AK392" s="88" t="s">
        <v>3797</v>
      </c>
      <c r="AL392" s="80" t="b">
        <v>0</v>
      </c>
      <c r="AM392" s="80">
        <v>5</v>
      </c>
      <c r="AN392" s="88" t="s">
        <v>3706</v>
      </c>
      <c r="AO392" s="80" t="s">
        <v>3899</v>
      </c>
      <c r="AP392" s="80" t="b">
        <v>0</v>
      </c>
      <c r="AQ392" s="88" t="s">
        <v>3706</v>
      </c>
      <c r="AR392" s="80" t="s">
        <v>178</v>
      </c>
      <c r="AS392" s="80">
        <v>0</v>
      </c>
      <c r="AT392" s="80">
        <v>0</v>
      </c>
      <c r="AU392" s="80"/>
      <c r="AV392" s="80"/>
      <c r="AW392" s="80"/>
      <c r="AX392" s="80"/>
      <c r="AY392" s="80"/>
      <c r="AZ392" s="80"/>
      <c r="BA392" s="80"/>
      <c r="BB392" s="80"/>
      <c r="BC392" s="79" t="str">
        <f>REPLACE(INDEX(GroupVertices[Group],MATCH(Edges[[#This Row],[Vertex 1]],GroupVertices[Vertex],0)),1,1,"")</f>
        <v>19</v>
      </c>
      <c r="BD392" s="79" t="str">
        <f>REPLACE(INDEX(GroupVertices[Group],MATCH(Edges[[#This Row],[Vertex 2]],GroupVertices[Vertex],0)),1,1,"")</f>
        <v>19</v>
      </c>
    </row>
    <row r="393" spans="1:56" ht="15">
      <c r="A393" s="65" t="s">
        <v>553</v>
      </c>
      <c r="B393" s="65" t="s">
        <v>773</v>
      </c>
      <c r="C393" s="66"/>
      <c r="D393" s="67"/>
      <c r="E393" s="68"/>
      <c r="F393" s="69"/>
      <c r="G393" s="66"/>
      <c r="H393" s="70"/>
      <c r="I393" s="71"/>
      <c r="J393" s="71"/>
      <c r="K393" s="34"/>
      <c r="L393" s="78">
        <v>393</v>
      </c>
      <c r="M393" s="78"/>
      <c r="N393" s="73"/>
      <c r="O393" s="80" t="s">
        <v>908</v>
      </c>
      <c r="P393" s="82">
        <v>43657.78640046297</v>
      </c>
      <c r="Q393" s="80" t="s">
        <v>935</v>
      </c>
      <c r="R393" s="80"/>
      <c r="S393" s="80"/>
      <c r="T393" s="80"/>
      <c r="U393" s="83" t="s">
        <v>1498</v>
      </c>
      <c r="V393" s="83" t="s">
        <v>1498</v>
      </c>
      <c r="W393" s="82">
        <v>43657.78640046297</v>
      </c>
      <c r="X393" s="86">
        <v>43657</v>
      </c>
      <c r="Y393" s="88" t="s">
        <v>2242</v>
      </c>
      <c r="Z393" s="83" t="s">
        <v>2836</v>
      </c>
      <c r="AA393" s="80"/>
      <c r="AB393" s="80"/>
      <c r="AC393" s="88" t="s">
        <v>3460</v>
      </c>
      <c r="AD393" s="80"/>
      <c r="AE393" s="80" t="b">
        <v>0</v>
      </c>
      <c r="AF393" s="80">
        <v>0</v>
      </c>
      <c r="AG393" s="88" t="s">
        <v>3797</v>
      </c>
      <c r="AH393" s="80" t="b">
        <v>0</v>
      </c>
      <c r="AI393" s="80" t="s">
        <v>3865</v>
      </c>
      <c r="AJ393" s="80"/>
      <c r="AK393" s="88" t="s">
        <v>3797</v>
      </c>
      <c r="AL393" s="80" t="b">
        <v>0</v>
      </c>
      <c r="AM393" s="80">
        <v>6664</v>
      </c>
      <c r="AN393" s="88" t="s">
        <v>3697</v>
      </c>
      <c r="AO393" s="80" t="s">
        <v>3899</v>
      </c>
      <c r="AP393" s="80" t="b">
        <v>0</v>
      </c>
      <c r="AQ393" s="88" t="s">
        <v>3697</v>
      </c>
      <c r="AR393" s="80" t="s">
        <v>178</v>
      </c>
      <c r="AS393" s="80">
        <v>0</v>
      </c>
      <c r="AT393" s="80">
        <v>0</v>
      </c>
      <c r="AU393" s="80"/>
      <c r="AV393" s="80"/>
      <c r="AW393" s="80"/>
      <c r="AX393" s="80"/>
      <c r="AY393" s="80"/>
      <c r="AZ393" s="80"/>
      <c r="BA393" s="80"/>
      <c r="BB393" s="80"/>
      <c r="BC393" s="79" t="str">
        <f>REPLACE(INDEX(GroupVertices[Group],MATCH(Edges[[#This Row],[Vertex 1]],GroupVertices[Vertex],0)),1,1,"")</f>
        <v>9</v>
      </c>
      <c r="BD393" s="79" t="str">
        <f>REPLACE(INDEX(GroupVertices[Group],MATCH(Edges[[#This Row],[Vertex 2]],GroupVertices[Vertex],0)),1,1,"")</f>
        <v>9</v>
      </c>
    </row>
    <row r="394" spans="1:56" ht="15">
      <c r="A394" s="65" t="s">
        <v>554</v>
      </c>
      <c r="B394" s="65" t="s">
        <v>727</v>
      </c>
      <c r="C394" s="66"/>
      <c r="D394" s="67"/>
      <c r="E394" s="68"/>
      <c r="F394" s="69"/>
      <c r="G394" s="66"/>
      <c r="H394" s="70"/>
      <c r="I394" s="71"/>
      <c r="J394" s="71"/>
      <c r="K394" s="34"/>
      <c r="L394" s="78">
        <v>394</v>
      </c>
      <c r="M394" s="78"/>
      <c r="N394" s="73"/>
      <c r="O394" s="80" t="s">
        <v>908</v>
      </c>
      <c r="P394" s="82">
        <v>43657.78644675926</v>
      </c>
      <c r="Q394" s="80" t="s">
        <v>1131</v>
      </c>
      <c r="R394" s="80"/>
      <c r="S394" s="80"/>
      <c r="T394" s="80"/>
      <c r="U394" s="80"/>
      <c r="V394" s="83" t="s">
        <v>1822</v>
      </c>
      <c r="W394" s="82">
        <v>43657.78644675926</v>
      </c>
      <c r="X394" s="86">
        <v>43657</v>
      </c>
      <c r="Y394" s="88" t="s">
        <v>2243</v>
      </c>
      <c r="Z394" s="83" t="s">
        <v>2837</v>
      </c>
      <c r="AA394" s="80"/>
      <c r="AB394" s="80"/>
      <c r="AC394" s="88" t="s">
        <v>3461</v>
      </c>
      <c r="AD394" s="80"/>
      <c r="AE394" s="80" t="b">
        <v>0</v>
      </c>
      <c r="AF394" s="80">
        <v>0</v>
      </c>
      <c r="AG394" s="88" t="s">
        <v>3797</v>
      </c>
      <c r="AH394" s="80" t="b">
        <v>0</v>
      </c>
      <c r="AI394" s="80" t="s">
        <v>3865</v>
      </c>
      <c r="AJ394" s="80"/>
      <c r="AK394" s="88" t="s">
        <v>3797</v>
      </c>
      <c r="AL394" s="80" t="b">
        <v>0</v>
      </c>
      <c r="AM394" s="80">
        <v>42</v>
      </c>
      <c r="AN394" s="88" t="s">
        <v>3650</v>
      </c>
      <c r="AO394" s="80" t="s">
        <v>3899</v>
      </c>
      <c r="AP394" s="80" t="b">
        <v>0</v>
      </c>
      <c r="AQ394" s="88" t="s">
        <v>3650</v>
      </c>
      <c r="AR394" s="80" t="s">
        <v>178</v>
      </c>
      <c r="AS394" s="80">
        <v>0</v>
      </c>
      <c r="AT394" s="80">
        <v>0</v>
      </c>
      <c r="AU394" s="80"/>
      <c r="AV394" s="80"/>
      <c r="AW394" s="80"/>
      <c r="AX394" s="80"/>
      <c r="AY394" s="80"/>
      <c r="AZ394" s="80"/>
      <c r="BA394" s="80"/>
      <c r="BB394" s="80"/>
      <c r="BC394" s="79" t="str">
        <f>REPLACE(INDEX(GroupVertices[Group],MATCH(Edges[[#This Row],[Vertex 1]],GroupVertices[Vertex],0)),1,1,"")</f>
        <v>31</v>
      </c>
      <c r="BD394" s="79" t="str">
        <f>REPLACE(INDEX(GroupVertices[Group],MATCH(Edges[[#This Row],[Vertex 2]],GroupVertices[Vertex],0)),1,1,"")</f>
        <v>31</v>
      </c>
    </row>
    <row r="395" spans="1:56" ht="15">
      <c r="A395" s="65" t="s">
        <v>555</v>
      </c>
      <c r="B395" s="65" t="s">
        <v>555</v>
      </c>
      <c r="C395" s="66"/>
      <c r="D395" s="67"/>
      <c r="E395" s="68"/>
      <c r="F395" s="69"/>
      <c r="G395" s="66"/>
      <c r="H395" s="70"/>
      <c r="I395" s="71"/>
      <c r="J395" s="71"/>
      <c r="K395" s="34"/>
      <c r="L395" s="78">
        <v>395</v>
      </c>
      <c r="M395" s="78"/>
      <c r="N395" s="73"/>
      <c r="O395" s="80" t="s">
        <v>178</v>
      </c>
      <c r="P395" s="82">
        <v>43657.786458333336</v>
      </c>
      <c r="Q395" s="80" t="s">
        <v>1132</v>
      </c>
      <c r="R395" s="80"/>
      <c r="S395" s="80"/>
      <c r="T395" s="80"/>
      <c r="U395" s="80"/>
      <c r="V395" s="83" t="s">
        <v>1823</v>
      </c>
      <c r="W395" s="82">
        <v>43657.786458333336</v>
      </c>
      <c r="X395" s="86">
        <v>43657</v>
      </c>
      <c r="Y395" s="88" t="s">
        <v>2244</v>
      </c>
      <c r="Z395" s="83" t="s">
        <v>2838</v>
      </c>
      <c r="AA395" s="80"/>
      <c r="AB395" s="80"/>
      <c r="AC395" s="88" t="s">
        <v>3462</v>
      </c>
      <c r="AD395" s="80"/>
      <c r="AE395" s="80" t="b">
        <v>0</v>
      </c>
      <c r="AF395" s="80">
        <v>0</v>
      </c>
      <c r="AG395" s="88" t="s">
        <v>3797</v>
      </c>
      <c r="AH395" s="80" t="b">
        <v>0</v>
      </c>
      <c r="AI395" s="80" t="s">
        <v>3865</v>
      </c>
      <c r="AJ395" s="80"/>
      <c r="AK395" s="88" t="s">
        <v>3797</v>
      </c>
      <c r="AL395" s="80" t="b">
        <v>0</v>
      </c>
      <c r="AM395" s="80">
        <v>0</v>
      </c>
      <c r="AN395" s="88" t="s">
        <v>3797</v>
      </c>
      <c r="AO395" s="80" t="s">
        <v>3899</v>
      </c>
      <c r="AP395" s="80" t="b">
        <v>0</v>
      </c>
      <c r="AQ395" s="88" t="s">
        <v>3462</v>
      </c>
      <c r="AR395" s="80" t="s">
        <v>178</v>
      </c>
      <c r="AS395" s="80">
        <v>0</v>
      </c>
      <c r="AT395" s="80">
        <v>0</v>
      </c>
      <c r="AU395" s="80"/>
      <c r="AV395" s="80"/>
      <c r="AW395" s="80"/>
      <c r="AX395" s="80"/>
      <c r="AY395" s="80"/>
      <c r="AZ395" s="80"/>
      <c r="BA395" s="80"/>
      <c r="BB395" s="80"/>
      <c r="BC395" s="79" t="str">
        <f>REPLACE(INDEX(GroupVertices[Group],MATCH(Edges[[#This Row],[Vertex 1]],GroupVertices[Vertex],0)),1,1,"")</f>
        <v>1</v>
      </c>
      <c r="BD395" s="79" t="str">
        <f>REPLACE(INDEX(GroupVertices[Group],MATCH(Edges[[#This Row],[Vertex 2]],GroupVertices[Vertex],0)),1,1,"")</f>
        <v>1</v>
      </c>
    </row>
    <row r="396" spans="1:56" ht="15">
      <c r="A396" s="65" t="s">
        <v>556</v>
      </c>
      <c r="B396" s="65" t="s">
        <v>877</v>
      </c>
      <c r="C396" s="66"/>
      <c r="D396" s="67"/>
      <c r="E396" s="68"/>
      <c r="F396" s="69"/>
      <c r="G396" s="66"/>
      <c r="H396" s="70"/>
      <c r="I396" s="71"/>
      <c r="J396" s="71"/>
      <c r="K396" s="34"/>
      <c r="L396" s="78">
        <v>396</v>
      </c>
      <c r="M396" s="78"/>
      <c r="N396" s="73"/>
      <c r="O396" s="80" t="s">
        <v>909</v>
      </c>
      <c r="P396" s="82">
        <v>43657.786458333336</v>
      </c>
      <c r="Q396" s="80" t="s">
        <v>1133</v>
      </c>
      <c r="R396" s="80"/>
      <c r="S396" s="80"/>
      <c r="T396" s="80"/>
      <c r="U396" s="80"/>
      <c r="V396" s="83" t="s">
        <v>1824</v>
      </c>
      <c r="W396" s="82">
        <v>43657.786458333336</v>
      </c>
      <c r="X396" s="86">
        <v>43657</v>
      </c>
      <c r="Y396" s="88" t="s">
        <v>2244</v>
      </c>
      <c r="Z396" s="83" t="s">
        <v>2839</v>
      </c>
      <c r="AA396" s="80"/>
      <c r="AB396" s="80"/>
      <c r="AC396" s="88" t="s">
        <v>3463</v>
      </c>
      <c r="AD396" s="88" t="s">
        <v>3777</v>
      </c>
      <c r="AE396" s="80" t="b">
        <v>0</v>
      </c>
      <c r="AF396" s="80">
        <v>0</v>
      </c>
      <c r="AG396" s="88" t="s">
        <v>3842</v>
      </c>
      <c r="AH396" s="80" t="b">
        <v>0</v>
      </c>
      <c r="AI396" s="80" t="s">
        <v>3865</v>
      </c>
      <c r="AJ396" s="80"/>
      <c r="AK396" s="88" t="s">
        <v>3797</v>
      </c>
      <c r="AL396" s="80" t="b">
        <v>0</v>
      </c>
      <c r="AM396" s="80">
        <v>0</v>
      </c>
      <c r="AN396" s="88" t="s">
        <v>3797</v>
      </c>
      <c r="AO396" s="80" t="s">
        <v>3898</v>
      </c>
      <c r="AP396" s="80" t="b">
        <v>0</v>
      </c>
      <c r="AQ396" s="88" t="s">
        <v>3777</v>
      </c>
      <c r="AR396" s="80" t="s">
        <v>178</v>
      </c>
      <c r="AS396" s="80">
        <v>0</v>
      </c>
      <c r="AT396" s="80">
        <v>0</v>
      </c>
      <c r="AU396" s="80"/>
      <c r="AV396" s="80"/>
      <c r="AW396" s="80"/>
      <c r="AX396" s="80"/>
      <c r="AY396" s="80"/>
      <c r="AZ396" s="80"/>
      <c r="BA396" s="80"/>
      <c r="BB396" s="80"/>
      <c r="BC396" s="79" t="str">
        <f>REPLACE(INDEX(GroupVertices[Group],MATCH(Edges[[#This Row],[Vertex 1]],GroupVertices[Vertex],0)),1,1,"")</f>
        <v>30</v>
      </c>
      <c r="BD396" s="79" t="str">
        <f>REPLACE(INDEX(GroupVertices[Group],MATCH(Edges[[#This Row],[Vertex 2]],GroupVertices[Vertex],0)),1,1,"")</f>
        <v>30</v>
      </c>
    </row>
    <row r="397" spans="1:56" ht="15">
      <c r="A397" s="65" t="s">
        <v>557</v>
      </c>
      <c r="B397" s="65" t="s">
        <v>630</v>
      </c>
      <c r="C397" s="66"/>
      <c r="D397" s="67"/>
      <c r="E397" s="68"/>
      <c r="F397" s="69"/>
      <c r="G397" s="66"/>
      <c r="H397" s="70"/>
      <c r="I397" s="71"/>
      <c r="J397" s="71"/>
      <c r="K397" s="34"/>
      <c r="L397" s="78">
        <v>397</v>
      </c>
      <c r="M397" s="78"/>
      <c r="N397" s="73"/>
      <c r="O397" s="80" t="s">
        <v>908</v>
      </c>
      <c r="P397" s="82">
        <v>43657.786469907405</v>
      </c>
      <c r="Q397" s="80" t="s">
        <v>931</v>
      </c>
      <c r="R397" s="80"/>
      <c r="S397" s="80"/>
      <c r="T397" s="80"/>
      <c r="U397" s="80"/>
      <c r="V397" s="83" t="s">
        <v>1825</v>
      </c>
      <c r="W397" s="82">
        <v>43657.786469907405</v>
      </c>
      <c r="X397" s="86">
        <v>43657</v>
      </c>
      <c r="Y397" s="88" t="s">
        <v>2245</v>
      </c>
      <c r="Z397" s="83" t="s">
        <v>2840</v>
      </c>
      <c r="AA397" s="80"/>
      <c r="AB397" s="80"/>
      <c r="AC397" s="88" t="s">
        <v>3464</v>
      </c>
      <c r="AD397" s="80"/>
      <c r="AE397" s="80" t="b">
        <v>0</v>
      </c>
      <c r="AF397" s="80">
        <v>0</v>
      </c>
      <c r="AG397" s="88" t="s">
        <v>3797</v>
      </c>
      <c r="AH397" s="80" t="b">
        <v>0</v>
      </c>
      <c r="AI397" s="80" t="s">
        <v>3865</v>
      </c>
      <c r="AJ397" s="80"/>
      <c r="AK397" s="88" t="s">
        <v>3797</v>
      </c>
      <c r="AL397" s="80" t="b">
        <v>0</v>
      </c>
      <c r="AM397" s="80">
        <v>10261</v>
      </c>
      <c r="AN397" s="88" t="s">
        <v>3544</v>
      </c>
      <c r="AO397" s="80" t="s">
        <v>3899</v>
      </c>
      <c r="AP397" s="80" t="b">
        <v>0</v>
      </c>
      <c r="AQ397" s="88" t="s">
        <v>3544</v>
      </c>
      <c r="AR397" s="80" t="s">
        <v>178</v>
      </c>
      <c r="AS397" s="80">
        <v>0</v>
      </c>
      <c r="AT397" s="80">
        <v>0</v>
      </c>
      <c r="AU397" s="80"/>
      <c r="AV397" s="80"/>
      <c r="AW397" s="80"/>
      <c r="AX397" s="80"/>
      <c r="AY397" s="80"/>
      <c r="AZ397" s="80"/>
      <c r="BA397" s="80"/>
      <c r="BB397" s="80"/>
      <c r="BC397" s="79" t="str">
        <f>REPLACE(INDEX(GroupVertices[Group],MATCH(Edges[[#This Row],[Vertex 1]],GroupVertices[Vertex],0)),1,1,"")</f>
        <v>10</v>
      </c>
      <c r="BD397" s="79" t="str">
        <f>REPLACE(INDEX(GroupVertices[Group],MATCH(Edges[[#This Row],[Vertex 2]],GroupVertices[Vertex],0)),1,1,"")</f>
        <v>10</v>
      </c>
    </row>
    <row r="398" spans="1:56" ht="15">
      <c r="A398" s="65" t="s">
        <v>558</v>
      </c>
      <c r="B398" s="65" t="s">
        <v>878</v>
      </c>
      <c r="C398" s="66"/>
      <c r="D398" s="67"/>
      <c r="E398" s="68"/>
      <c r="F398" s="69"/>
      <c r="G398" s="66"/>
      <c r="H398" s="70"/>
      <c r="I398" s="71"/>
      <c r="J398" s="71"/>
      <c r="K398" s="34"/>
      <c r="L398" s="78">
        <v>398</v>
      </c>
      <c r="M398" s="78"/>
      <c r="N398" s="73"/>
      <c r="O398" s="80" t="s">
        <v>910</v>
      </c>
      <c r="P398" s="82">
        <v>43657.78648148148</v>
      </c>
      <c r="Q398" s="80" t="s">
        <v>1134</v>
      </c>
      <c r="R398" s="80"/>
      <c r="S398" s="80"/>
      <c r="T398" s="80"/>
      <c r="U398" s="80"/>
      <c r="V398" s="83" t="s">
        <v>1826</v>
      </c>
      <c r="W398" s="82">
        <v>43657.78648148148</v>
      </c>
      <c r="X398" s="86">
        <v>43657</v>
      </c>
      <c r="Y398" s="88" t="s">
        <v>2246</v>
      </c>
      <c r="Z398" s="83" t="s">
        <v>2841</v>
      </c>
      <c r="AA398" s="80"/>
      <c r="AB398" s="80"/>
      <c r="AC398" s="88" t="s">
        <v>3465</v>
      </c>
      <c r="AD398" s="80"/>
      <c r="AE398" s="80" t="b">
        <v>0</v>
      </c>
      <c r="AF398" s="80">
        <v>1</v>
      </c>
      <c r="AG398" s="88" t="s">
        <v>3797</v>
      </c>
      <c r="AH398" s="80" t="b">
        <v>0</v>
      </c>
      <c r="AI398" s="80" t="s">
        <v>3865</v>
      </c>
      <c r="AJ398" s="80"/>
      <c r="AK398" s="88" t="s">
        <v>3797</v>
      </c>
      <c r="AL398" s="80" t="b">
        <v>0</v>
      </c>
      <c r="AM398" s="80">
        <v>0</v>
      </c>
      <c r="AN398" s="88" t="s">
        <v>3797</v>
      </c>
      <c r="AO398" s="80" t="s">
        <v>3899</v>
      </c>
      <c r="AP398" s="80" t="b">
        <v>0</v>
      </c>
      <c r="AQ398" s="88" t="s">
        <v>3465</v>
      </c>
      <c r="AR398" s="80" t="s">
        <v>178</v>
      </c>
      <c r="AS398" s="80">
        <v>0</v>
      </c>
      <c r="AT398" s="80">
        <v>0</v>
      </c>
      <c r="AU398" s="80"/>
      <c r="AV398" s="80"/>
      <c r="AW398" s="80"/>
      <c r="AX398" s="80"/>
      <c r="AY398" s="80"/>
      <c r="AZ398" s="80"/>
      <c r="BA398" s="80"/>
      <c r="BB398" s="80"/>
      <c r="BC398" s="79" t="str">
        <f>REPLACE(INDEX(GroupVertices[Group],MATCH(Edges[[#This Row],[Vertex 1]],GroupVertices[Vertex],0)),1,1,"")</f>
        <v>101</v>
      </c>
      <c r="BD398" s="79" t="str">
        <f>REPLACE(INDEX(GroupVertices[Group],MATCH(Edges[[#This Row],[Vertex 2]],GroupVertices[Vertex],0)),1,1,"")</f>
        <v>101</v>
      </c>
    </row>
    <row r="399" spans="1:56" ht="15">
      <c r="A399" s="65" t="s">
        <v>559</v>
      </c>
      <c r="B399" s="65" t="s">
        <v>773</v>
      </c>
      <c r="C399" s="66"/>
      <c r="D399" s="67"/>
      <c r="E399" s="68"/>
      <c r="F399" s="69"/>
      <c r="G399" s="66"/>
      <c r="H399" s="70"/>
      <c r="I399" s="71"/>
      <c r="J399" s="71"/>
      <c r="K399" s="34"/>
      <c r="L399" s="78">
        <v>399</v>
      </c>
      <c r="M399" s="78"/>
      <c r="N399" s="73"/>
      <c r="O399" s="80" t="s">
        <v>908</v>
      </c>
      <c r="P399" s="82">
        <v>43657.78649305556</v>
      </c>
      <c r="Q399" s="80" t="s">
        <v>935</v>
      </c>
      <c r="R399" s="80"/>
      <c r="S399" s="80"/>
      <c r="T399" s="80"/>
      <c r="U399" s="83" t="s">
        <v>1498</v>
      </c>
      <c r="V399" s="83" t="s">
        <v>1498</v>
      </c>
      <c r="W399" s="82">
        <v>43657.78649305556</v>
      </c>
      <c r="X399" s="86">
        <v>43657</v>
      </c>
      <c r="Y399" s="88" t="s">
        <v>2247</v>
      </c>
      <c r="Z399" s="83" t="s">
        <v>2842</v>
      </c>
      <c r="AA399" s="80"/>
      <c r="AB399" s="80"/>
      <c r="AC399" s="88" t="s">
        <v>3466</v>
      </c>
      <c r="AD399" s="80"/>
      <c r="AE399" s="80" t="b">
        <v>0</v>
      </c>
      <c r="AF399" s="80">
        <v>0</v>
      </c>
      <c r="AG399" s="88" t="s">
        <v>3797</v>
      </c>
      <c r="AH399" s="80" t="b">
        <v>0</v>
      </c>
      <c r="AI399" s="80" t="s">
        <v>3865</v>
      </c>
      <c r="AJ399" s="80"/>
      <c r="AK399" s="88" t="s">
        <v>3797</v>
      </c>
      <c r="AL399" s="80" t="b">
        <v>0</v>
      </c>
      <c r="AM399" s="80">
        <v>6664</v>
      </c>
      <c r="AN399" s="88" t="s">
        <v>3697</v>
      </c>
      <c r="AO399" s="80" t="s">
        <v>3898</v>
      </c>
      <c r="AP399" s="80" t="b">
        <v>0</v>
      </c>
      <c r="AQ399" s="88" t="s">
        <v>3697</v>
      </c>
      <c r="AR399" s="80" t="s">
        <v>178</v>
      </c>
      <c r="AS399" s="80">
        <v>0</v>
      </c>
      <c r="AT399" s="80">
        <v>0</v>
      </c>
      <c r="AU399" s="80"/>
      <c r="AV399" s="80"/>
      <c r="AW399" s="80"/>
      <c r="AX399" s="80"/>
      <c r="AY399" s="80"/>
      <c r="AZ399" s="80"/>
      <c r="BA399" s="80"/>
      <c r="BB399" s="80"/>
      <c r="BC399" s="79" t="str">
        <f>REPLACE(INDEX(GroupVertices[Group],MATCH(Edges[[#This Row],[Vertex 1]],GroupVertices[Vertex],0)),1,1,"")</f>
        <v>9</v>
      </c>
      <c r="BD399" s="79" t="str">
        <f>REPLACE(INDEX(GroupVertices[Group],MATCH(Edges[[#This Row],[Vertex 2]],GroupVertices[Vertex],0)),1,1,"")</f>
        <v>9</v>
      </c>
    </row>
    <row r="400" spans="1:56" ht="15">
      <c r="A400" s="65" t="s">
        <v>560</v>
      </c>
      <c r="B400" s="65" t="s">
        <v>799</v>
      </c>
      <c r="C400" s="66"/>
      <c r="D400" s="67"/>
      <c r="E400" s="68"/>
      <c r="F400" s="69"/>
      <c r="G400" s="66"/>
      <c r="H400" s="70"/>
      <c r="I400" s="71"/>
      <c r="J400" s="71"/>
      <c r="K400" s="34"/>
      <c r="L400" s="78">
        <v>400</v>
      </c>
      <c r="M400" s="78"/>
      <c r="N400" s="73"/>
      <c r="O400" s="80" t="s">
        <v>908</v>
      </c>
      <c r="P400" s="82">
        <v>43657.78650462963</v>
      </c>
      <c r="Q400" s="80" t="s">
        <v>976</v>
      </c>
      <c r="R400" s="80"/>
      <c r="S400" s="80"/>
      <c r="T400" s="80"/>
      <c r="U400" s="80"/>
      <c r="V400" s="83" t="s">
        <v>1827</v>
      </c>
      <c r="W400" s="82">
        <v>43657.78650462963</v>
      </c>
      <c r="X400" s="86">
        <v>43657</v>
      </c>
      <c r="Y400" s="88" t="s">
        <v>2248</v>
      </c>
      <c r="Z400" s="83" t="s">
        <v>2843</v>
      </c>
      <c r="AA400" s="80"/>
      <c r="AB400" s="80"/>
      <c r="AC400" s="88" t="s">
        <v>3467</v>
      </c>
      <c r="AD400" s="80"/>
      <c r="AE400" s="80" t="b">
        <v>0</v>
      </c>
      <c r="AF400" s="80">
        <v>0</v>
      </c>
      <c r="AG400" s="88" t="s">
        <v>3797</v>
      </c>
      <c r="AH400" s="80" t="b">
        <v>0</v>
      </c>
      <c r="AI400" s="80" t="s">
        <v>3867</v>
      </c>
      <c r="AJ400" s="80"/>
      <c r="AK400" s="88" t="s">
        <v>3797</v>
      </c>
      <c r="AL400" s="80" t="b">
        <v>0</v>
      </c>
      <c r="AM400" s="80">
        <v>2964</v>
      </c>
      <c r="AN400" s="88" t="s">
        <v>3725</v>
      </c>
      <c r="AO400" s="80" t="s">
        <v>3899</v>
      </c>
      <c r="AP400" s="80" t="b">
        <v>0</v>
      </c>
      <c r="AQ400" s="88" t="s">
        <v>3725</v>
      </c>
      <c r="AR400" s="80" t="s">
        <v>178</v>
      </c>
      <c r="AS400" s="80">
        <v>0</v>
      </c>
      <c r="AT400" s="80">
        <v>0</v>
      </c>
      <c r="AU400" s="80"/>
      <c r="AV400" s="80"/>
      <c r="AW400" s="80"/>
      <c r="AX400" s="80"/>
      <c r="AY400" s="80"/>
      <c r="AZ400" s="80"/>
      <c r="BA400" s="80"/>
      <c r="BB400" s="80"/>
      <c r="BC400" s="79" t="str">
        <f>REPLACE(INDEX(GroupVertices[Group],MATCH(Edges[[#This Row],[Vertex 1]],GroupVertices[Vertex],0)),1,1,"")</f>
        <v>3</v>
      </c>
      <c r="BD400" s="79" t="str">
        <f>REPLACE(INDEX(GroupVertices[Group],MATCH(Edges[[#This Row],[Vertex 2]],GroupVertices[Vertex],0)),1,1,"")</f>
        <v>3</v>
      </c>
    </row>
    <row r="401" spans="1:56" ht="15">
      <c r="A401" s="65" t="s">
        <v>561</v>
      </c>
      <c r="B401" s="65" t="s">
        <v>561</v>
      </c>
      <c r="C401" s="66"/>
      <c r="D401" s="67"/>
      <c r="E401" s="68"/>
      <c r="F401" s="69"/>
      <c r="G401" s="66"/>
      <c r="H401" s="70"/>
      <c r="I401" s="71"/>
      <c r="J401" s="71"/>
      <c r="K401" s="34"/>
      <c r="L401" s="78">
        <v>401</v>
      </c>
      <c r="M401" s="78"/>
      <c r="N401" s="73"/>
      <c r="O401" s="80" t="s">
        <v>178</v>
      </c>
      <c r="P401" s="82">
        <v>43657.78650462963</v>
      </c>
      <c r="Q401" s="80" t="s">
        <v>1135</v>
      </c>
      <c r="R401" s="80"/>
      <c r="S401" s="80"/>
      <c r="T401" s="80"/>
      <c r="U401" s="80"/>
      <c r="V401" s="83" t="s">
        <v>1828</v>
      </c>
      <c r="W401" s="82">
        <v>43657.78650462963</v>
      </c>
      <c r="X401" s="86">
        <v>43657</v>
      </c>
      <c r="Y401" s="88" t="s">
        <v>2248</v>
      </c>
      <c r="Z401" s="83" t="s">
        <v>2844</v>
      </c>
      <c r="AA401" s="80"/>
      <c r="AB401" s="80"/>
      <c r="AC401" s="88" t="s">
        <v>3468</v>
      </c>
      <c r="AD401" s="88" t="s">
        <v>3778</v>
      </c>
      <c r="AE401" s="80" t="b">
        <v>0</v>
      </c>
      <c r="AF401" s="80">
        <v>0</v>
      </c>
      <c r="AG401" s="88" t="s">
        <v>3843</v>
      </c>
      <c r="AH401" s="80" t="b">
        <v>0</v>
      </c>
      <c r="AI401" s="80" t="s">
        <v>3865</v>
      </c>
      <c r="AJ401" s="80"/>
      <c r="AK401" s="88" t="s">
        <v>3797</v>
      </c>
      <c r="AL401" s="80" t="b">
        <v>0</v>
      </c>
      <c r="AM401" s="80">
        <v>0</v>
      </c>
      <c r="AN401" s="88" t="s">
        <v>3797</v>
      </c>
      <c r="AO401" s="80" t="s">
        <v>3899</v>
      </c>
      <c r="AP401" s="80" t="b">
        <v>0</v>
      </c>
      <c r="AQ401" s="88" t="s">
        <v>3778</v>
      </c>
      <c r="AR401" s="80" t="s">
        <v>178</v>
      </c>
      <c r="AS401" s="80">
        <v>0</v>
      </c>
      <c r="AT401" s="80">
        <v>0</v>
      </c>
      <c r="AU401" s="80"/>
      <c r="AV401" s="80"/>
      <c r="AW401" s="80"/>
      <c r="AX401" s="80"/>
      <c r="AY401" s="80"/>
      <c r="AZ401" s="80"/>
      <c r="BA401" s="80"/>
      <c r="BB401" s="80"/>
      <c r="BC401" s="79" t="str">
        <f>REPLACE(INDEX(GroupVertices[Group],MATCH(Edges[[#This Row],[Vertex 1]],GroupVertices[Vertex],0)),1,1,"")</f>
        <v>1</v>
      </c>
      <c r="BD401" s="79" t="str">
        <f>REPLACE(INDEX(GroupVertices[Group],MATCH(Edges[[#This Row],[Vertex 2]],GroupVertices[Vertex],0)),1,1,"")</f>
        <v>1</v>
      </c>
    </row>
    <row r="402" spans="1:56" ht="15">
      <c r="A402" s="65" t="s">
        <v>562</v>
      </c>
      <c r="B402" s="65" t="s">
        <v>807</v>
      </c>
      <c r="C402" s="66"/>
      <c r="D402" s="67"/>
      <c r="E402" s="68"/>
      <c r="F402" s="69"/>
      <c r="G402" s="66"/>
      <c r="H402" s="70"/>
      <c r="I402" s="71"/>
      <c r="J402" s="71"/>
      <c r="K402" s="34"/>
      <c r="L402" s="78">
        <v>402</v>
      </c>
      <c r="M402" s="78"/>
      <c r="N402" s="73"/>
      <c r="O402" s="80" t="s">
        <v>908</v>
      </c>
      <c r="P402" s="82">
        <v>43657.78650462963</v>
      </c>
      <c r="Q402" s="80" t="s">
        <v>1136</v>
      </c>
      <c r="R402" s="80"/>
      <c r="S402" s="80"/>
      <c r="T402" s="80"/>
      <c r="U402" s="83" t="s">
        <v>1510</v>
      </c>
      <c r="V402" s="83" t="s">
        <v>1510</v>
      </c>
      <c r="W402" s="82">
        <v>43657.78650462963</v>
      </c>
      <c r="X402" s="86">
        <v>43657</v>
      </c>
      <c r="Y402" s="88" t="s">
        <v>2248</v>
      </c>
      <c r="Z402" s="83" t="s">
        <v>2845</v>
      </c>
      <c r="AA402" s="80"/>
      <c r="AB402" s="80"/>
      <c r="AC402" s="88" t="s">
        <v>3469</v>
      </c>
      <c r="AD402" s="80"/>
      <c r="AE402" s="80" t="b">
        <v>0</v>
      </c>
      <c r="AF402" s="80">
        <v>0</v>
      </c>
      <c r="AG402" s="88" t="s">
        <v>3797</v>
      </c>
      <c r="AH402" s="80" t="b">
        <v>0</v>
      </c>
      <c r="AI402" s="80" t="s">
        <v>3865</v>
      </c>
      <c r="AJ402" s="80"/>
      <c r="AK402" s="88" t="s">
        <v>3797</v>
      </c>
      <c r="AL402" s="80" t="b">
        <v>0</v>
      </c>
      <c r="AM402" s="80">
        <v>81</v>
      </c>
      <c r="AN402" s="88" t="s">
        <v>3733</v>
      </c>
      <c r="AO402" s="80" t="s">
        <v>3899</v>
      </c>
      <c r="AP402" s="80" t="b">
        <v>0</v>
      </c>
      <c r="AQ402" s="88" t="s">
        <v>3733</v>
      </c>
      <c r="AR402" s="80" t="s">
        <v>178</v>
      </c>
      <c r="AS402" s="80">
        <v>0</v>
      </c>
      <c r="AT402" s="80">
        <v>0</v>
      </c>
      <c r="AU402" s="80"/>
      <c r="AV402" s="80"/>
      <c r="AW402" s="80"/>
      <c r="AX402" s="80"/>
      <c r="AY402" s="80"/>
      <c r="AZ402" s="80"/>
      <c r="BA402" s="80"/>
      <c r="BB402" s="80"/>
      <c r="BC402" s="79" t="str">
        <f>REPLACE(INDEX(GroupVertices[Group],MATCH(Edges[[#This Row],[Vertex 1]],GroupVertices[Vertex],0)),1,1,"")</f>
        <v>8</v>
      </c>
      <c r="BD402" s="79" t="str">
        <f>REPLACE(INDEX(GroupVertices[Group],MATCH(Edges[[#This Row],[Vertex 2]],GroupVertices[Vertex],0)),1,1,"")</f>
        <v>8</v>
      </c>
    </row>
    <row r="403" spans="1:56" ht="15">
      <c r="A403" s="65" t="s">
        <v>563</v>
      </c>
      <c r="B403" s="65" t="s">
        <v>563</v>
      </c>
      <c r="C403" s="66"/>
      <c r="D403" s="67"/>
      <c r="E403" s="68"/>
      <c r="F403" s="69"/>
      <c r="G403" s="66"/>
      <c r="H403" s="70"/>
      <c r="I403" s="71"/>
      <c r="J403" s="71"/>
      <c r="K403" s="34"/>
      <c r="L403" s="78">
        <v>403</v>
      </c>
      <c r="M403" s="78"/>
      <c r="N403" s="73"/>
      <c r="O403" s="80" t="s">
        <v>178</v>
      </c>
      <c r="P403" s="82">
        <v>43657.78653935185</v>
      </c>
      <c r="Q403" s="80" t="s">
        <v>1137</v>
      </c>
      <c r="R403" s="80"/>
      <c r="S403" s="80"/>
      <c r="T403" s="80"/>
      <c r="U403" s="80"/>
      <c r="V403" s="83" t="s">
        <v>1829</v>
      </c>
      <c r="W403" s="82">
        <v>43657.78653935185</v>
      </c>
      <c r="X403" s="86">
        <v>43657</v>
      </c>
      <c r="Y403" s="88" t="s">
        <v>2249</v>
      </c>
      <c r="Z403" s="83" t="s">
        <v>2846</v>
      </c>
      <c r="AA403" s="80"/>
      <c r="AB403" s="80"/>
      <c r="AC403" s="88" t="s">
        <v>3470</v>
      </c>
      <c r="AD403" s="80"/>
      <c r="AE403" s="80" t="b">
        <v>0</v>
      </c>
      <c r="AF403" s="80">
        <v>0</v>
      </c>
      <c r="AG403" s="88" t="s">
        <v>3797</v>
      </c>
      <c r="AH403" s="80" t="b">
        <v>0</v>
      </c>
      <c r="AI403" s="80" t="s">
        <v>3865</v>
      </c>
      <c r="AJ403" s="80"/>
      <c r="AK403" s="88" t="s">
        <v>3797</v>
      </c>
      <c r="AL403" s="80" t="b">
        <v>0</v>
      </c>
      <c r="AM403" s="80">
        <v>0</v>
      </c>
      <c r="AN403" s="88" t="s">
        <v>3797</v>
      </c>
      <c r="AO403" s="80" t="s">
        <v>3899</v>
      </c>
      <c r="AP403" s="80" t="b">
        <v>0</v>
      </c>
      <c r="AQ403" s="88" t="s">
        <v>3470</v>
      </c>
      <c r="AR403" s="80" t="s">
        <v>178</v>
      </c>
      <c r="AS403" s="80">
        <v>0</v>
      </c>
      <c r="AT403" s="80">
        <v>0</v>
      </c>
      <c r="AU403" s="80"/>
      <c r="AV403" s="80"/>
      <c r="AW403" s="80"/>
      <c r="AX403" s="80"/>
      <c r="AY403" s="80"/>
      <c r="AZ403" s="80"/>
      <c r="BA403" s="80"/>
      <c r="BB403" s="80"/>
      <c r="BC403" s="79" t="str">
        <f>REPLACE(INDEX(GroupVertices[Group],MATCH(Edges[[#This Row],[Vertex 1]],GroupVertices[Vertex],0)),1,1,"")</f>
        <v>1</v>
      </c>
      <c r="BD403" s="79" t="str">
        <f>REPLACE(INDEX(GroupVertices[Group],MATCH(Edges[[#This Row],[Vertex 2]],GroupVertices[Vertex],0)),1,1,"")</f>
        <v>1</v>
      </c>
    </row>
    <row r="404" spans="1:56" ht="15">
      <c r="A404" s="65" t="s">
        <v>564</v>
      </c>
      <c r="B404" s="65" t="s">
        <v>879</v>
      </c>
      <c r="C404" s="66"/>
      <c r="D404" s="67"/>
      <c r="E404" s="68"/>
      <c r="F404" s="69"/>
      <c r="G404" s="66"/>
      <c r="H404" s="70"/>
      <c r="I404" s="71"/>
      <c r="J404" s="71"/>
      <c r="K404" s="34"/>
      <c r="L404" s="78">
        <v>404</v>
      </c>
      <c r="M404" s="78"/>
      <c r="N404" s="73"/>
      <c r="O404" s="80" t="s">
        <v>909</v>
      </c>
      <c r="P404" s="82">
        <v>43657.78659722222</v>
      </c>
      <c r="Q404" s="80" t="s">
        <v>1138</v>
      </c>
      <c r="R404" s="80"/>
      <c r="S404" s="80"/>
      <c r="T404" s="80"/>
      <c r="U404" s="80"/>
      <c r="V404" s="83" t="s">
        <v>1830</v>
      </c>
      <c r="W404" s="82">
        <v>43657.78659722222</v>
      </c>
      <c r="X404" s="86">
        <v>43657</v>
      </c>
      <c r="Y404" s="88" t="s">
        <v>2250</v>
      </c>
      <c r="Z404" s="83" t="s">
        <v>2847</v>
      </c>
      <c r="AA404" s="80"/>
      <c r="AB404" s="80"/>
      <c r="AC404" s="88" t="s">
        <v>3471</v>
      </c>
      <c r="AD404" s="88" t="s">
        <v>3779</v>
      </c>
      <c r="AE404" s="80" t="b">
        <v>0</v>
      </c>
      <c r="AF404" s="80">
        <v>0</v>
      </c>
      <c r="AG404" s="88" t="s">
        <v>3844</v>
      </c>
      <c r="AH404" s="80" t="b">
        <v>0</v>
      </c>
      <c r="AI404" s="80" t="s">
        <v>3865</v>
      </c>
      <c r="AJ404" s="80"/>
      <c r="AK404" s="88" t="s">
        <v>3797</v>
      </c>
      <c r="AL404" s="80" t="b">
        <v>0</v>
      </c>
      <c r="AM404" s="80">
        <v>0</v>
      </c>
      <c r="AN404" s="88" t="s">
        <v>3797</v>
      </c>
      <c r="AO404" s="80" t="s">
        <v>3906</v>
      </c>
      <c r="AP404" s="80" t="b">
        <v>0</v>
      </c>
      <c r="AQ404" s="88" t="s">
        <v>3779</v>
      </c>
      <c r="AR404" s="80" t="s">
        <v>178</v>
      </c>
      <c r="AS404" s="80">
        <v>0</v>
      </c>
      <c r="AT404" s="80">
        <v>0</v>
      </c>
      <c r="AU404" s="80"/>
      <c r="AV404" s="80"/>
      <c r="AW404" s="80"/>
      <c r="AX404" s="80"/>
      <c r="AY404" s="80"/>
      <c r="AZ404" s="80"/>
      <c r="BA404" s="80"/>
      <c r="BB404" s="80"/>
      <c r="BC404" s="79" t="str">
        <f>REPLACE(INDEX(GroupVertices[Group],MATCH(Edges[[#This Row],[Vertex 1]],GroupVertices[Vertex],0)),1,1,"")</f>
        <v>100</v>
      </c>
      <c r="BD404" s="79" t="str">
        <f>REPLACE(INDEX(GroupVertices[Group],MATCH(Edges[[#This Row],[Vertex 2]],GroupVertices[Vertex],0)),1,1,"")</f>
        <v>100</v>
      </c>
    </row>
    <row r="405" spans="1:56" ht="15">
      <c r="A405" s="65" t="s">
        <v>565</v>
      </c>
      <c r="B405" s="65" t="s">
        <v>565</v>
      </c>
      <c r="C405" s="66"/>
      <c r="D405" s="67"/>
      <c r="E405" s="68"/>
      <c r="F405" s="69"/>
      <c r="G405" s="66"/>
      <c r="H405" s="70"/>
      <c r="I405" s="71"/>
      <c r="J405" s="71"/>
      <c r="K405" s="34"/>
      <c r="L405" s="78">
        <v>405</v>
      </c>
      <c r="M405" s="78"/>
      <c r="N405" s="73"/>
      <c r="O405" s="80" t="s">
        <v>178</v>
      </c>
      <c r="P405" s="82">
        <v>43657.7866087963</v>
      </c>
      <c r="Q405" s="80" t="s">
        <v>1139</v>
      </c>
      <c r="R405" s="83" t="s">
        <v>1331</v>
      </c>
      <c r="S405" s="80" t="s">
        <v>1392</v>
      </c>
      <c r="T405" s="80"/>
      <c r="U405" s="80"/>
      <c r="V405" s="83" t="s">
        <v>1831</v>
      </c>
      <c r="W405" s="82">
        <v>43657.7866087963</v>
      </c>
      <c r="X405" s="86">
        <v>43657</v>
      </c>
      <c r="Y405" s="88" t="s">
        <v>2251</v>
      </c>
      <c r="Z405" s="83" t="s">
        <v>2848</v>
      </c>
      <c r="AA405" s="80"/>
      <c r="AB405" s="80"/>
      <c r="AC405" s="88" t="s">
        <v>3472</v>
      </c>
      <c r="AD405" s="80"/>
      <c r="AE405" s="80" t="b">
        <v>0</v>
      </c>
      <c r="AF405" s="80">
        <v>0</v>
      </c>
      <c r="AG405" s="88" t="s">
        <v>3797</v>
      </c>
      <c r="AH405" s="80" t="b">
        <v>0</v>
      </c>
      <c r="AI405" s="80" t="s">
        <v>3865</v>
      </c>
      <c r="AJ405" s="80"/>
      <c r="AK405" s="88" t="s">
        <v>3797</v>
      </c>
      <c r="AL405" s="80" t="b">
        <v>0</v>
      </c>
      <c r="AM405" s="80">
        <v>0</v>
      </c>
      <c r="AN405" s="88" t="s">
        <v>3797</v>
      </c>
      <c r="AO405" s="80" t="s">
        <v>3901</v>
      </c>
      <c r="AP405" s="80" t="b">
        <v>0</v>
      </c>
      <c r="AQ405" s="88" t="s">
        <v>3472</v>
      </c>
      <c r="AR405" s="80" t="s">
        <v>178</v>
      </c>
      <c r="AS405" s="80">
        <v>0</v>
      </c>
      <c r="AT405" s="80">
        <v>0</v>
      </c>
      <c r="AU405" s="80"/>
      <c r="AV405" s="80"/>
      <c r="AW405" s="80"/>
      <c r="AX405" s="80"/>
      <c r="AY405" s="80"/>
      <c r="AZ405" s="80"/>
      <c r="BA405" s="80"/>
      <c r="BB405" s="80"/>
      <c r="BC405" s="79" t="str">
        <f>REPLACE(INDEX(GroupVertices[Group],MATCH(Edges[[#This Row],[Vertex 1]],GroupVertices[Vertex],0)),1,1,"")</f>
        <v>1</v>
      </c>
      <c r="BD405" s="79" t="str">
        <f>REPLACE(INDEX(GroupVertices[Group],MATCH(Edges[[#This Row],[Vertex 2]],GroupVertices[Vertex],0)),1,1,"")</f>
        <v>1</v>
      </c>
    </row>
    <row r="406" spans="1:56" ht="15">
      <c r="A406" s="65" t="s">
        <v>566</v>
      </c>
      <c r="B406" s="65" t="s">
        <v>880</v>
      </c>
      <c r="C406" s="66"/>
      <c r="D406" s="67"/>
      <c r="E406" s="68"/>
      <c r="F406" s="69"/>
      <c r="G406" s="66"/>
      <c r="H406" s="70"/>
      <c r="I406" s="71"/>
      <c r="J406" s="71"/>
      <c r="K406" s="34"/>
      <c r="L406" s="78">
        <v>406</v>
      </c>
      <c r="M406" s="78"/>
      <c r="N406" s="73"/>
      <c r="O406" s="80" t="s">
        <v>909</v>
      </c>
      <c r="P406" s="82">
        <v>43657.78380787037</v>
      </c>
      <c r="Q406" s="80" t="s">
        <v>1140</v>
      </c>
      <c r="R406" s="80"/>
      <c r="S406" s="80"/>
      <c r="T406" s="80"/>
      <c r="U406" s="80"/>
      <c r="V406" s="83" t="s">
        <v>1832</v>
      </c>
      <c r="W406" s="82">
        <v>43657.78380787037</v>
      </c>
      <c r="X406" s="86">
        <v>43657</v>
      </c>
      <c r="Y406" s="88" t="s">
        <v>2048</v>
      </c>
      <c r="Z406" s="83" t="s">
        <v>2849</v>
      </c>
      <c r="AA406" s="80"/>
      <c r="AB406" s="80"/>
      <c r="AC406" s="88" t="s">
        <v>3473</v>
      </c>
      <c r="AD406" s="88" t="s">
        <v>3780</v>
      </c>
      <c r="AE406" s="80" t="b">
        <v>0</v>
      </c>
      <c r="AF406" s="80">
        <v>0</v>
      </c>
      <c r="AG406" s="88" t="s">
        <v>3845</v>
      </c>
      <c r="AH406" s="80" t="b">
        <v>0</v>
      </c>
      <c r="AI406" s="80" t="s">
        <v>3866</v>
      </c>
      <c r="AJ406" s="80"/>
      <c r="AK406" s="88" t="s">
        <v>3797</v>
      </c>
      <c r="AL406" s="80" t="b">
        <v>0</v>
      </c>
      <c r="AM406" s="80">
        <v>0</v>
      </c>
      <c r="AN406" s="88" t="s">
        <v>3797</v>
      </c>
      <c r="AO406" s="80" t="s">
        <v>3899</v>
      </c>
      <c r="AP406" s="80" t="b">
        <v>0</v>
      </c>
      <c r="AQ406" s="88" t="s">
        <v>3780</v>
      </c>
      <c r="AR406" s="80" t="s">
        <v>178</v>
      </c>
      <c r="AS406" s="80">
        <v>0</v>
      </c>
      <c r="AT406" s="80">
        <v>0</v>
      </c>
      <c r="AU406" s="80"/>
      <c r="AV406" s="80"/>
      <c r="AW406" s="80"/>
      <c r="AX406" s="80"/>
      <c r="AY406" s="80"/>
      <c r="AZ406" s="80"/>
      <c r="BA406" s="80"/>
      <c r="BB406" s="80"/>
      <c r="BC406" s="79" t="str">
        <f>REPLACE(INDEX(GroupVertices[Group],MATCH(Edges[[#This Row],[Vertex 1]],GroupVertices[Vertex],0)),1,1,"")</f>
        <v>41</v>
      </c>
      <c r="BD406" s="79" t="str">
        <f>REPLACE(INDEX(GroupVertices[Group],MATCH(Edges[[#This Row],[Vertex 2]],GroupVertices[Vertex],0)),1,1,"")</f>
        <v>41</v>
      </c>
    </row>
    <row r="407" spans="1:56" ht="15">
      <c r="A407" s="65" t="s">
        <v>566</v>
      </c>
      <c r="B407" s="65" t="s">
        <v>881</v>
      </c>
      <c r="C407" s="66"/>
      <c r="D407" s="67"/>
      <c r="E407" s="68"/>
      <c r="F407" s="69"/>
      <c r="G407" s="66"/>
      <c r="H407" s="70"/>
      <c r="I407" s="71"/>
      <c r="J407" s="71"/>
      <c r="K407" s="34"/>
      <c r="L407" s="78">
        <v>407</v>
      </c>
      <c r="M407" s="78"/>
      <c r="N407" s="73"/>
      <c r="O407" s="80" t="s">
        <v>909</v>
      </c>
      <c r="P407" s="82">
        <v>43657.78398148148</v>
      </c>
      <c r="Q407" s="80" t="s">
        <v>1141</v>
      </c>
      <c r="R407" s="80"/>
      <c r="S407" s="80"/>
      <c r="T407" s="80"/>
      <c r="U407" s="80"/>
      <c r="V407" s="83" t="s">
        <v>1832</v>
      </c>
      <c r="W407" s="82">
        <v>43657.78398148148</v>
      </c>
      <c r="X407" s="86">
        <v>43657</v>
      </c>
      <c r="Y407" s="88" t="s">
        <v>2093</v>
      </c>
      <c r="Z407" s="83" t="s">
        <v>2850</v>
      </c>
      <c r="AA407" s="80"/>
      <c r="AB407" s="80"/>
      <c r="AC407" s="88" t="s">
        <v>3474</v>
      </c>
      <c r="AD407" s="88" t="s">
        <v>3781</v>
      </c>
      <c r="AE407" s="80" t="b">
        <v>0</v>
      </c>
      <c r="AF407" s="80">
        <v>0</v>
      </c>
      <c r="AG407" s="88" t="s">
        <v>3846</v>
      </c>
      <c r="AH407" s="80" t="b">
        <v>0</v>
      </c>
      <c r="AI407" s="80" t="s">
        <v>3866</v>
      </c>
      <c r="AJ407" s="80"/>
      <c r="AK407" s="88" t="s">
        <v>3797</v>
      </c>
      <c r="AL407" s="80" t="b">
        <v>0</v>
      </c>
      <c r="AM407" s="80">
        <v>0</v>
      </c>
      <c r="AN407" s="88" t="s">
        <v>3797</v>
      </c>
      <c r="AO407" s="80" t="s">
        <v>3899</v>
      </c>
      <c r="AP407" s="80" t="b">
        <v>0</v>
      </c>
      <c r="AQ407" s="88" t="s">
        <v>3781</v>
      </c>
      <c r="AR407" s="80" t="s">
        <v>178</v>
      </c>
      <c r="AS407" s="80">
        <v>0</v>
      </c>
      <c r="AT407" s="80">
        <v>0</v>
      </c>
      <c r="AU407" s="80"/>
      <c r="AV407" s="80"/>
      <c r="AW407" s="80"/>
      <c r="AX407" s="80"/>
      <c r="AY407" s="80"/>
      <c r="AZ407" s="80"/>
      <c r="BA407" s="80"/>
      <c r="BB407" s="80"/>
      <c r="BC407" s="79" t="str">
        <f>REPLACE(INDEX(GroupVertices[Group],MATCH(Edges[[#This Row],[Vertex 1]],GroupVertices[Vertex],0)),1,1,"")</f>
        <v>41</v>
      </c>
      <c r="BD407" s="79" t="str">
        <f>REPLACE(INDEX(GroupVertices[Group],MATCH(Edges[[#This Row],[Vertex 2]],GroupVertices[Vertex],0)),1,1,"")</f>
        <v>41</v>
      </c>
    </row>
    <row r="408" spans="1:56" ht="15">
      <c r="A408" s="65" t="s">
        <v>566</v>
      </c>
      <c r="B408" s="65" t="s">
        <v>566</v>
      </c>
      <c r="C408" s="66"/>
      <c r="D408" s="67"/>
      <c r="E408" s="68"/>
      <c r="F408" s="69"/>
      <c r="G408" s="66"/>
      <c r="H408" s="70"/>
      <c r="I408" s="71"/>
      <c r="J408" s="71"/>
      <c r="K408" s="34"/>
      <c r="L408" s="78">
        <v>408</v>
      </c>
      <c r="M408" s="78"/>
      <c r="N408" s="73"/>
      <c r="O408" s="80" t="s">
        <v>178</v>
      </c>
      <c r="P408" s="82">
        <v>43657.7866087963</v>
      </c>
      <c r="Q408" s="80" t="s">
        <v>1142</v>
      </c>
      <c r="R408" s="80"/>
      <c r="S408" s="80"/>
      <c r="T408" s="80"/>
      <c r="U408" s="80"/>
      <c r="V408" s="83" t="s">
        <v>1832</v>
      </c>
      <c r="W408" s="82">
        <v>43657.7866087963</v>
      </c>
      <c r="X408" s="86">
        <v>43657</v>
      </c>
      <c r="Y408" s="88" t="s">
        <v>2251</v>
      </c>
      <c r="Z408" s="83" t="s">
        <v>2851</v>
      </c>
      <c r="AA408" s="80"/>
      <c r="AB408" s="80"/>
      <c r="AC408" s="88" t="s">
        <v>3475</v>
      </c>
      <c r="AD408" s="80"/>
      <c r="AE408" s="80" t="b">
        <v>0</v>
      </c>
      <c r="AF408" s="80">
        <v>1</v>
      </c>
      <c r="AG408" s="88" t="s">
        <v>3797</v>
      </c>
      <c r="AH408" s="80" t="b">
        <v>0</v>
      </c>
      <c r="AI408" s="80" t="s">
        <v>3866</v>
      </c>
      <c r="AJ408" s="80"/>
      <c r="AK408" s="88" t="s">
        <v>3797</v>
      </c>
      <c r="AL408" s="80" t="b">
        <v>0</v>
      </c>
      <c r="AM408" s="80">
        <v>0</v>
      </c>
      <c r="AN408" s="88" t="s">
        <v>3797</v>
      </c>
      <c r="AO408" s="80" t="s">
        <v>3899</v>
      </c>
      <c r="AP408" s="80" t="b">
        <v>0</v>
      </c>
      <c r="AQ408" s="88" t="s">
        <v>3475</v>
      </c>
      <c r="AR408" s="80" t="s">
        <v>178</v>
      </c>
      <c r="AS408" s="80">
        <v>0</v>
      </c>
      <c r="AT408" s="80">
        <v>0</v>
      </c>
      <c r="AU408" s="80"/>
      <c r="AV408" s="80"/>
      <c r="AW408" s="80"/>
      <c r="AX408" s="80"/>
      <c r="AY408" s="80"/>
      <c r="AZ408" s="80"/>
      <c r="BA408" s="80"/>
      <c r="BB408" s="80"/>
      <c r="BC408" s="79" t="str">
        <f>REPLACE(INDEX(GroupVertices[Group],MATCH(Edges[[#This Row],[Vertex 1]],GroupVertices[Vertex],0)),1,1,"")</f>
        <v>41</v>
      </c>
      <c r="BD408" s="79" t="str">
        <f>REPLACE(INDEX(GroupVertices[Group],MATCH(Edges[[#This Row],[Vertex 2]],GroupVertices[Vertex],0)),1,1,"")</f>
        <v>41</v>
      </c>
    </row>
    <row r="409" spans="1:56" ht="15">
      <c r="A409" s="65" t="s">
        <v>567</v>
      </c>
      <c r="B409" s="65" t="s">
        <v>807</v>
      </c>
      <c r="C409" s="66"/>
      <c r="D409" s="67"/>
      <c r="E409" s="68"/>
      <c r="F409" s="69"/>
      <c r="G409" s="66"/>
      <c r="H409" s="70"/>
      <c r="I409" s="71"/>
      <c r="J409" s="71"/>
      <c r="K409" s="34"/>
      <c r="L409" s="78">
        <v>409</v>
      </c>
      <c r="M409" s="78"/>
      <c r="N409" s="73"/>
      <c r="O409" s="80" t="s">
        <v>908</v>
      </c>
      <c r="P409" s="82">
        <v>43657.786631944444</v>
      </c>
      <c r="Q409" s="80" t="s">
        <v>1136</v>
      </c>
      <c r="R409" s="80"/>
      <c r="S409" s="80"/>
      <c r="T409" s="80"/>
      <c r="U409" s="83" t="s">
        <v>1510</v>
      </c>
      <c r="V409" s="83" t="s">
        <v>1510</v>
      </c>
      <c r="W409" s="82">
        <v>43657.786631944444</v>
      </c>
      <c r="X409" s="86">
        <v>43657</v>
      </c>
      <c r="Y409" s="88" t="s">
        <v>2252</v>
      </c>
      <c r="Z409" s="83" t="s">
        <v>2852</v>
      </c>
      <c r="AA409" s="80"/>
      <c r="AB409" s="80"/>
      <c r="AC409" s="88" t="s">
        <v>3476</v>
      </c>
      <c r="AD409" s="80"/>
      <c r="AE409" s="80" t="b">
        <v>0</v>
      </c>
      <c r="AF409" s="80">
        <v>0</v>
      </c>
      <c r="AG409" s="88" t="s">
        <v>3797</v>
      </c>
      <c r="AH409" s="80" t="b">
        <v>0</v>
      </c>
      <c r="AI409" s="80" t="s">
        <v>3865</v>
      </c>
      <c r="AJ409" s="80"/>
      <c r="AK409" s="88" t="s">
        <v>3797</v>
      </c>
      <c r="AL409" s="80" t="b">
        <v>0</v>
      </c>
      <c r="AM409" s="80">
        <v>81</v>
      </c>
      <c r="AN409" s="88" t="s">
        <v>3733</v>
      </c>
      <c r="AO409" s="80" t="s">
        <v>3898</v>
      </c>
      <c r="AP409" s="80" t="b">
        <v>0</v>
      </c>
      <c r="AQ409" s="88" t="s">
        <v>3733</v>
      </c>
      <c r="AR409" s="80" t="s">
        <v>178</v>
      </c>
      <c r="AS409" s="80">
        <v>0</v>
      </c>
      <c r="AT409" s="80">
        <v>0</v>
      </c>
      <c r="AU409" s="80"/>
      <c r="AV409" s="80"/>
      <c r="AW409" s="80"/>
      <c r="AX409" s="80"/>
      <c r="AY409" s="80"/>
      <c r="AZ409" s="80"/>
      <c r="BA409" s="80"/>
      <c r="BB409" s="80"/>
      <c r="BC409" s="79" t="str">
        <f>REPLACE(INDEX(GroupVertices[Group],MATCH(Edges[[#This Row],[Vertex 1]],GroupVertices[Vertex],0)),1,1,"")</f>
        <v>8</v>
      </c>
      <c r="BD409" s="79" t="str">
        <f>REPLACE(INDEX(GroupVertices[Group],MATCH(Edges[[#This Row],[Vertex 2]],GroupVertices[Vertex],0)),1,1,"")</f>
        <v>8</v>
      </c>
    </row>
    <row r="410" spans="1:56" ht="15">
      <c r="A410" s="65" t="s">
        <v>568</v>
      </c>
      <c r="B410" s="65" t="s">
        <v>568</v>
      </c>
      <c r="C410" s="66"/>
      <c r="D410" s="67"/>
      <c r="E410" s="68"/>
      <c r="F410" s="69"/>
      <c r="G410" s="66"/>
      <c r="H410" s="70"/>
      <c r="I410" s="71"/>
      <c r="J410" s="71"/>
      <c r="K410" s="34"/>
      <c r="L410" s="78">
        <v>410</v>
      </c>
      <c r="M410" s="78"/>
      <c r="N410" s="73"/>
      <c r="O410" s="80" t="s">
        <v>178</v>
      </c>
      <c r="P410" s="82">
        <v>43657.302152777775</v>
      </c>
      <c r="Q410" s="80" t="s">
        <v>1143</v>
      </c>
      <c r="R410" s="80"/>
      <c r="S410" s="80"/>
      <c r="T410" s="80"/>
      <c r="U410" s="80"/>
      <c r="V410" s="83" t="s">
        <v>1833</v>
      </c>
      <c r="W410" s="82">
        <v>43657.302152777775</v>
      </c>
      <c r="X410" s="86">
        <v>43657</v>
      </c>
      <c r="Y410" s="88" t="s">
        <v>2253</v>
      </c>
      <c r="Z410" s="83" t="s">
        <v>2853</v>
      </c>
      <c r="AA410" s="80"/>
      <c r="AB410" s="80"/>
      <c r="AC410" s="88" t="s">
        <v>3477</v>
      </c>
      <c r="AD410" s="80"/>
      <c r="AE410" s="80" t="b">
        <v>0</v>
      </c>
      <c r="AF410" s="80">
        <v>177</v>
      </c>
      <c r="AG410" s="88" t="s">
        <v>3797</v>
      </c>
      <c r="AH410" s="80" t="b">
        <v>0</v>
      </c>
      <c r="AI410" s="80" t="s">
        <v>3865</v>
      </c>
      <c r="AJ410" s="80"/>
      <c r="AK410" s="88" t="s">
        <v>3797</v>
      </c>
      <c r="AL410" s="80" t="b">
        <v>0</v>
      </c>
      <c r="AM410" s="80">
        <v>75</v>
      </c>
      <c r="AN410" s="88" t="s">
        <v>3797</v>
      </c>
      <c r="AO410" s="80" t="s">
        <v>3898</v>
      </c>
      <c r="AP410" s="80" t="b">
        <v>0</v>
      </c>
      <c r="AQ410" s="88" t="s">
        <v>3477</v>
      </c>
      <c r="AR410" s="80" t="s">
        <v>908</v>
      </c>
      <c r="AS410" s="80">
        <v>0</v>
      </c>
      <c r="AT410" s="80">
        <v>0</v>
      </c>
      <c r="AU410" s="80"/>
      <c r="AV410" s="80"/>
      <c r="AW410" s="80"/>
      <c r="AX410" s="80"/>
      <c r="AY410" s="80"/>
      <c r="AZ410" s="80"/>
      <c r="BA410" s="80"/>
      <c r="BB410" s="80"/>
      <c r="BC410" s="79" t="str">
        <f>REPLACE(INDEX(GroupVertices[Group],MATCH(Edges[[#This Row],[Vertex 1]],GroupVertices[Vertex],0)),1,1,"")</f>
        <v>99</v>
      </c>
      <c r="BD410" s="79" t="str">
        <f>REPLACE(INDEX(GroupVertices[Group],MATCH(Edges[[#This Row],[Vertex 2]],GroupVertices[Vertex],0)),1,1,"")</f>
        <v>99</v>
      </c>
    </row>
    <row r="411" spans="1:56" ht="15">
      <c r="A411" s="65" t="s">
        <v>569</v>
      </c>
      <c r="B411" s="65" t="s">
        <v>568</v>
      </c>
      <c r="C411" s="66"/>
      <c r="D411" s="67"/>
      <c r="E411" s="68"/>
      <c r="F411" s="69"/>
      <c r="G411" s="66"/>
      <c r="H411" s="70"/>
      <c r="I411" s="71"/>
      <c r="J411" s="71"/>
      <c r="K411" s="34"/>
      <c r="L411" s="78">
        <v>411</v>
      </c>
      <c r="M411" s="78"/>
      <c r="N411" s="73"/>
      <c r="O411" s="80" t="s">
        <v>908</v>
      </c>
      <c r="P411" s="82">
        <v>43657.78664351852</v>
      </c>
      <c r="Q411" s="80" t="s">
        <v>1143</v>
      </c>
      <c r="R411" s="80"/>
      <c r="S411" s="80"/>
      <c r="T411" s="80"/>
      <c r="U411" s="80"/>
      <c r="V411" s="83" t="s">
        <v>1834</v>
      </c>
      <c r="W411" s="82">
        <v>43657.78664351852</v>
      </c>
      <c r="X411" s="86">
        <v>43657</v>
      </c>
      <c r="Y411" s="88" t="s">
        <v>2254</v>
      </c>
      <c r="Z411" s="83" t="s">
        <v>2854</v>
      </c>
      <c r="AA411" s="80"/>
      <c r="AB411" s="80"/>
      <c r="AC411" s="88" t="s">
        <v>3478</v>
      </c>
      <c r="AD411" s="80"/>
      <c r="AE411" s="80" t="b">
        <v>0</v>
      </c>
      <c r="AF411" s="80">
        <v>0</v>
      </c>
      <c r="AG411" s="88" t="s">
        <v>3797</v>
      </c>
      <c r="AH411" s="80" t="b">
        <v>0</v>
      </c>
      <c r="AI411" s="80" t="s">
        <v>3865</v>
      </c>
      <c r="AJ411" s="80"/>
      <c r="AK411" s="88" t="s">
        <v>3797</v>
      </c>
      <c r="AL411" s="80" t="b">
        <v>0</v>
      </c>
      <c r="AM411" s="80">
        <v>75</v>
      </c>
      <c r="AN411" s="88" t="s">
        <v>3477</v>
      </c>
      <c r="AO411" s="80" t="s">
        <v>3898</v>
      </c>
      <c r="AP411" s="80" t="b">
        <v>0</v>
      </c>
      <c r="AQ411" s="88" t="s">
        <v>3477</v>
      </c>
      <c r="AR411" s="80" t="s">
        <v>178</v>
      </c>
      <c r="AS411" s="80">
        <v>0</v>
      </c>
      <c r="AT411" s="80">
        <v>0</v>
      </c>
      <c r="AU411" s="80"/>
      <c r="AV411" s="80"/>
      <c r="AW411" s="80"/>
      <c r="AX411" s="80"/>
      <c r="AY411" s="80"/>
      <c r="AZ411" s="80"/>
      <c r="BA411" s="80"/>
      <c r="BB411" s="80"/>
      <c r="BC411" s="79" t="str">
        <f>REPLACE(INDEX(GroupVertices[Group],MATCH(Edges[[#This Row],[Vertex 1]],GroupVertices[Vertex],0)),1,1,"")</f>
        <v>99</v>
      </c>
      <c r="BD411" s="79" t="str">
        <f>REPLACE(INDEX(GroupVertices[Group],MATCH(Edges[[#This Row],[Vertex 2]],GroupVertices[Vertex],0)),1,1,"")</f>
        <v>99</v>
      </c>
    </row>
    <row r="412" spans="1:56" ht="15">
      <c r="A412" s="65" t="s">
        <v>570</v>
      </c>
      <c r="B412" s="65" t="s">
        <v>570</v>
      </c>
      <c r="C412" s="66"/>
      <c r="D412" s="67"/>
      <c r="E412" s="68"/>
      <c r="F412" s="69"/>
      <c r="G412" s="66"/>
      <c r="H412" s="70"/>
      <c r="I412" s="71"/>
      <c r="J412" s="71"/>
      <c r="K412" s="34"/>
      <c r="L412" s="78">
        <v>412</v>
      </c>
      <c r="M412" s="78"/>
      <c r="N412" s="73"/>
      <c r="O412" s="80" t="s">
        <v>178</v>
      </c>
      <c r="P412" s="82">
        <v>43657.78666666667</v>
      </c>
      <c r="Q412" s="80" t="s">
        <v>1144</v>
      </c>
      <c r="R412" s="80"/>
      <c r="S412" s="80"/>
      <c r="T412" s="80"/>
      <c r="U412" s="80"/>
      <c r="V412" s="83" t="s">
        <v>1835</v>
      </c>
      <c r="W412" s="82">
        <v>43657.78666666667</v>
      </c>
      <c r="X412" s="86">
        <v>43657</v>
      </c>
      <c r="Y412" s="88" t="s">
        <v>2255</v>
      </c>
      <c r="Z412" s="83" t="s">
        <v>2855</v>
      </c>
      <c r="AA412" s="80"/>
      <c r="AB412" s="80"/>
      <c r="AC412" s="88" t="s">
        <v>3479</v>
      </c>
      <c r="AD412" s="80"/>
      <c r="AE412" s="80" t="b">
        <v>0</v>
      </c>
      <c r="AF412" s="80">
        <v>0</v>
      </c>
      <c r="AG412" s="88" t="s">
        <v>3797</v>
      </c>
      <c r="AH412" s="80" t="b">
        <v>0</v>
      </c>
      <c r="AI412" s="80" t="s">
        <v>3865</v>
      </c>
      <c r="AJ412" s="80"/>
      <c r="AK412" s="88" t="s">
        <v>3797</v>
      </c>
      <c r="AL412" s="80" t="b">
        <v>0</v>
      </c>
      <c r="AM412" s="80">
        <v>0</v>
      </c>
      <c r="AN412" s="88" t="s">
        <v>3797</v>
      </c>
      <c r="AO412" s="80" t="s">
        <v>3899</v>
      </c>
      <c r="AP412" s="80" t="b">
        <v>0</v>
      </c>
      <c r="AQ412" s="88" t="s">
        <v>3479</v>
      </c>
      <c r="AR412" s="80" t="s">
        <v>178</v>
      </c>
      <c r="AS412" s="80">
        <v>0</v>
      </c>
      <c r="AT412" s="80">
        <v>0</v>
      </c>
      <c r="AU412" s="80"/>
      <c r="AV412" s="80"/>
      <c r="AW412" s="80"/>
      <c r="AX412" s="80"/>
      <c r="AY412" s="80"/>
      <c r="AZ412" s="80"/>
      <c r="BA412" s="80"/>
      <c r="BB412" s="80"/>
      <c r="BC412" s="79" t="str">
        <f>REPLACE(INDEX(GroupVertices[Group],MATCH(Edges[[#This Row],[Vertex 1]],GroupVertices[Vertex],0)),1,1,"")</f>
        <v>1</v>
      </c>
      <c r="BD412" s="79" t="str">
        <f>REPLACE(INDEX(GroupVertices[Group],MATCH(Edges[[#This Row],[Vertex 2]],GroupVertices[Vertex],0)),1,1,"")</f>
        <v>1</v>
      </c>
    </row>
    <row r="413" spans="1:56" ht="15">
      <c r="A413" s="65" t="s">
        <v>571</v>
      </c>
      <c r="B413" s="65" t="s">
        <v>882</v>
      </c>
      <c r="C413" s="66"/>
      <c r="D413" s="67"/>
      <c r="E413" s="68"/>
      <c r="F413" s="69"/>
      <c r="G413" s="66"/>
      <c r="H413" s="70"/>
      <c r="I413" s="71"/>
      <c r="J413" s="71"/>
      <c r="K413" s="34"/>
      <c r="L413" s="78">
        <v>413</v>
      </c>
      <c r="M413" s="78"/>
      <c r="N413" s="73"/>
      <c r="O413" s="80" t="s">
        <v>910</v>
      </c>
      <c r="P413" s="82">
        <v>43655.98116898148</v>
      </c>
      <c r="Q413" s="80" t="s">
        <v>1145</v>
      </c>
      <c r="R413" s="83" t="s">
        <v>1332</v>
      </c>
      <c r="S413" s="80" t="s">
        <v>1391</v>
      </c>
      <c r="T413" s="80" t="s">
        <v>1471</v>
      </c>
      <c r="U413" s="80"/>
      <c r="V413" s="83" t="s">
        <v>1836</v>
      </c>
      <c r="W413" s="82">
        <v>43655.98116898148</v>
      </c>
      <c r="X413" s="86">
        <v>43655</v>
      </c>
      <c r="Y413" s="88" t="s">
        <v>2256</v>
      </c>
      <c r="Z413" s="83" t="s">
        <v>2856</v>
      </c>
      <c r="AA413" s="80"/>
      <c r="AB413" s="80"/>
      <c r="AC413" s="88" t="s">
        <v>3480</v>
      </c>
      <c r="AD413" s="80"/>
      <c r="AE413" s="80" t="b">
        <v>0</v>
      </c>
      <c r="AF413" s="80">
        <v>1269</v>
      </c>
      <c r="AG413" s="88" t="s">
        <v>3797</v>
      </c>
      <c r="AH413" s="80" t="b">
        <v>1</v>
      </c>
      <c r="AI413" s="80" t="s">
        <v>3865</v>
      </c>
      <c r="AJ413" s="80"/>
      <c r="AK413" s="88" t="s">
        <v>3884</v>
      </c>
      <c r="AL413" s="80" t="b">
        <v>0</v>
      </c>
      <c r="AM413" s="80">
        <v>262</v>
      </c>
      <c r="AN413" s="88" t="s">
        <v>3797</v>
      </c>
      <c r="AO413" s="80" t="s">
        <v>3899</v>
      </c>
      <c r="AP413" s="80" t="b">
        <v>0</v>
      </c>
      <c r="AQ413" s="88" t="s">
        <v>3480</v>
      </c>
      <c r="AR413" s="80" t="s">
        <v>908</v>
      </c>
      <c r="AS413" s="80">
        <v>0</v>
      </c>
      <c r="AT413" s="80">
        <v>0</v>
      </c>
      <c r="AU413" s="80"/>
      <c r="AV413" s="80"/>
      <c r="AW413" s="80"/>
      <c r="AX413" s="80"/>
      <c r="AY413" s="80"/>
      <c r="AZ413" s="80"/>
      <c r="BA413" s="80"/>
      <c r="BB413" s="80"/>
      <c r="BC413" s="79" t="str">
        <f>REPLACE(INDEX(GroupVertices[Group],MATCH(Edges[[#This Row],[Vertex 1]],GroupVertices[Vertex],0)),1,1,"")</f>
        <v>40</v>
      </c>
      <c r="BD413" s="79" t="str">
        <f>REPLACE(INDEX(GroupVertices[Group],MATCH(Edges[[#This Row],[Vertex 2]],GroupVertices[Vertex],0)),1,1,"")</f>
        <v>40</v>
      </c>
    </row>
    <row r="414" spans="1:56" ht="15">
      <c r="A414" s="65" t="s">
        <v>572</v>
      </c>
      <c r="B414" s="65" t="s">
        <v>571</v>
      </c>
      <c r="C414" s="66"/>
      <c r="D414" s="67"/>
      <c r="E414" s="68"/>
      <c r="F414" s="69"/>
      <c r="G414" s="66"/>
      <c r="H414" s="70"/>
      <c r="I414" s="71"/>
      <c r="J414" s="71"/>
      <c r="K414" s="34"/>
      <c r="L414" s="78">
        <v>414</v>
      </c>
      <c r="M414" s="78"/>
      <c r="N414" s="73"/>
      <c r="O414" s="80" t="s">
        <v>908</v>
      </c>
      <c r="P414" s="82">
        <v>43657.78666666667</v>
      </c>
      <c r="Q414" s="80" t="s">
        <v>1145</v>
      </c>
      <c r="R414" s="80"/>
      <c r="S414" s="80"/>
      <c r="T414" s="80"/>
      <c r="U414" s="80"/>
      <c r="V414" s="83" t="s">
        <v>1837</v>
      </c>
      <c r="W414" s="82">
        <v>43657.78666666667</v>
      </c>
      <c r="X414" s="86">
        <v>43657</v>
      </c>
      <c r="Y414" s="88" t="s">
        <v>2255</v>
      </c>
      <c r="Z414" s="83" t="s">
        <v>2857</v>
      </c>
      <c r="AA414" s="80"/>
      <c r="AB414" s="80"/>
      <c r="AC414" s="88" t="s">
        <v>3481</v>
      </c>
      <c r="AD414" s="80"/>
      <c r="AE414" s="80" t="b">
        <v>0</v>
      </c>
      <c r="AF414" s="80">
        <v>0</v>
      </c>
      <c r="AG414" s="88" t="s">
        <v>3797</v>
      </c>
      <c r="AH414" s="80" t="b">
        <v>1</v>
      </c>
      <c r="AI414" s="80" t="s">
        <v>3865</v>
      </c>
      <c r="AJ414" s="80"/>
      <c r="AK414" s="88" t="s">
        <v>3884</v>
      </c>
      <c r="AL414" s="80" t="b">
        <v>0</v>
      </c>
      <c r="AM414" s="80">
        <v>262</v>
      </c>
      <c r="AN414" s="88" t="s">
        <v>3480</v>
      </c>
      <c r="AO414" s="80" t="s">
        <v>3899</v>
      </c>
      <c r="AP414" s="80" t="b">
        <v>0</v>
      </c>
      <c r="AQ414" s="88" t="s">
        <v>3480</v>
      </c>
      <c r="AR414" s="80" t="s">
        <v>178</v>
      </c>
      <c r="AS414" s="80">
        <v>0</v>
      </c>
      <c r="AT414" s="80">
        <v>0</v>
      </c>
      <c r="AU414" s="80"/>
      <c r="AV414" s="80"/>
      <c r="AW414" s="80"/>
      <c r="AX414" s="80"/>
      <c r="AY414" s="80"/>
      <c r="AZ414" s="80"/>
      <c r="BA414" s="80"/>
      <c r="BB414" s="80"/>
      <c r="BC414" s="79" t="str">
        <f>REPLACE(INDEX(GroupVertices[Group],MATCH(Edges[[#This Row],[Vertex 1]],GroupVertices[Vertex],0)),1,1,"")</f>
        <v>40</v>
      </c>
      <c r="BD414" s="79" t="str">
        <f>REPLACE(INDEX(GroupVertices[Group],MATCH(Edges[[#This Row],[Vertex 2]],GroupVertices[Vertex],0)),1,1,"")</f>
        <v>40</v>
      </c>
    </row>
    <row r="415" spans="1:56" ht="15">
      <c r="A415" s="65" t="s">
        <v>572</v>
      </c>
      <c r="B415" s="65" t="s">
        <v>882</v>
      </c>
      <c r="C415" s="66"/>
      <c r="D415" s="67"/>
      <c r="E415" s="68"/>
      <c r="F415" s="69"/>
      <c r="G415" s="66"/>
      <c r="H415" s="70"/>
      <c r="I415" s="71"/>
      <c r="J415" s="71"/>
      <c r="K415" s="34"/>
      <c r="L415" s="78">
        <v>415</v>
      </c>
      <c r="M415" s="78"/>
      <c r="N415" s="73"/>
      <c r="O415" s="80" t="s">
        <v>910</v>
      </c>
      <c r="P415" s="82">
        <v>43657.78666666667</v>
      </c>
      <c r="Q415" s="80" t="s">
        <v>1145</v>
      </c>
      <c r="R415" s="80"/>
      <c r="S415" s="80"/>
      <c r="T415" s="80"/>
      <c r="U415" s="80"/>
      <c r="V415" s="83" t="s">
        <v>1837</v>
      </c>
      <c r="W415" s="82">
        <v>43657.78666666667</v>
      </c>
      <c r="X415" s="86">
        <v>43657</v>
      </c>
      <c r="Y415" s="88" t="s">
        <v>2255</v>
      </c>
      <c r="Z415" s="83" t="s">
        <v>2857</v>
      </c>
      <c r="AA415" s="80"/>
      <c r="AB415" s="80"/>
      <c r="AC415" s="88" t="s">
        <v>3481</v>
      </c>
      <c r="AD415" s="80"/>
      <c r="AE415" s="80" t="b">
        <v>0</v>
      </c>
      <c r="AF415" s="80">
        <v>0</v>
      </c>
      <c r="AG415" s="88" t="s">
        <v>3797</v>
      </c>
      <c r="AH415" s="80" t="b">
        <v>1</v>
      </c>
      <c r="AI415" s="80" t="s">
        <v>3865</v>
      </c>
      <c r="AJ415" s="80"/>
      <c r="AK415" s="88" t="s">
        <v>3884</v>
      </c>
      <c r="AL415" s="80" t="b">
        <v>0</v>
      </c>
      <c r="AM415" s="80">
        <v>262</v>
      </c>
      <c r="AN415" s="88" t="s">
        <v>3480</v>
      </c>
      <c r="AO415" s="80" t="s">
        <v>3899</v>
      </c>
      <c r="AP415" s="80" t="b">
        <v>0</v>
      </c>
      <c r="AQ415" s="88" t="s">
        <v>3480</v>
      </c>
      <c r="AR415" s="80" t="s">
        <v>178</v>
      </c>
      <c r="AS415" s="80">
        <v>0</v>
      </c>
      <c r="AT415" s="80">
        <v>0</v>
      </c>
      <c r="AU415" s="80"/>
      <c r="AV415" s="80"/>
      <c r="AW415" s="80"/>
      <c r="AX415" s="80"/>
      <c r="AY415" s="80"/>
      <c r="AZ415" s="80"/>
      <c r="BA415" s="80"/>
      <c r="BB415" s="80"/>
      <c r="BC415" s="79" t="str">
        <f>REPLACE(INDEX(GroupVertices[Group],MATCH(Edges[[#This Row],[Vertex 1]],GroupVertices[Vertex],0)),1,1,"")</f>
        <v>40</v>
      </c>
      <c r="BD415" s="79" t="str">
        <f>REPLACE(INDEX(GroupVertices[Group],MATCH(Edges[[#This Row],[Vertex 2]],GroupVertices[Vertex],0)),1,1,"")</f>
        <v>40</v>
      </c>
    </row>
    <row r="416" spans="1:56" ht="15">
      <c r="A416" s="65" t="s">
        <v>573</v>
      </c>
      <c r="B416" s="65" t="s">
        <v>573</v>
      </c>
      <c r="C416" s="66"/>
      <c r="D416" s="67"/>
      <c r="E416" s="68"/>
      <c r="F416" s="69"/>
      <c r="G416" s="66"/>
      <c r="H416" s="70"/>
      <c r="I416" s="71"/>
      <c r="J416" s="71"/>
      <c r="K416" s="34"/>
      <c r="L416" s="78">
        <v>416</v>
      </c>
      <c r="M416" s="78"/>
      <c r="N416" s="73"/>
      <c r="O416" s="80" t="s">
        <v>178</v>
      </c>
      <c r="P416" s="82">
        <v>43657.78668981481</v>
      </c>
      <c r="Q416" s="80" t="s">
        <v>1146</v>
      </c>
      <c r="R416" s="83" t="s">
        <v>1333</v>
      </c>
      <c r="S416" s="80" t="s">
        <v>1391</v>
      </c>
      <c r="T416" s="80"/>
      <c r="U416" s="80"/>
      <c r="V416" s="83" t="s">
        <v>1838</v>
      </c>
      <c r="W416" s="82">
        <v>43657.78668981481</v>
      </c>
      <c r="X416" s="86">
        <v>43657</v>
      </c>
      <c r="Y416" s="88" t="s">
        <v>2257</v>
      </c>
      <c r="Z416" s="83" t="s">
        <v>2858</v>
      </c>
      <c r="AA416" s="80"/>
      <c r="AB416" s="80"/>
      <c r="AC416" s="88" t="s">
        <v>3482</v>
      </c>
      <c r="AD416" s="80"/>
      <c r="AE416" s="80" t="b">
        <v>0</v>
      </c>
      <c r="AF416" s="80">
        <v>1</v>
      </c>
      <c r="AG416" s="88" t="s">
        <v>3797</v>
      </c>
      <c r="AH416" s="80" t="b">
        <v>1</v>
      </c>
      <c r="AI416" s="80" t="s">
        <v>3865</v>
      </c>
      <c r="AJ416" s="80"/>
      <c r="AK416" s="88" t="s">
        <v>3885</v>
      </c>
      <c r="AL416" s="80" t="b">
        <v>0</v>
      </c>
      <c r="AM416" s="80">
        <v>0</v>
      </c>
      <c r="AN416" s="88" t="s">
        <v>3797</v>
      </c>
      <c r="AO416" s="80" t="s">
        <v>3899</v>
      </c>
      <c r="AP416" s="80" t="b">
        <v>0</v>
      </c>
      <c r="AQ416" s="88" t="s">
        <v>3482</v>
      </c>
      <c r="AR416" s="80" t="s">
        <v>178</v>
      </c>
      <c r="AS416" s="80">
        <v>0</v>
      </c>
      <c r="AT416" s="80">
        <v>0</v>
      </c>
      <c r="AU416" s="80"/>
      <c r="AV416" s="80"/>
      <c r="AW416" s="80"/>
      <c r="AX416" s="80"/>
      <c r="AY416" s="80"/>
      <c r="AZ416" s="80"/>
      <c r="BA416" s="80"/>
      <c r="BB416" s="80"/>
      <c r="BC416" s="79" t="str">
        <f>REPLACE(INDEX(GroupVertices[Group],MATCH(Edges[[#This Row],[Vertex 1]],GroupVertices[Vertex],0)),1,1,"")</f>
        <v>1</v>
      </c>
      <c r="BD416" s="79" t="str">
        <f>REPLACE(INDEX(GroupVertices[Group],MATCH(Edges[[#This Row],[Vertex 2]],GroupVertices[Vertex],0)),1,1,"")</f>
        <v>1</v>
      </c>
    </row>
    <row r="417" spans="1:56" ht="15">
      <c r="A417" s="65" t="s">
        <v>574</v>
      </c>
      <c r="B417" s="65" t="s">
        <v>574</v>
      </c>
      <c r="C417" s="66"/>
      <c r="D417" s="67"/>
      <c r="E417" s="68"/>
      <c r="F417" s="69"/>
      <c r="G417" s="66"/>
      <c r="H417" s="70"/>
      <c r="I417" s="71"/>
      <c r="J417" s="71"/>
      <c r="K417" s="34"/>
      <c r="L417" s="78">
        <v>417</v>
      </c>
      <c r="M417" s="78"/>
      <c r="N417" s="73"/>
      <c r="O417" s="80" t="s">
        <v>178</v>
      </c>
      <c r="P417" s="82">
        <v>43657.78671296296</v>
      </c>
      <c r="Q417" s="80" t="s">
        <v>1147</v>
      </c>
      <c r="R417" s="80"/>
      <c r="S417" s="80"/>
      <c r="T417" s="80" t="s">
        <v>1472</v>
      </c>
      <c r="U417" s="80"/>
      <c r="V417" s="83" t="s">
        <v>1839</v>
      </c>
      <c r="W417" s="82">
        <v>43657.78671296296</v>
      </c>
      <c r="X417" s="86">
        <v>43657</v>
      </c>
      <c r="Y417" s="88" t="s">
        <v>2258</v>
      </c>
      <c r="Z417" s="83" t="s">
        <v>2859</v>
      </c>
      <c r="AA417" s="80"/>
      <c r="AB417" s="80"/>
      <c r="AC417" s="88" t="s">
        <v>3483</v>
      </c>
      <c r="AD417" s="80"/>
      <c r="AE417" s="80" t="b">
        <v>0</v>
      </c>
      <c r="AF417" s="80">
        <v>0</v>
      </c>
      <c r="AG417" s="88" t="s">
        <v>3797</v>
      </c>
      <c r="AH417" s="80" t="b">
        <v>0</v>
      </c>
      <c r="AI417" s="80" t="s">
        <v>3865</v>
      </c>
      <c r="AJ417" s="80"/>
      <c r="AK417" s="88" t="s">
        <v>3797</v>
      </c>
      <c r="AL417" s="80" t="b">
        <v>0</v>
      </c>
      <c r="AM417" s="80">
        <v>0</v>
      </c>
      <c r="AN417" s="88" t="s">
        <v>3797</v>
      </c>
      <c r="AO417" s="80" t="s">
        <v>3898</v>
      </c>
      <c r="AP417" s="80" t="b">
        <v>0</v>
      </c>
      <c r="AQ417" s="88" t="s">
        <v>3483</v>
      </c>
      <c r="AR417" s="80" t="s">
        <v>178</v>
      </c>
      <c r="AS417" s="80">
        <v>0</v>
      </c>
      <c r="AT417" s="80">
        <v>0</v>
      </c>
      <c r="AU417" s="80"/>
      <c r="AV417" s="80"/>
      <c r="AW417" s="80"/>
      <c r="AX417" s="80"/>
      <c r="AY417" s="80"/>
      <c r="AZ417" s="80"/>
      <c r="BA417" s="80"/>
      <c r="BB417" s="80"/>
      <c r="BC417" s="79" t="str">
        <f>REPLACE(INDEX(GroupVertices[Group],MATCH(Edges[[#This Row],[Vertex 1]],GroupVertices[Vertex],0)),1,1,"")</f>
        <v>1</v>
      </c>
      <c r="BD417" s="79" t="str">
        <f>REPLACE(INDEX(GroupVertices[Group],MATCH(Edges[[#This Row],[Vertex 2]],GroupVertices[Vertex],0)),1,1,"")</f>
        <v>1</v>
      </c>
    </row>
    <row r="418" spans="1:56" ht="15">
      <c r="A418" s="65" t="s">
        <v>575</v>
      </c>
      <c r="B418" s="65" t="s">
        <v>791</v>
      </c>
      <c r="C418" s="66"/>
      <c r="D418" s="67"/>
      <c r="E418" s="68"/>
      <c r="F418" s="69"/>
      <c r="G418" s="66"/>
      <c r="H418" s="70"/>
      <c r="I418" s="71"/>
      <c r="J418" s="71"/>
      <c r="K418" s="34"/>
      <c r="L418" s="78">
        <v>418</v>
      </c>
      <c r="M418" s="78"/>
      <c r="N418" s="73"/>
      <c r="O418" s="80" t="s">
        <v>908</v>
      </c>
      <c r="P418" s="82">
        <v>43657.78673611111</v>
      </c>
      <c r="Q418" s="80" t="s">
        <v>968</v>
      </c>
      <c r="R418" s="80"/>
      <c r="S418" s="80"/>
      <c r="T418" s="80"/>
      <c r="U418" s="83" t="s">
        <v>1507</v>
      </c>
      <c r="V418" s="83" t="s">
        <v>1507</v>
      </c>
      <c r="W418" s="82">
        <v>43657.78673611111</v>
      </c>
      <c r="X418" s="86">
        <v>43657</v>
      </c>
      <c r="Y418" s="88" t="s">
        <v>2259</v>
      </c>
      <c r="Z418" s="83" t="s">
        <v>2860</v>
      </c>
      <c r="AA418" s="80"/>
      <c r="AB418" s="80"/>
      <c r="AC418" s="88" t="s">
        <v>3484</v>
      </c>
      <c r="AD418" s="80"/>
      <c r="AE418" s="80" t="b">
        <v>0</v>
      </c>
      <c r="AF418" s="80">
        <v>0</v>
      </c>
      <c r="AG418" s="88" t="s">
        <v>3797</v>
      </c>
      <c r="AH418" s="80" t="b">
        <v>0</v>
      </c>
      <c r="AI418" s="80" t="s">
        <v>3865</v>
      </c>
      <c r="AJ418" s="80"/>
      <c r="AK418" s="88" t="s">
        <v>3797</v>
      </c>
      <c r="AL418" s="80" t="b">
        <v>0</v>
      </c>
      <c r="AM418" s="80">
        <v>14414</v>
      </c>
      <c r="AN418" s="88" t="s">
        <v>3715</v>
      </c>
      <c r="AO418" s="80" t="s">
        <v>3899</v>
      </c>
      <c r="AP418" s="80" t="b">
        <v>0</v>
      </c>
      <c r="AQ418" s="88" t="s">
        <v>3715</v>
      </c>
      <c r="AR418" s="80" t="s">
        <v>178</v>
      </c>
      <c r="AS418" s="80">
        <v>0</v>
      </c>
      <c r="AT418" s="80">
        <v>0</v>
      </c>
      <c r="AU418" s="80"/>
      <c r="AV418" s="80"/>
      <c r="AW418" s="80"/>
      <c r="AX418" s="80"/>
      <c r="AY418" s="80"/>
      <c r="AZ418" s="80"/>
      <c r="BA418" s="80"/>
      <c r="BB418" s="80"/>
      <c r="BC418" s="79" t="str">
        <f>REPLACE(INDEX(GroupVertices[Group],MATCH(Edges[[#This Row],[Vertex 1]],GroupVertices[Vertex],0)),1,1,"")</f>
        <v>2</v>
      </c>
      <c r="BD418" s="79" t="str">
        <f>REPLACE(INDEX(GroupVertices[Group],MATCH(Edges[[#This Row],[Vertex 2]],GroupVertices[Vertex],0)),1,1,"")</f>
        <v>2</v>
      </c>
    </row>
    <row r="419" spans="1:56" ht="15">
      <c r="A419" s="65" t="s">
        <v>576</v>
      </c>
      <c r="B419" s="65" t="s">
        <v>576</v>
      </c>
      <c r="C419" s="66"/>
      <c r="D419" s="67"/>
      <c r="E419" s="68"/>
      <c r="F419" s="69"/>
      <c r="G419" s="66"/>
      <c r="H419" s="70"/>
      <c r="I419" s="71"/>
      <c r="J419" s="71"/>
      <c r="K419" s="34"/>
      <c r="L419" s="78">
        <v>419</v>
      </c>
      <c r="M419" s="78"/>
      <c r="N419" s="73"/>
      <c r="O419" s="80" t="s">
        <v>178</v>
      </c>
      <c r="P419" s="82">
        <v>43655.54539351852</v>
      </c>
      <c r="Q419" s="80" t="s">
        <v>1148</v>
      </c>
      <c r="R419" s="80"/>
      <c r="S419" s="80"/>
      <c r="T419" s="80"/>
      <c r="U419" s="80"/>
      <c r="V419" s="83" t="s">
        <v>1840</v>
      </c>
      <c r="W419" s="82">
        <v>43655.54539351852</v>
      </c>
      <c r="X419" s="86">
        <v>43655</v>
      </c>
      <c r="Y419" s="88" t="s">
        <v>2260</v>
      </c>
      <c r="Z419" s="83" t="s">
        <v>2861</v>
      </c>
      <c r="AA419" s="80"/>
      <c r="AB419" s="80"/>
      <c r="AC419" s="88" t="s">
        <v>3485</v>
      </c>
      <c r="AD419" s="80"/>
      <c r="AE419" s="80" t="b">
        <v>0</v>
      </c>
      <c r="AF419" s="80">
        <v>60</v>
      </c>
      <c r="AG419" s="88" t="s">
        <v>3797</v>
      </c>
      <c r="AH419" s="80" t="b">
        <v>0</v>
      </c>
      <c r="AI419" s="80" t="s">
        <v>3865</v>
      </c>
      <c r="AJ419" s="80"/>
      <c r="AK419" s="88" t="s">
        <v>3797</v>
      </c>
      <c r="AL419" s="80" t="b">
        <v>0</v>
      </c>
      <c r="AM419" s="80">
        <v>2</v>
      </c>
      <c r="AN419" s="88" t="s">
        <v>3797</v>
      </c>
      <c r="AO419" s="80" t="s">
        <v>3899</v>
      </c>
      <c r="AP419" s="80" t="b">
        <v>0</v>
      </c>
      <c r="AQ419" s="88" t="s">
        <v>3485</v>
      </c>
      <c r="AR419" s="80" t="s">
        <v>908</v>
      </c>
      <c r="AS419" s="80">
        <v>0</v>
      </c>
      <c r="AT419" s="80">
        <v>0</v>
      </c>
      <c r="AU419" s="80"/>
      <c r="AV419" s="80"/>
      <c r="AW419" s="80"/>
      <c r="AX419" s="80"/>
      <c r="AY419" s="80"/>
      <c r="AZ419" s="80"/>
      <c r="BA419" s="80"/>
      <c r="BB419" s="80"/>
      <c r="BC419" s="79" t="str">
        <f>REPLACE(INDEX(GroupVertices[Group],MATCH(Edges[[#This Row],[Vertex 1]],GroupVertices[Vertex],0)),1,1,"")</f>
        <v>98</v>
      </c>
      <c r="BD419" s="79" t="str">
        <f>REPLACE(INDEX(GroupVertices[Group],MATCH(Edges[[#This Row],[Vertex 2]],GroupVertices[Vertex],0)),1,1,"")</f>
        <v>98</v>
      </c>
    </row>
    <row r="420" spans="1:56" ht="15">
      <c r="A420" s="65" t="s">
        <v>577</v>
      </c>
      <c r="B420" s="65" t="s">
        <v>576</v>
      </c>
      <c r="C420" s="66"/>
      <c r="D420" s="67"/>
      <c r="E420" s="68"/>
      <c r="F420" s="69"/>
      <c r="G420" s="66"/>
      <c r="H420" s="70"/>
      <c r="I420" s="71"/>
      <c r="J420" s="71"/>
      <c r="K420" s="34"/>
      <c r="L420" s="78">
        <v>420</v>
      </c>
      <c r="M420" s="78"/>
      <c r="N420" s="73"/>
      <c r="O420" s="80" t="s">
        <v>908</v>
      </c>
      <c r="P420" s="82">
        <v>43657.78675925926</v>
      </c>
      <c r="Q420" s="80" t="s">
        <v>1148</v>
      </c>
      <c r="R420" s="80"/>
      <c r="S420" s="80"/>
      <c r="T420" s="80"/>
      <c r="U420" s="80"/>
      <c r="V420" s="83" t="s">
        <v>1841</v>
      </c>
      <c r="W420" s="82">
        <v>43657.78675925926</v>
      </c>
      <c r="X420" s="86">
        <v>43657</v>
      </c>
      <c r="Y420" s="88" t="s">
        <v>2261</v>
      </c>
      <c r="Z420" s="83" t="s">
        <v>2862</v>
      </c>
      <c r="AA420" s="80"/>
      <c r="AB420" s="80"/>
      <c r="AC420" s="88" t="s">
        <v>3486</v>
      </c>
      <c r="AD420" s="80"/>
      <c r="AE420" s="80" t="b">
        <v>0</v>
      </c>
      <c r="AF420" s="80">
        <v>0</v>
      </c>
      <c r="AG420" s="88" t="s">
        <v>3797</v>
      </c>
      <c r="AH420" s="80" t="b">
        <v>0</v>
      </c>
      <c r="AI420" s="80" t="s">
        <v>3865</v>
      </c>
      <c r="AJ420" s="80"/>
      <c r="AK420" s="88" t="s">
        <v>3797</v>
      </c>
      <c r="AL420" s="80" t="b">
        <v>0</v>
      </c>
      <c r="AM420" s="80">
        <v>2</v>
      </c>
      <c r="AN420" s="88" t="s">
        <v>3485</v>
      </c>
      <c r="AO420" s="80" t="s">
        <v>3898</v>
      </c>
      <c r="AP420" s="80" t="b">
        <v>0</v>
      </c>
      <c r="AQ420" s="88" t="s">
        <v>3485</v>
      </c>
      <c r="AR420" s="80" t="s">
        <v>178</v>
      </c>
      <c r="AS420" s="80">
        <v>0</v>
      </c>
      <c r="AT420" s="80">
        <v>0</v>
      </c>
      <c r="AU420" s="80"/>
      <c r="AV420" s="80"/>
      <c r="AW420" s="80"/>
      <c r="AX420" s="80"/>
      <c r="AY420" s="80"/>
      <c r="AZ420" s="80"/>
      <c r="BA420" s="80"/>
      <c r="BB420" s="80"/>
      <c r="BC420" s="79" t="str">
        <f>REPLACE(INDEX(GroupVertices[Group],MATCH(Edges[[#This Row],[Vertex 1]],GroupVertices[Vertex],0)),1,1,"")</f>
        <v>98</v>
      </c>
      <c r="BD420" s="79" t="str">
        <f>REPLACE(INDEX(GroupVertices[Group],MATCH(Edges[[#This Row],[Vertex 2]],GroupVertices[Vertex],0)),1,1,"")</f>
        <v>98</v>
      </c>
    </row>
    <row r="421" spans="1:56" ht="15">
      <c r="A421" s="65" t="s">
        <v>578</v>
      </c>
      <c r="B421" s="65" t="s">
        <v>799</v>
      </c>
      <c r="C421" s="66"/>
      <c r="D421" s="67"/>
      <c r="E421" s="68"/>
      <c r="F421" s="69"/>
      <c r="G421" s="66"/>
      <c r="H421" s="70"/>
      <c r="I421" s="71"/>
      <c r="J421" s="71"/>
      <c r="K421" s="34"/>
      <c r="L421" s="78">
        <v>421</v>
      </c>
      <c r="M421" s="78"/>
      <c r="N421" s="73"/>
      <c r="O421" s="80" t="s">
        <v>908</v>
      </c>
      <c r="P421" s="82">
        <v>43657.786770833336</v>
      </c>
      <c r="Q421" s="80" t="s">
        <v>976</v>
      </c>
      <c r="R421" s="80"/>
      <c r="S421" s="80"/>
      <c r="T421" s="80"/>
      <c r="U421" s="80"/>
      <c r="V421" s="83" t="s">
        <v>1842</v>
      </c>
      <c r="W421" s="82">
        <v>43657.786770833336</v>
      </c>
      <c r="X421" s="86">
        <v>43657</v>
      </c>
      <c r="Y421" s="88" t="s">
        <v>2262</v>
      </c>
      <c r="Z421" s="83" t="s">
        <v>2863</v>
      </c>
      <c r="AA421" s="80"/>
      <c r="AB421" s="80"/>
      <c r="AC421" s="88" t="s">
        <v>3487</v>
      </c>
      <c r="AD421" s="80"/>
      <c r="AE421" s="80" t="b">
        <v>0</v>
      </c>
      <c r="AF421" s="80">
        <v>0</v>
      </c>
      <c r="AG421" s="88" t="s">
        <v>3797</v>
      </c>
      <c r="AH421" s="80" t="b">
        <v>0</v>
      </c>
      <c r="AI421" s="80" t="s">
        <v>3867</v>
      </c>
      <c r="AJ421" s="80"/>
      <c r="AK421" s="88" t="s">
        <v>3797</v>
      </c>
      <c r="AL421" s="80" t="b">
        <v>0</v>
      </c>
      <c r="AM421" s="80">
        <v>2964</v>
      </c>
      <c r="AN421" s="88" t="s">
        <v>3725</v>
      </c>
      <c r="AO421" s="80" t="s">
        <v>3898</v>
      </c>
      <c r="AP421" s="80" t="b">
        <v>0</v>
      </c>
      <c r="AQ421" s="88" t="s">
        <v>3725</v>
      </c>
      <c r="AR421" s="80" t="s">
        <v>178</v>
      </c>
      <c r="AS421" s="80">
        <v>0</v>
      </c>
      <c r="AT421" s="80">
        <v>0</v>
      </c>
      <c r="AU421" s="80"/>
      <c r="AV421" s="80"/>
      <c r="AW421" s="80"/>
      <c r="AX421" s="80"/>
      <c r="AY421" s="80"/>
      <c r="AZ421" s="80"/>
      <c r="BA421" s="80"/>
      <c r="BB421" s="80"/>
      <c r="BC421" s="79" t="str">
        <f>REPLACE(INDEX(GroupVertices[Group],MATCH(Edges[[#This Row],[Vertex 1]],GroupVertices[Vertex],0)),1,1,"")</f>
        <v>3</v>
      </c>
      <c r="BD421" s="79" t="str">
        <f>REPLACE(INDEX(GroupVertices[Group],MATCH(Edges[[#This Row],[Vertex 2]],GroupVertices[Vertex],0)),1,1,"")</f>
        <v>3</v>
      </c>
    </row>
    <row r="422" spans="1:56" ht="15">
      <c r="A422" s="65" t="s">
        <v>579</v>
      </c>
      <c r="B422" s="65" t="s">
        <v>693</v>
      </c>
      <c r="C422" s="66"/>
      <c r="D422" s="67"/>
      <c r="E422" s="68"/>
      <c r="F422" s="69"/>
      <c r="G422" s="66"/>
      <c r="H422" s="70"/>
      <c r="I422" s="71"/>
      <c r="J422" s="71"/>
      <c r="K422" s="34"/>
      <c r="L422" s="78">
        <v>422</v>
      </c>
      <c r="M422" s="78"/>
      <c r="N422" s="73"/>
      <c r="O422" s="80" t="s">
        <v>908</v>
      </c>
      <c r="P422" s="82">
        <v>43657.786770833336</v>
      </c>
      <c r="Q422" s="80" t="s">
        <v>1149</v>
      </c>
      <c r="R422" s="80"/>
      <c r="S422" s="80"/>
      <c r="T422" s="80"/>
      <c r="U422" s="80"/>
      <c r="V422" s="83" t="s">
        <v>1843</v>
      </c>
      <c r="W422" s="82">
        <v>43657.786770833336</v>
      </c>
      <c r="X422" s="86">
        <v>43657</v>
      </c>
      <c r="Y422" s="88" t="s">
        <v>2262</v>
      </c>
      <c r="Z422" s="83" t="s">
        <v>2864</v>
      </c>
      <c r="AA422" s="80"/>
      <c r="AB422" s="80"/>
      <c r="AC422" s="88" t="s">
        <v>3488</v>
      </c>
      <c r="AD422" s="80"/>
      <c r="AE422" s="80" t="b">
        <v>0</v>
      </c>
      <c r="AF422" s="80">
        <v>0</v>
      </c>
      <c r="AG422" s="88" t="s">
        <v>3797</v>
      </c>
      <c r="AH422" s="80" t="b">
        <v>0</v>
      </c>
      <c r="AI422" s="80" t="s">
        <v>3865</v>
      </c>
      <c r="AJ422" s="80"/>
      <c r="AK422" s="88" t="s">
        <v>3797</v>
      </c>
      <c r="AL422" s="80" t="b">
        <v>0</v>
      </c>
      <c r="AM422" s="80">
        <v>447</v>
      </c>
      <c r="AN422" s="88" t="s">
        <v>3614</v>
      </c>
      <c r="AO422" s="80" t="s">
        <v>3898</v>
      </c>
      <c r="AP422" s="80" t="b">
        <v>0</v>
      </c>
      <c r="AQ422" s="88" t="s">
        <v>3614</v>
      </c>
      <c r="AR422" s="80" t="s">
        <v>178</v>
      </c>
      <c r="AS422" s="80">
        <v>0</v>
      </c>
      <c r="AT422" s="80">
        <v>0</v>
      </c>
      <c r="AU422" s="80"/>
      <c r="AV422" s="80"/>
      <c r="AW422" s="80"/>
      <c r="AX422" s="80"/>
      <c r="AY422" s="80"/>
      <c r="AZ422" s="80"/>
      <c r="BA422" s="80"/>
      <c r="BB422" s="80"/>
      <c r="BC422" s="79" t="str">
        <f>REPLACE(INDEX(GroupVertices[Group],MATCH(Edges[[#This Row],[Vertex 1]],GroupVertices[Vertex],0)),1,1,"")</f>
        <v>36</v>
      </c>
      <c r="BD422" s="79" t="str">
        <f>REPLACE(INDEX(GroupVertices[Group],MATCH(Edges[[#This Row],[Vertex 2]],GroupVertices[Vertex],0)),1,1,"")</f>
        <v>36</v>
      </c>
    </row>
    <row r="423" spans="1:56" ht="15">
      <c r="A423" s="65" t="s">
        <v>580</v>
      </c>
      <c r="B423" s="65" t="s">
        <v>715</v>
      </c>
      <c r="C423" s="66"/>
      <c r="D423" s="67"/>
      <c r="E423" s="68"/>
      <c r="F423" s="69"/>
      <c r="G423" s="66"/>
      <c r="H423" s="70"/>
      <c r="I423" s="71"/>
      <c r="J423" s="71"/>
      <c r="K423" s="34"/>
      <c r="L423" s="78">
        <v>423</v>
      </c>
      <c r="M423" s="78"/>
      <c r="N423" s="73"/>
      <c r="O423" s="80" t="s">
        <v>908</v>
      </c>
      <c r="P423" s="82">
        <v>43657.786782407406</v>
      </c>
      <c r="Q423" s="80" t="s">
        <v>958</v>
      </c>
      <c r="R423" s="80"/>
      <c r="S423" s="80"/>
      <c r="T423" s="80"/>
      <c r="U423" s="80"/>
      <c r="V423" s="83" t="s">
        <v>1844</v>
      </c>
      <c r="W423" s="82">
        <v>43657.786782407406</v>
      </c>
      <c r="X423" s="86">
        <v>43657</v>
      </c>
      <c r="Y423" s="88" t="s">
        <v>2263</v>
      </c>
      <c r="Z423" s="83" t="s">
        <v>2865</v>
      </c>
      <c r="AA423" s="80"/>
      <c r="AB423" s="80"/>
      <c r="AC423" s="88" t="s">
        <v>3489</v>
      </c>
      <c r="AD423" s="80"/>
      <c r="AE423" s="80" t="b">
        <v>0</v>
      </c>
      <c r="AF423" s="80">
        <v>0</v>
      </c>
      <c r="AG423" s="88" t="s">
        <v>3797</v>
      </c>
      <c r="AH423" s="80" t="b">
        <v>0</v>
      </c>
      <c r="AI423" s="80" t="s">
        <v>3865</v>
      </c>
      <c r="AJ423" s="80"/>
      <c r="AK423" s="88" t="s">
        <v>3797</v>
      </c>
      <c r="AL423" s="80" t="b">
        <v>0</v>
      </c>
      <c r="AM423" s="80">
        <v>6397</v>
      </c>
      <c r="AN423" s="88" t="s">
        <v>3638</v>
      </c>
      <c r="AO423" s="80" t="s">
        <v>3903</v>
      </c>
      <c r="AP423" s="80" t="b">
        <v>0</v>
      </c>
      <c r="AQ423" s="88" t="s">
        <v>3638</v>
      </c>
      <c r="AR423" s="80" t="s">
        <v>178</v>
      </c>
      <c r="AS423" s="80">
        <v>0</v>
      </c>
      <c r="AT423" s="80">
        <v>0</v>
      </c>
      <c r="AU423" s="80"/>
      <c r="AV423" s="80"/>
      <c r="AW423" s="80"/>
      <c r="AX423" s="80"/>
      <c r="AY423" s="80"/>
      <c r="AZ423" s="80"/>
      <c r="BA423" s="80"/>
      <c r="BB423" s="80"/>
      <c r="BC423" s="79" t="str">
        <f>REPLACE(INDEX(GroupVertices[Group],MATCH(Edges[[#This Row],[Vertex 1]],GroupVertices[Vertex],0)),1,1,"")</f>
        <v>7</v>
      </c>
      <c r="BD423" s="79" t="str">
        <f>REPLACE(INDEX(GroupVertices[Group],MATCH(Edges[[#This Row],[Vertex 2]],GroupVertices[Vertex],0)),1,1,"")</f>
        <v>7</v>
      </c>
    </row>
    <row r="424" spans="1:56" ht="15">
      <c r="A424" s="65" t="s">
        <v>581</v>
      </c>
      <c r="B424" s="65" t="s">
        <v>883</v>
      </c>
      <c r="C424" s="66"/>
      <c r="D424" s="67"/>
      <c r="E424" s="68"/>
      <c r="F424" s="69"/>
      <c r="G424" s="66"/>
      <c r="H424" s="70"/>
      <c r="I424" s="71"/>
      <c r="J424" s="71"/>
      <c r="K424" s="34"/>
      <c r="L424" s="78">
        <v>424</v>
      </c>
      <c r="M424" s="78"/>
      <c r="N424" s="73"/>
      <c r="O424" s="80" t="s">
        <v>909</v>
      </c>
      <c r="P424" s="82">
        <v>43657.78679398148</v>
      </c>
      <c r="Q424" s="80" t="s">
        <v>1150</v>
      </c>
      <c r="R424" s="80"/>
      <c r="S424" s="80"/>
      <c r="T424" s="80"/>
      <c r="U424" s="80"/>
      <c r="V424" s="83" t="s">
        <v>1845</v>
      </c>
      <c r="W424" s="82">
        <v>43657.78679398148</v>
      </c>
      <c r="X424" s="86">
        <v>43657</v>
      </c>
      <c r="Y424" s="88" t="s">
        <v>2264</v>
      </c>
      <c r="Z424" s="83" t="s">
        <v>2866</v>
      </c>
      <c r="AA424" s="80"/>
      <c r="AB424" s="80"/>
      <c r="AC424" s="88" t="s">
        <v>3490</v>
      </c>
      <c r="AD424" s="88" t="s">
        <v>3782</v>
      </c>
      <c r="AE424" s="80" t="b">
        <v>0</v>
      </c>
      <c r="AF424" s="80">
        <v>0</v>
      </c>
      <c r="AG424" s="88" t="s">
        <v>3847</v>
      </c>
      <c r="AH424" s="80" t="b">
        <v>0</v>
      </c>
      <c r="AI424" s="80" t="s">
        <v>3865</v>
      </c>
      <c r="AJ424" s="80"/>
      <c r="AK424" s="88" t="s">
        <v>3797</v>
      </c>
      <c r="AL424" s="80" t="b">
        <v>0</v>
      </c>
      <c r="AM424" s="80">
        <v>0</v>
      </c>
      <c r="AN424" s="88" t="s">
        <v>3797</v>
      </c>
      <c r="AO424" s="80" t="s">
        <v>3899</v>
      </c>
      <c r="AP424" s="80" t="b">
        <v>0</v>
      </c>
      <c r="AQ424" s="88" t="s">
        <v>3782</v>
      </c>
      <c r="AR424" s="80" t="s">
        <v>178</v>
      </c>
      <c r="AS424" s="80">
        <v>0</v>
      </c>
      <c r="AT424" s="80">
        <v>0</v>
      </c>
      <c r="AU424" s="80"/>
      <c r="AV424" s="80"/>
      <c r="AW424" s="80"/>
      <c r="AX424" s="80"/>
      <c r="AY424" s="80"/>
      <c r="AZ424" s="80"/>
      <c r="BA424" s="80"/>
      <c r="BB424" s="80"/>
      <c r="BC424" s="79" t="str">
        <f>REPLACE(INDEX(GroupVertices[Group],MATCH(Edges[[#This Row],[Vertex 1]],GroupVertices[Vertex],0)),1,1,"")</f>
        <v>97</v>
      </c>
      <c r="BD424" s="79" t="str">
        <f>REPLACE(INDEX(GroupVertices[Group],MATCH(Edges[[#This Row],[Vertex 2]],GroupVertices[Vertex],0)),1,1,"")</f>
        <v>97</v>
      </c>
    </row>
    <row r="425" spans="1:56" ht="15">
      <c r="A425" s="65" t="s">
        <v>582</v>
      </c>
      <c r="B425" s="65" t="s">
        <v>582</v>
      </c>
      <c r="C425" s="66"/>
      <c r="D425" s="67"/>
      <c r="E425" s="68"/>
      <c r="F425" s="69"/>
      <c r="G425" s="66"/>
      <c r="H425" s="70"/>
      <c r="I425" s="71"/>
      <c r="J425" s="71"/>
      <c r="K425" s="34"/>
      <c r="L425" s="78">
        <v>425</v>
      </c>
      <c r="M425" s="78"/>
      <c r="N425" s="73"/>
      <c r="O425" s="80" t="s">
        <v>178</v>
      </c>
      <c r="P425" s="82">
        <v>43657.78681712963</v>
      </c>
      <c r="Q425" s="80" t="s">
        <v>1151</v>
      </c>
      <c r="R425" s="80"/>
      <c r="S425" s="80"/>
      <c r="T425" s="80"/>
      <c r="U425" s="80"/>
      <c r="V425" s="83" t="s">
        <v>1846</v>
      </c>
      <c r="W425" s="82">
        <v>43657.78681712963</v>
      </c>
      <c r="X425" s="86">
        <v>43657</v>
      </c>
      <c r="Y425" s="88" t="s">
        <v>2265</v>
      </c>
      <c r="Z425" s="83" t="s">
        <v>2867</v>
      </c>
      <c r="AA425" s="80"/>
      <c r="AB425" s="80"/>
      <c r="AC425" s="88" t="s">
        <v>3491</v>
      </c>
      <c r="AD425" s="80"/>
      <c r="AE425" s="80" t="b">
        <v>0</v>
      </c>
      <c r="AF425" s="80">
        <v>0</v>
      </c>
      <c r="AG425" s="88" t="s">
        <v>3797</v>
      </c>
      <c r="AH425" s="80" t="b">
        <v>0</v>
      </c>
      <c r="AI425" s="80" t="s">
        <v>3865</v>
      </c>
      <c r="AJ425" s="80"/>
      <c r="AK425" s="88" t="s">
        <v>3797</v>
      </c>
      <c r="AL425" s="80" t="b">
        <v>0</v>
      </c>
      <c r="AM425" s="80">
        <v>0</v>
      </c>
      <c r="AN425" s="88" t="s">
        <v>3797</v>
      </c>
      <c r="AO425" s="80" t="s">
        <v>3899</v>
      </c>
      <c r="AP425" s="80" t="b">
        <v>0</v>
      </c>
      <c r="AQ425" s="88" t="s">
        <v>3491</v>
      </c>
      <c r="AR425" s="80" t="s">
        <v>178</v>
      </c>
      <c r="AS425" s="80">
        <v>0</v>
      </c>
      <c r="AT425" s="80">
        <v>0</v>
      </c>
      <c r="AU425" s="80"/>
      <c r="AV425" s="80"/>
      <c r="AW425" s="80"/>
      <c r="AX425" s="80"/>
      <c r="AY425" s="80"/>
      <c r="AZ425" s="80"/>
      <c r="BA425" s="80"/>
      <c r="BB425" s="80"/>
      <c r="BC425" s="79" t="str">
        <f>REPLACE(INDEX(GroupVertices[Group],MATCH(Edges[[#This Row],[Vertex 1]],GroupVertices[Vertex],0)),1,1,"")</f>
        <v>1</v>
      </c>
      <c r="BD425" s="79" t="str">
        <f>REPLACE(INDEX(GroupVertices[Group],MATCH(Edges[[#This Row],[Vertex 2]],GroupVertices[Vertex],0)),1,1,"")</f>
        <v>1</v>
      </c>
    </row>
    <row r="426" spans="1:56" ht="15">
      <c r="A426" s="65" t="s">
        <v>583</v>
      </c>
      <c r="B426" s="65" t="s">
        <v>583</v>
      </c>
      <c r="C426" s="66"/>
      <c r="D426" s="67"/>
      <c r="E426" s="68"/>
      <c r="F426" s="69"/>
      <c r="G426" s="66"/>
      <c r="H426" s="70"/>
      <c r="I426" s="71"/>
      <c r="J426" s="71"/>
      <c r="K426" s="34"/>
      <c r="L426" s="78">
        <v>426</v>
      </c>
      <c r="M426" s="78"/>
      <c r="N426" s="73"/>
      <c r="O426" s="80" t="s">
        <v>178</v>
      </c>
      <c r="P426" s="82">
        <v>43657.72017361111</v>
      </c>
      <c r="Q426" s="80" t="s">
        <v>927</v>
      </c>
      <c r="R426" s="83" t="s">
        <v>1334</v>
      </c>
      <c r="S426" s="80" t="s">
        <v>1412</v>
      </c>
      <c r="T426" s="80"/>
      <c r="U426" s="80"/>
      <c r="V426" s="83" t="s">
        <v>1847</v>
      </c>
      <c r="W426" s="82">
        <v>43657.72017361111</v>
      </c>
      <c r="X426" s="86">
        <v>43657</v>
      </c>
      <c r="Y426" s="88" t="s">
        <v>2266</v>
      </c>
      <c r="Z426" s="83" t="s">
        <v>2868</v>
      </c>
      <c r="AA426" s="80"/>
      <c r="AB426" s="80"/>
      <c r="AC426" s="88" t="s">
        <v>3492</v>
      </c>
      <c r="AD426" s="80"/>
      <c r="AE426" s="80" t="b">
        <v>0</v>
      </c>
      <c r="AF426" s="80">
        <v>195</v>
      </c>
      <c r="AG426" s="88" t="s">
        <v>3797</v>
      </c>
      <c r="AH426" s="80" t="b">
        <v>0</v>
      </c>
      <c r="AI426" s="80" t="s">
        <v>3865</v>
      </c>
      <c r="AJ426" s="80"/>
      <c r="AK426" s="88" t="s">
        <v>3797</v>
      </c>
      <c r="AL426" s="80" t="b">
        <v>0</v>
      </c>
      <c r="AM426" s="80">
        <v>166</v>
      </c>
      <c r="AN426" s="88" t="s">
        <v>3797</v>
      </c>
      <c r="AO426" s="80" t="s">
        <v>3897</v>
      </c>
      <c r="AP426" s="80" t="b">
        <v>0</v>
      </c>
      <c r="AQ426" s="88" t="s">
        <v>3492</v>
      </c>
      <c r="AR426" s="80" t="s">
        <v>908</v>
      </c>
      <c r="AS426" s="80">
        <v>0</v>
      </c>
      <c r="AT426" s="80">
        <v>0</v>
      </c>
      <c r="AU426" s="80"/>
      <c r="AV426" s="80"/>
      <c r="AW426" s="80"/>
      <c r="AX426" s="80"/>
      <c r="AY426" s="80"/>
      <c r="AZ426" s="80"/>
      <c r="BA426" s="80"/>
      <c r="BB426" s="80"/>
      <c r="BC426" s="79" t="str">
        <f>REPLACE(INDEX(GroupVertices[Group],MATCH(Edges[[#This Row],[Vertex 1]],GroupVertices[Vertex],0)),1,1,"")</f>
        <v>15</v>
      </c>
      <c r="BD426" s="79" t="str">
        <f>REPLACE(INDEX(GroupVertices[Group],MATCH(Edges[[#This Row],[Vertex 2]],GroupVertices[Vertex],0)),1,1,"")</f>
        <v>15</v>
      </c>
    </row>
    <row r="427" spans="1:56" ht="15">
      <c r="A427" s="65" t="s">
        <v>584</v>
      </c>
      <c r="B427" s="65" t="s">
        <v>583</v>
      </c>
      <c r="C427" s="66"/>
      <c r="D427" s="67"/>
      <c r="E427" s="68"/>
      <c r="F427" s="69"/>
      <c r="G427" s="66"/>
      <c r="H427" s="70"/>
      <c r="I427" s="71"/>
      <c r="J427" s="71"/>
      <c r="K427" s="34"/>
      <c r="L427" s="78">
        <v>427</v>
      </c>
      <c r="M427" s="78"/>
      <c r="N427" s="73"/>
      <c r="O427" s="80" t="s">
        <v>908</v>
      </c>
      <c r="P427" s="82">
        <v>43657.78685185185</v>
      </c>
      <c r="Q427" s="80" t="s">
        <v>927</v>
      </c>
      <c r="R427" s="80"/>
      <c r="S427" s="80"/>
      <c r="T427" s="80"/>
      <c r="U427" s="80"/>
      <c r="V427" s="83" t="s">
        <v>1848</v>
      </c>
      <c r="W427" s="82">
        <v>43657.78685185185</v>
      </c>
      <c r="X427" s="86">
        <v>43657</v>
      </c>
      <c r="Y427" s="88" t="s">
        <v>2267</v>
      </c>
      <c r="Z427" s="83" t="s">
        <v>2869</v>
      </c>
      <c r="AA427" s="80"/>
      <c r="AB427" s="80"/>
      <c r="AC427" s="88" t="s">
        <v>3493</v>
      </c>
      <c r="AD427" s="80"/>
      <c r="AE427" s="80" t="b">
        <v>0</v>
      </c>
      <c r="AF427" s="80">
        <v>0</v>
      </c>
      <c r="AG427" s="88" t="s">
        <v>3797</v>
      </c>
      <c r="AH427" s="80" t="b">
        <v>0</v>
      </c>
      <c r="AI427" s="80" t="s">
        <v>3865</v>
      </c>
      <c r="AJ427" s="80"/>
      <c r="AK427" s="88" t="s">
        <v>3797</v>
      </c>
      <c r="AL427" s="80" t="b">
        <v>0</v>
      </c>
      <c r="AM427" s="80">
        <v>166</v>
      </c>
      <c r="AN427" s="88" t="s">
        <v>3492</v>
      </c>
      <c r="AO427" s="80" t="s">
        <v>3906</v>
      </c>
      <c r="AP427" s="80" t="b">
        <v>0</v>
      </c>
      <c r="AQ427" s="88" t="s">
        <v>3492</v>
      </c>
      <c r="AR427" s="80" t="s">
        <v>178</v>
      </c>
      <c r="AS427" s="80">
        <v>0</v>
      </c>
      <c r="AT427" s="80">
        <v>0</v>
      </c>
      <c r="AU427" s="80"/>
      <c r="AV427" s="80"/>
      <c r="AW427" s="80"/>
      <c r="AX427" s="80"/>
      <c r="AY427" s="80"/>
      <c r="AZ427" s="80"/>
      <c r="BA427" s="80"/>
      <c r="BB427" s="80"/>
      <c r="BC427" s="79" t="str">
        <f>REPLACE(INDEX(GroupVertices[Group],MATCH(Edges[[#This Row],[Vertex 1]],GroupVertices[Vertex],0)),1,1,"")</f>
        <v>15</v>
      </c>
      <c r="BD427" s="79" t="str">
        <f>REPLACE(INDEX(GroupVertices[Group],MATCH(Edges[[#This Row],[Vertex 2]],GroupVertices[Vertex],0)),1,1,"")</f>
        <v>15</v>
      </c>
    </row>
    <row r="428" spans="1:56" ht="15">
      <c r="A428" s="65" t="s">
        <v>585</v>
      </c>
      <c r="B428" s="65" t="s">
        <v>656</v>
      </c>
      <c r="C428" s="66"/>
      <c r="D428" s="67"/>
      <c r="E428" s="68"/>
      <c r="F428" s="69"/>
      <c r="G428" s="66"/>
      <c r="H428" s="70"/>
      <c r="I428" s="71"/>
      <c r="J428" s="71"/>
      <c r="K428" s="34"/>
      <c r="L428" s="78">
        <v>428</v>
      </c>
      <c r="M428" s="78"/>
      <c r="N428" s="73"/>
      <c r="O428" s="80" t="s">
        <v>910</v>
      </c>
      <c r="P428" s="82">
        <v>43657.70784722222</v>
      </c>
      <c r="Q428" s="80" t="s">
        <v>1152</v>
      </c>
      <c r="R428" s="83" t="s">
        <v>1335</v>
      </c>
      <c r="S428" s="80" t="s">
        <v>1396</v>
      </c>
      <c r="T428" s="80"/>
      <c r="U428" s="80"/>
      <c r="V428" s="83" t="s">
        <v>1849</v>
      </c>
      <c r="W428" s="82">
        <v>43657.70784722222</v>
      </c>
      <c r="X428" s="86">
        <v>43657</v>
      </c>
      <c r="Y428" s="88" t="s">
        <v>2268</v>
      </c>
      <c r="Z428" s="83" t="s">
        <v>2870</v>
      </c>
      <c r="AA428" s="80"/>
      <c r="AB428" s="80"/>
      <c r="AC428" s="88" t="s">
        <v>3494</v>
      </c>
      <c r="AD428" s="80"/>
      <c r="AE428" s="80" t="b">
        <v>0</v>
      </c>
      <c r="AF428" s="80">
        <v>65</v>
      </c>
      <c r="AG428" s="88" t="s">
        <v>3797</v>
      </c>
      <c r="AH428" s="80" t="b">
        <v>0</v>
      </c>
      <c r="AI428" s="80" t="s">
        <v>3865</v>
      </c>
      <c r="AJ428" s="80"/>
      <c r="AK428" s="88" t="s">
        <v>3797</v>
      </c>
      <c r="AL428" s="80" t="b">
        <v>0</v>
      </c>
      <c r="AM428" s="80">
        <v>63</v>
      </c>
      <c r="AN428" s="88" t="s">
        <v>3797</v>
      </c>
      <c r="AO428" s="80" t="s">
        <v>3903</v>
      </c>
      <c r="AP428" s="80" t="b">
        <v>0</v>
      </c>
      <c r="AQ428" s="88" t="s">
        <v>3494</v>
      </c>
      <c r="AR428" s="80" t="s">
        <v>908</v>
      </c>
      <c r="AS428" s="80">
        <v>0</v>
      </c>
      <c r="AT428" s="80">
        <v>0</v>
      </c>
      <c r="AU428" s="80"/>
      <c r="AV428" s="80"/>
      <c r="AW428" s="80"/>
      <c r="AX428" s="80"/>
      <c r="AY428" s="80"/>
      <c r="AZ428" s="80"/>
      <c r="BA428" s="80"/>
      <c r="BB428" s="80"/>
      <c r="BC428" s="79" t="str">
        <f>REPLACE(INDEX(GroupVertices[Group],MATCH(Edges[[#This Row],[Vertex 1]],GroupVertices[Vertex],0)),1,1,"")</f>
        <v>11</v>
      </c>
      <c r="BD428" s="79" t="str">
        <f>REPLACE(INDEX(GroupVertices[Group],MATCH(Edges[[#This Row],[Vertex 2]],GroupVertices[Vertex],0)),1,1,"")</f>
        <v>11</v>
      </c>
    </row>
    <row r="429" spans="1:56" ht="15">
      <c r="A429" s="65" t="s">
        <v>586</v>
      </c>
      <c r="B429" s="65" t="s">
        <v>585</v>
      </c>
      <c r="C429" s="66"/>
      <c r="D429" s="67"/>
      <c r="E429" s="68"/>
      <c r="F429" s="69"/>
      <c r="G429" s="66"/>
      <c r="H429" s="70"/>
      <c r="I429" s="71"/>
      <c r="J429" s="71"/>
      <c r="K429" s="34"/>
      <c r="L429" s="78">
        <v>429</v>
      </c>
      <c r="M429" s="78"/>
      <c r="N429" s="73"/>
      <c r="O429" s="80" t="s">
        <v>908</v>
      </c>
      <c r="P429" s="82">
        <v>43657.78690972222</v>
      </c>
      <c r="Q429" s="80" t="s">
        <v>1152</v>
      </c>
      <c r="R429" s="80"/>
      <c r="S429" s="80"/>
      <c r="T429" s="80"/>
      <c r="U429" s="80"/>
      <c r="V429" s="83" t="s">
        <v>1850</v>
      </c>
      <c r="W429" s="82">
        <v>43657.78690972222</v>
      </c>
      <c r="X429" s="86">
        <v>43657</v>
      </c>
      <c r="Y429" s="88" t="s">
        <v>2269</v>
      </c>
      <c r="Z429" s="83" t="s">
        <v>2871</v>
      </c>
      <c r="AA429" s="80"/>
      <c r="AB429" s="80"/>
      <c r="AC429" s="88" t="s">
        <v>3495</v>
      </c>
      <c r="AD429" s="80"/>
      <c r="AE429" s="80" t="b">
        <v>0</v>
      </c>
      <c r="AF429" s="80">
        <v>0</v>
      </c>
      <c r="AG429" s="88" t="s">
        <v>3797</v>
      </c>
      <c r="AH429" s="80" t="b">
        <v>0</v>
      </c>
      <c r="AI429" s="80" t="s">
        <v>3865</v>
      </c>
      <c r="AJ429" s="80"/>
      <c r="AK429" s="88" t="s">
        <v>3797</v>
      </c>
      <c r="AL429" s="80" t="b">
        <v>0</v>
      </c>
      <c r="AM429" s="80">
        <v>63</v>
      </c>
      <c r="AN429" s="88" t="s">
        <v>3494</v>
      </c>
      <c r="AO429" s="80" t="s">
        <v>3898</v>
      </c>
      <c r="AP429" s="80" t="b">
        <v>0</v>
      </c>
      <c r="AQ429" s="88" t="s">
        <v>3494</v>
      </c>
      <c r="AR429" s="80" t="s">
        <v>178</v>
      </c>
      <c r="AS429" s="80">
        <v>0</v>
      </c>
      <c r="AT429" s="80">
        <v>0</v>
      </c>
      <c r="AU429" s="80"/>
      <c r="AV429" s="80"/>
      <c r="AW429" s="80"/>
      <c r="AX429" s="80"/>
      <c r="AY429" s="80"/>
      <c r="AZ429" s="80"/>
      <c r="BA429" s="80"/>
      <c r="BB429" s="80"/>
      <c r="BC429" s="79" t="str">
        <f>REPLACE(INDEX(GroupVertices[Group],MATCH(Edges[[#This Row],[Vertex 1]],GroupVertices[Vertex],0)),1,1,"")</f>
        <v>11</v>
      </c>
      <c r="BD429" s="79" t="str">
        <f>REPLACE(INDEX(GroupVertices[Group],MATCH(Edges[[#This Row],[Vertex 2]],GroupVertices[Vertex],0)),1,1,"")</f>
        <v>11</v>
      </c>
    </row>
    <row r="430" spans="1:56" ht="15">
      <c r="A430" s="65" t="s">
        <v>586</v>
      </c>
      <c r="B430" s="65" t="s">
        <v>656</v>
      </c>
      <c r="C430" s="66"/>
      <c r="D430" s="67"/>
      <c r="E430" s="68"/>
      <c r="F430" s="69"/>
      <c r="G430" s="66"/>
      <c r="H430" s="70"/>
      <c r="I430" s="71"/>
      <c r="J430" s="71"/>
      <c r="K430" s="34"/>
      <c r="L430" s="78">
        <v>430</v>
      </c>
      <c r="M430" s="78"/>
      <c r="N430" s="73"/>
      <c r="O430" s="80" t="s">
        <v>910</v>
      </c>
      <c r="P430" s="82">
        <v>43657.78690972222</v>
      </c>
      <c r="Q430" s="80" t="s">
        <v>1152</v>
      </c>
      <c r="R430" s="80"/>
      <c r="S430" s="80"/>
      <c r="T430" s="80"/>
      <c r="U430" s="80"/>
      <c r="V430" s="83" t="s">
        <v>1850</v>
      </c>
      <c r="W430" s="82">
        <v>43657.78690972222</v>
      </c>
      <c r="X430" s="86">
        <v>43657</v>
      </c>
      <c r="Y430" s="88" t="s">
        <v>2269</v>
      </c>
      <c r="Z430" s="83" t="s">
        <v>2871</v>
      </c>
      <c r="AA430" s="80"/>
      <c r="AB430" s="80"/>
      <c r="AC430" s="88" t="s">
        <v>3495</v>
      </c>
      <c r="AD430" s="80"/>
      <c r="AE430" s="80" t="b">
        <v>0</v>
      </c>
      <c r="AF430" s="80">
        <v>0</v>
      </c>
      <c r="AG430" s="88" t="s">
        <v>3797</v>
      </c>
      <c r="AH430" s="80" t="b">
        <v>0</v>
      </c>
      <c r="AI430" s="80" t="s">
        <v>3865</v>
      </c>
      <c r="AJ430" s="80"/>
      <c r="AK430" s="88" t="s">
        <v>3797</v>
      </c>
      <c r="AL430" s="80" t="b">
        <v>0</v>
      </c>
      <c r="AM430" s="80">
        <v>63</v>
      </c>
      <c r="AN430" s="88" t="s">
        <v>3494</v>
      </c>
      <c r="AO430" s="80" t="s">
        <v>3898</v>
      </c>
      <c r="AP430" s="80" t="b">
        <v>0</v>
      </c>
      <c r="AQ430" s="88" t="s">
        <v>3494</v>
      </c>
      <c r="AR430" s="80" t="s">
        <v>178</v>
      </c>
      <c r="AS430" s="80">
        <v>0</v>
      </c>
      <c r="AT430" s="80">
        <v>0</v>
      </c>
      <c r="AU430" s="80"/>
      <c r="AV430" s="80"/>
      <c r="AW430" s="80"/>
      <c r="AX430" s="80"/>
      <c r="AY430" s="80"/>
      <c r="AZ430" s="80"/>
      <c r="BA430" s="80"/>
      <c r="BB430" s="80"/>
      <c r="BC430" s="79" t="str">
        <f>REPLACE(INDEX(GroupVertices[Group],MATCH(Edges[[#This Row],[Vertex 1]],GroupVertices[Vertex],0)),1,1,"")</f>
        <v>11</v>
      </c>
      <c r="BD430" s="79" t="str">
        <f>REPLACE(INDEX(GroupVertices[Group],MATCH(Edges[[#This Row],[Vertex 2]],GroupVertices[Vertex],0)),1,1,"")</f>
        <v>11</v>
      </c>
    </row>
    <row r="431" spans="1:56" ht="15">
      <c r="A431" s="65" t="s">
        <v>587</v>
      </c>
      <c r="B431" s="65" t="s">
        <v>587</v>
      </c>
      <c r="C431" s="66"/>
      <c r="D431" s="67"/>
      <c r="E431" s="68"/>
      <c r="F431" s="69"/>
      <c r="G431" s="66"/>
      <c r="H431" s="70"/>
      <c r="I431" s="71"/>
      <c r="J431" s="71"/>
      <c r="K431" s="34"/>
      <c r="L431" s="78">
        <v>431</v>
      </c>
      <c r="M431" s="78"/>
      <c r="N431" s="73"/>
      <c r="O431" s="80" t="s">
        <v>178</v>
      </c>
      <c r="P431" s="82">
        <v>43657.7869212963</v>
      </c>
      <c r="Q431" s="80" t="s">
        <v>1153</v>
      </c>
      <c r="R431" s="83" t="s">
        <v>1336</v>
      </c>
      <c r="S431" s="80" t="s">
        <v>1391</v>
      </c>
      <c r="T431" s="80"/>
      <c r="U431" s="80"/>
      <c r="V431" s="83" t="s">
        <v>1851</v>
      </c>
      <c r="W431" s="82">
        <v>43657.7869212963</v>
      </c>
      <c r="X431" s="86">
        <v>43657</v>
      </c>
      <c r="Y431" s="88" t="s">
        <v>2270</v>
      </c>
      <c r="Z431" s="83" t="s">
        <v>2872</v>
      </c>
      <c r="AA431" s="80"/>
      <c r="AB431" s="80"/>
      <c r="AC431" s="88" t="s">
        <v>3496</v>
      </c>
      <c r="AD431" s="80"/>
      <c r="AE431" s="80" t="b">
        <v>0</v>
      </c>
      <c r="AF431" s="80">
        <v>0</v>
      </c>
      <c r="AG431" s="88" t="s">
        <v>3797</v>
      </c>
      <c r="AH431" s="80" t="b">
        <v>1</v>
      </c>
      <c r="AI431" s="80" t="s">
        <v>3865</v>
      </c>
      <c r="AJ431" s="80"/>
      <c r="AK431" s="88" t="s">
        <v>3886</v>
      </c>
      <c r="AL431" s="80" t="b">
        <v>0</v>
      </c>
      <c r="AM431" s="80">
        <v>0</v>
      </c>
      <c r="AN431" s="88" t="s">
        <v>3797</v>
      </c>
      <c r="AO431" s="80" t="s">
        <v>3898</v>
      </c>
      <c r="AP431" s="80" t="b">
        <v>0</v>
      </c>
      <c r="AQ431" s="88" t="s">
        <v>3496</v>
      </c>
      <c r="AR431" s="80" t="s">
        <v>178</v>
      </c>
      <c r="AS431" s="80">
        <v>0</v>
      </c>
      <c r="AT431" s="80">
        <v>0</v>
      </c>
      <c r="AU431" s="80"/>
      <c r="AV431" s="80"/>
      <c r="AW431" s="80"/>
      <c r="AX431" s="80"/>
      <c r="AY431" s="80"/>
      <c r="AZ431" s="80"/>
      <c r="BA431" s="80"/>
      <c r="BB431" s="80"/>
      <c r="BC431" s="79" t="str">
        <f>REPLACE(INDEX(GroupVertices[Group],MATCH(Edges[[#This Row],[Vertex 1]],GroupVertices[Vertex],0)),1,1,"")</f>
        <v>1</v>
      </c>
      <c r="BD431" s="79" t="str">
        <f>REPLACE(INDEX(GroupVertices[Group],MATCH(Edges[[#This Row],[Vertex 2]],GroupVertices[Vertex],0)),1,1,"")</f>
        <v>1</v>
      </c>
    </row>
    <row r="432" spans="1:56" ht="15">
      <c r="A432" s="65" t="s">
        <v>588</v>
      </c>
      <c r="B432" s="65" t="s">
        <v>807</v>
      </c>
      <c r="C432" s="66"/>
      <c r="D432" s="67"/>
      <c r="E432" s="68"/>
      <c r="F432" s="69"/>
      <c r="G432" s="66"/>
      <c r="H432" s="70"/>
      <c r="I432" s="71"/>
      <c r="J432" s="71"/>
      <c r="K432" s="34"/>
      <c r="L432" s="78">
        <v>432</v>
      </c>
      <c r="M432" s="78"/>
      <c r="N432" s="73"/>
      <c r="O432" s="80" t="s">
        <v>908</v>
      </c>
      <c r="P432" s="82">
        <v>43657.7869212963</v>
      </c>
      <c r="Q432" s="80" t="s">
        <v>1136</v>
      </c>
      <c r="R432" s="80"/>
      <c r="S432" s="80"/>
      <c r="T432" s="80"/>
      <c r="U432" s="83" t="s">
        <v>1510</v>
      </c>
      <c r="V432" s="83" t="s">
        <v>1510</v>
      </c>
      <c r="W432" s="82">
        <v>43657.7869212963</v>
      </c>
      <c r="X432" s="86">
        <v>43657</v>
      </c>
      <c r="Y432" s="88" t="s">
        <v>2270</v>
      </c>
      <c r="Z432" s="83" t="s">
        <v>2873</v>
      </c>
      <c r="AA432" s="80"/>
      <c r="AB432" s="80"/>
      <c r="AC432" s="88" t="s">
        <v>3497</v>
      </c>
      <c r="AD432" s="80"/>
      <c r="AE432" s="80" t="b">
        <v>0</v>
      </c>
      <c r="AF432" s="80">
        <v>0</v>
      </c>
      <c r="AG432" s="88" t="s">
        <v>3797</v>
      </c>
      <c r="AH432" s="80" t="b">
        <v>0</v>
      </c>
      <c r="AI432" s="80" t="s">
        <v>3865</v>
      </c>
      <c r="AJ432" s="80"/>
      <c r="AK432" s="88" t="s">
        <v>3797</v>
      </c>
      <c r="AL432" s="80" t="b">
        <v>0</v>
      </c>
      <c r="AM432" s="80">
        <v>81</v>
      </c>
      <c r="AN432" s="88" t="s">
        <v>3733</v>
      </c>
      <c r="AO432" s="80" t="s">
        <v>3899</v>
      </c>
      <c r="AP432" s="80" t="b">
        <v>0</v>
      </c>
      <c r="AQ432" s="88" t="s">
        <v>3733</v>
      </c>
      <c r="AR432" s="80" t="s">
        <v>178</v>
      </c>
      <c r="AS432" s="80">
        <v>0</v>
      </c>
      <c r="AT432" s="80">
        <v>0</v>
      </c>
      <c r="AU432" s="80"/>
      <c r="AV432" s="80"/>
      <c r="AW432" s="80"/>
      <c r="AX432" s="80"/>
      <c r="AY432" s="80"/>
      <c r="AZ432" s="80"/>
      <c r="BA432" s="80"/>
      <c r="BB432" s="80"/>
      <c r="BC432" s="79" t="str">
        <f>REPLACE(INDEX(GroupVertices[Group],MATCH(Edges[[#This Row],[Vertex 1]],GroupVertices[Vertex],0)),1,1,"")</f>
        <v>8</v>
      </c>
      <c r="BD432" s="79" t="str">
        <f>REPLACE(INDEX(GroupVertices[Group],MATCH(Edges[[#This Row],[Vertex 2]],GroupVertices[Vertex],0)),1,1,"")</f>
        <v>8</v>
      </c>
    </row>
    <row r="433" spans="1:56" ht="15">
      <c r="A433" s="65" t="s">
        <v>589</v>
      </c>
      <c r="B433" s="65" t="s">
        <v>589</v>
      </c>
      <c r="C433" s="66"/>
      <c r="D433" s="67"/>
      <c r="E433" s="68"/>
      <c r="F433" s="69"/>
      <c r="G433" s="66"/>
      <c r="H433" s="70"/>
      <c r="I433" s="71"/>
      <c r="J433" s="71"/>
      <c r="K433" s="34"/>
      <c r="L433" s="78">
        <v>433</v>
      </c>
      <c r="M433" s="78"/>
      <c r="N433" s="73"/>
      <c r="O433" s="80" t="s">
        <v>178</v>
      </c>
      <c r="P433" s="82">
        <v>43657.680555555555</v>
      </c>
      <c r="Q433" s="80" t="s">
        <v>1154</v>
      </c>
      <c r="R433" s="80"/>
      <c r="S433" s="80"/>
      <c r="T433" s="80" t="s">
        <v>1473</v>
      </c>
      <c r="U433" s="83" t="s">
        <v>1544</v>
      </c>
      <c r="V433" s="83" t="s">
        <v>1544</v>
      </c>
      <c r="W433" s="82">
        <v>43657.680555555555</v>
      </c>
      <c r="X433" s="86">
        <v>43657</v>
      </c>
      <c r="Y433" s="88" t="s">
        <v>2271</v>
      </c>
      <c r="Z433" s="83" t="s">
        <v>2874</v>
      </c>
      <c r="AA433" s="80"/>
      <c r="AB433" s="80"/>
      <c r="AC433" s="88" t="s">
        <v>3498</v>
      </c>
      <c r="AD433" s="80"/>
      <c r="AE433" s="80" t="b">
        <v>0</v>
      </c>
      <c r="AF433" s="80">
        <v>2</v>
      </c>
      <c r="AG433" s="88" t="s">
        <v>3797</v>
      </c>
      <c r="AH433" s="80" t="b">
        <v>0</v>
      </c>
      <c r="AI433" s="80" t="s">
        <v>3865</v>
      </c>
      <c r="AJ433" s="80"/>
      <c r="AK433" s="88" t="s">
        <v>3797</v>
      </c>
      <c r="AL433" s="80" t="b">
        <v>0</v>
      </c>
      <c r="AM433" s="80">
        <v>3</v>
      </c>
      <c r="AN433" s="88" t="s">
        <v>3797</v>
      </c>
      <c r="AO433" s="80" t="s">
        <v>3900</v>
      </c>
      <c r="AP433" s="80" t="b">
        <v>0</v>
      </c>
      <c r="AQ433" s="88" t="s">
        <v>3498</v>
      </c>
      <c r="AR433" s="80" t="s">
        <v>908</v>
      </c>
      <c r="AS433" s="80">
        <v>0</v>
      </c>
      <c r="AT433" s="80">
        <v>0</v>
      </c>
      <c r="AU433" s="80"/>
      <c r="AV433" s="80"/>
      <c r="AW433" s="80"/>
      <c r="AX433" s="80"/>
      <c r="AY433" s="80"/>
      <c r="AZ433" s="80"/>
      <c r="BA433" s="80"/>
      <c r="BB433" s="80"/>
      <c r="BC433" s="79" t="str">
        <f>REPLACE(INDEX(GroupVertices[Group],MATCH(Edges[[#This Row],[Vertex 1]],GroupVertices[Vertex],0)),1,1,"")</f>
        <v>96</v>
      </c>
      <c r="BD433" s="79" t="str">
        <f>REPLACE(INDEX(GroupVertices[Group],MATCH(Edges[[#This Row],[Vertex 2]],GroupVertices[Vertex],0)),1,1,"")</f>
        <v>96</v>
      </c>
    </row>
    <row r="434" spans="1:56" ht="15">
      <c r="A434" s="65" t="s">
        <v>590</v>
      </c>
      <c r="B434" s="65" t="s">
        <v>589</v>
      </c>
      <c r="C434" s="66"/>
      <c r="D434" s="67"/>
      <c r="E434" s="68"/>
      <c r="F434" s="69"/>
      <c r="G434" s="66"/>
      <c r="H434" s="70"/>
      <c r="I434" s="71"/>
      <c r="J434" s="71"/>
      <c r="K434" s="34"/>
      <c r="L434" s="78">
        <v>434</v>
      </c>
      <c r="M434" s="78"/>
      <c r="N434" s="73"/>
      <c r="O434" s="80" t="s">
        <v>908</v>
      </c>
      <c r="P434" s="82">
        <v>43657.7869212963</v>
      </c>
      <c r="Q434" s="80" t="s">
        <v>1154</v>
      </c>
      <c r="R434" s="80"/>
      <c r="S434" s="80"/>
      <c r="T434" s="80" t="s">
        <v>1474</v>
      </c>
      <c r="U434" s="80"/>
      <c r="V434" s="83" t="s">
        <v>1852</v>
      </c>
      <c r="W434" s="82">
        <v>43657.7869212963</v>
      </c>
      <c r="X434" s="86">
        <v>43657</v>
      </c>
      <c r="Y434" s="88" t="s">
        <v>2270</v>
      </c>
      <c r="Z434" s="83" t="s">
        <v>2875</v>
      </c>
      <c r="AA434" s="80"/>
      <c r="AB434" s="80"/>
      <c r="AC434" s="88" t="s">
        <v>3499</v>
      </c>
      <c r="AD434" s="80"/>
      <c r="AE434" s="80" t="b">
        <v>0</v>
      </c>
      <c r="AF434" s="80">
        <v>0</v>
      </c>
      <c r="AG434" s="88" t="s">
        <v>3797</v>
      </c>
      <c r="AH434" s="80" t="b">
        <v>0</v>
      </c>
      <c r="AI434" s="80" t="s">
        <v>3865</v>
      </c>
      <c r="AJ434" s="80"/>
      <c r="AK434" s="88" t="s">
        <v>3797</v>
      </c>
      <c r="AL434" s="80" t="b">
        <v>0</v>
      </c>
      <c r="AM434" s="80">
        <v>3</v>
      </c>
      <c r="AN434" s="88" t="s">
        <v>3498</v>
      </c>
      <c r="AO434" s="80" t="s">
        <v>3903</v>
      </c>
      <c r="AP434" s="80" t="b">
        <v>0</v>
      </c>
      <c r="AQ434" s="88" t="s">
        <v>3498</v>
      </c>
      <c r="AR434" s="80" t="s">
        <v>178</v>
      </c>
      <c r="AS434" s="80">
        <v>0</v>
      </c>
      <c r="AT434" s="80">
        <v>0</v>
      </c>
      <c r="AU434" s="80"/>
      <c r="AV434" s="80"/>
      <c r="AW434" s="80"/>
      <c r="AX434" s="80"/>
      <c r="AY434" s="80"/>
      <c r="AZ434" s="80"/>
      <c r="BA434" s="80"/>
      <c r="BB434" s="80"/>
      <c r="BC434" s="79" t="str">
        <f>REPLACE(INDEX(GroupVertices[Group],MATCH(Edges[[#This Row],[Vertex 1]],GroupVertices[Vertex],0)),1,1,"")</f>
        <v>96</v>
      </c>
      <c r="BD434" s="79" t="str">
        <f>REPLACE(INDEX(GroupVertices[Group],MATCH(Edges[[#This Row],[Vertex 2]],GroupVertices[Vertex],0)),1,1,"")</f>
        <v>96</v>
      </c>
    </row>
    <row r="435" spans="1:56" ht="15">
      <c r="A435" s="65" t="s">
        <v>591</v>
      </c>
      <c r="B435" s="65" t="s">
        <v>591</v>
      </c>
      <c r="C435" s="66"/>
      <c r="D435" s="67"/>
      <c r="E435" s="68"/>
      <c r="F435" s="69"/>
      <c r="G435" s="66"/>
      <c r="H435" s="70"/>
      <c r="I435" s="71"/>
      <c r="J435" s="71"/>
      <c r="K435" s="34"/>
      <c r="L435" s="78">
        <v>435</v>
      </c>
      <c r="M435" s="78"/>
      <c r="N435" s="73"/>
      <c r="O435" s="80" t="s">
        <v>178</v>
      </c>
      <c r="P435" s="82">
        <v>43657.78693287037</v>
      </c>
      <c r="Q435" s="80" t="s">
        <v>1155</v>
      </c>
      <c r="R435" s="80"/>
      <c r="S435" s="80"/>
      <c r="T435" s="80"/>
      <c r="U435" s="80"/>
      <c r="V435" s="83" t="s">
        <v>1853</v>
      </c>
      <c r="W435" s="82">
        <v>43657.78693287037</v>
      </c>
      <c r="X435" s="86">
        <v>43657</v>
      </c>
      <c r="Y435" s="88" t="s">
        <v>2272</v>
      </c>
      <c r="Z435" s="83" t="s">
        <v>2876</v>
      </c>
      <c r="AA435" s="80"/>
      <c r="AB435" s="80"/>
      <c r="AC435" s="88" t="s">
        <v>3500</v>
      </c>
      <c r="AD435" s="80"/>
      <c r="AE435" s="80" t="b">
        <v>0</v>
      </c>
      <c r="AF435" s="80">
        <v>0</v>
      </c>
      <c r="AG435" s="88" t="s">
        <v>3797</v>
      </c>
      <c r="AH435" s="80" t="b">
        <v>0</v>
      </c>
      <c r="AI435" s="80" t="s">
        <v>3865</v>
      </c>
      <c r="AJ435" s="80"/>
      <c r="AK435" s="88" t="s">
        <v>3797</v>
      </c>
      <c r="AL435" s="80" t="b">
        <v>0</v>
      </c>
      <c r="AM435" s="80">
        <v>0</v>
      </c>
      <c r="AN435" s="88" t="s">
        <v>3797</v>
      </c>
      <c r="AO435" s="80" t="s">
        <v>3899</v>
      </c>
      <c r="AP435" s="80" t="b">
        <v>0</v>
      </c>
      <c r="AQ435" s="88" t="s">
        <v>3500</v>
      </c>
      <c r="AR435" s="80" t="s">
        <v>178</v>
      </c>
      <c r="AS435" s="80">
        <v>0</v>
      </c>
      <c r="AT435" s="80">
        <v>0</v>
      </c>
      <c r="AU435" s="80"/>
      <c r="AV435" s="80"/>
      <c r="AW435" s="80"/>
      <c r="AX435" s="80"/>
      <c r="AY435" s="80"/>
      <c r="AZ435" s="80"/>
      <c r="BA435" s="80"/>
      <c r="BB435" s="80"/>
      <c r="BC435" s="79" t="str">
        <f>REPLACE(INDEX(GroupVertices[Group],MATCH(Edges[[#This Row],[Vertex 1]],GroupVertices[Vertex],0)),1,1,"")</f>
        <v>1</v>
      </c>
      <c r="BD435" s="79" t="str">
        <f>REPLACE(INDEX(GroupVertices[Group],MATCH(Edges[[#This Row],[Vertex 2]],GroupVertices[Vertex],0)),1,1,"")</f>
        <v>1</v>
      </c>
    </row>
    <row r="436" spans="1:56" ht="15">
      <c r="A436" s="65" t="s">
        <v>592</v>
      </c>
      <c r="B436" s="65" t="s">
        <v>592</v>
      </c>
      <c r="C436" s="66"/>
      <c r="D436" s="67"/>
      <c r="E436" s="68"/>
      <c r="F436" s="69"/>
      <c r="G436" s="66"/>
      <c r="H436" s="70"/>
      <c r="I436" s="71"/>
      <c r="J436" s="71"/>
      <c r="K436" s="34"/>
      <c r="L436" s="78">
        <v>436</v>
      </c>
      <c r="M436" s="78"/>
      <c r="N436" s="73"/>
      <c r="O436" s="80" t="s">
        <v>178</v>
      </c>
      <c r="P436" s="82">
        <v>43656.79263888889</v>
      </c>
      <c r="Q436" s="80" t="s">
        <v>1156</v>
      </c>
      <c r="R436" s="83" t="s">
        <v>1337</v>
      </c>
      <c r="S436" s="80" t="s">
        <v>1413</v>
      </c>
      <c r="T436" s="80" t="s">
        <v>1475</v>
      </c>
      <c r="U436" s="83" t="s">
        <v>1545</v>
      </c>
      <c r="V436" s="83" t="s">
        <v>1545</v>
      </c>
      <c r="W436" s="82">
        <v>43656.79263888889</v>
      </c>
      <c r="X436" s="86">
        <v>43656</v>
      </c>
      <c r="Y436" s="88" t="s">
        <v>2273</v>
      </c>
      <c r="Z436" s="83" t="s">
        <v>2877</v>
      </c>
      <c r="AA436" s="80"/>
      <c r="AB436" s="80"/>
      <c r="AC436" s="88" t="s">
        <v>3501</v>
      </c>
      <c r="AD436" s="80"/>
      <c r="AE436" s="80" t="b">
        <v>0</v>
      </c>
      <c r="AF436" s="80">
        <v>32</v>
      </c>
      <c r="AG436" s="88" t="s">
        <v>3797</v>
      </c>
      <c r="AH436" s="80" t="b">
        <v>0</v>
      </c>
      <c r="AI436" s="80" t="s">
        <v>3865</v>
      </c>
      <c r="AJ436" s="80"/>
      <c r="AK436" s="88" t="s">
        <v>3797</v>
      </c>
      <c r="AL436" s="80" t="b">
        <v>0</v>
      </c>
      <c r="AM436" s="80">
        <v>19</v>
      </c>
      <c r="AN436" s="88" t="s">
        <v>3797</v>
      </c>
      <c r="AO436" s="80" t="s">
        <v>3913</v>
      </c>
      <c r="AP436" s="80" t="b">
        <v>0</v>
      </c>
      <c r="AQ436" s="88" t="s">
        <v>3501</v>
      </c>
      <c r="AR436" s="80" t="s">
        <v>908</v>
      </c>
      <c r="AS436" s="80">
        <v>0</v>
      </c>
      <c r="AT436" s="80">
        <v>0</v>
      </c>
      <c r="AU436" s="80"/>
      <c r="AV436" s="80"/>
      <c r="AW436" s="80"/>
      <c r="AX436" s="80"/>
      <c r="AY436" s="80"/>
      <c r="AZ436" s="80"/>
      <c r="BA436" s="80"/>
      <c r="BB436" s="80"/>
      <c r="BC436" s="79" t="str">
        <f>REPLACE(INDEX(GroupVertices[Group],MATCH(Edges[[#This Row],[Vertex 1]],GroupVertices[Vertex],0)),1,1,"")</f>
        <v>95</v>
      </c>
      <c r="BD436" s="79" t="str">
        <f>REPLACE(INDEX(GroupVertices[Group],MATCH(Edges[[#This Row],[Vertex 2]],GroupVertices[Vertex],0)),1,1,"")</f>
        <v>95</v>
      </c>
    </row>
    <row r="437" spans="1:56" ht="15">
      <c r="A437" s="65" t="s">
        <v>593</v>
      </c>
      <c r="B437" s="65" t="s">
        <v>592</v>
      </c>
      <c r="C437" s="66"/>
      <c r="D437" s="67"/>
      <c r="E437" s="68"/>
      <c r="F437" s="69"/>
      <c r="G437" s="66"/>
      <c r="H437" s="70"/>
      <c r="I437" s="71"/>
      <c r="J437" s="71"/>
      <c r="K437" s="34"/>
      <c r="L437" s="78">
        <v>437</v>
      </c>
      <c r="M437" s="78"/>
      <c r="N437" s="73"/>
      <c r="O437" s="80" t="s">
        <v>908</v>
      </c>
      <c r="P437" s="82">
        <v>43657.78696759259</v>
      </c>
      <c r="Q437" s="80" t="s">
        <v>1156</v>
      </c>
      <c r="R437" s="80"/>
      <c r="S437" s="80"/>
      <c r="T437" s="80"/>
      <c r="U437" s="80"/>
      <c r="V437" s="83" t="s">
        <v>1854</v>
      </c>
      <c r="W437" s="82">
        <v>43657.78696759259</v>
      </c>
      <c r="X437" s="86">
        <v>43657</v>
      </c>
      <c r="Y437" s="88" t="s">
        <v>2274</v>
      </c>
      <c r="Z437" s="83" t="s">
        <v>2878</v>
      </c>
      <c r="AA437" s="80"/>
      <c r="AB437" s="80"/>
      <c r="AC437" s="88" t="s">
        <v>3502</v>
      </c>
      <c r="AD437" s="80"/>
      <c r="AE437" s="80" t="b">
        <v>0</v>
      </c>
      <c r="AF437" s="80">
        <v>0</v>
      </c>
      <c r="AG437" s="88" t="s">
        <v>3797</v>
      </c>
      <c r="AH437" s="80" t="b">
        <v>0</v>
      </c>
      <c r="AI437" s="80" t="s">
        <v>3865</v>
      </c>
      <c r="AJ437" s="80"/>
      <c r="AK437" s="88" t="s">
        <v>3797</v>
      </c>
      <c r="AL437" s="80" t="b">
        <v>0</v>
      </c>
      <c r="AM437" s="80">
        <v>19</v>
      </c>
      <c r="AN437" s="88" t="s">
        <v>3501</v>
      </c>
      <c r="AO437" s="80" t="s">
        <v>3925</v>
      </c>
      <c r="AP437" s="80" t="b">
        <v>0</v>
      </c>
      <c r="AQ437" s="88" t="s">
        <v>3501</v>
      </c>
      <c r="AR437" s="80" t="s">
        <v>178</v>
      </c>
      <c r="AS437" s="80">
        <v>0</v>
      </c>
      <c r="AT437" s="80">
        <v>0</v>
      </c>
      <c r="AU437" s="80"/>
      <c r="AV437" s="80"/>
      <c r="AW437" s="80"/>
      <c r="AX437" s="80"/>
      <c r="AY437" s="80"/>
      <c r="AZ437" s="80"/>
      <c r="BA437" s="80"/>
      <c r="BB437" s="80"/>
      <c r="BC437" s="79" t="str">
        <f>REPLACE(INDEX(GroupVertices[Group],MATCH(Edges[[#This Row],[Vertex 1]],GroupVertices[Vertex],0)),1,1,"")</f>
        <v>95</v>
      </c>
      <c r="BD437" s="79" t="str">
        <f>REPLACE(INDEX(GroupVertices[Group],MATCH(Edges[[#This Row],[Vertex 2]],GroupVertices[Vertex],0)),1,1,"")</f>
        <v>95</v>
      </c>
    </row>
    <row r="438" spans="1:56" ht="15">
      <c r="A438" s="65" t="s">
        <v>594</v>
      </c>
      <c r="B438" s="65" t="s">
        <v>594</v>
      </c>
      <c r="C438" s="66"/>
      <c r="D438" s="67"/>
      <c r="E438" s="68"/>
      <c r="F438" s="69"/>
      <c r="G438" s="66"/>
      <c r="H438" s="70"/>
      <c r="I438" s="71"/>
      <c r="J438" s="71"/>
      <c r="K438" s="34"/>
      <c r="L438" s="78">
        <v>438</v>
      </c>
      <c r="M438" s="78"/>
      <c r="N438" s="73"/>
      <c r="O438" s="80" t="s">
        <v>178</v>
      </c>
      <c r="P438" s="82">
        <v>43657.78701388889</v>
      </c>
      <c r="Q438" s="80" t="s">
        <v>1157</v>
      </c>
      <c r="R438" s="80"/>
      <c r="S438" s="80"/>
      <c r="T438" s="80"/>
      <c r="U438" s="80"/>
      <c r="V438" s="83" t="s">
        <v>1855</v>
      </c>
      <c r="W438" s="82">
        <v>43657.78701388889</v>
      </c>
      <c r="X438" s="86">
        <v>43657</v>
      </c>
      <c r="Y438" s="88" t="s">
        <v>2275</v>
      </c>
      <c r="Z438" s="83" t="s">
        <v>2879</v>
      </c>
      <c r="AA438" s="80"/>
      <c r="AB438" s="80"/>
      <c r="AC438" s="88" t="s">
        <v>3503</v>
      </c>
      <c r="AD438" s="80"/>
      <c r="AE438" s="80" t="b">
        <v>0</v>
      </c>
      <c r="AF438" s="80">
        <v>0</v>
      </c>
      <c r="AG438" s="88" t="s">
        <v>3797</v>
      </c>
      <c r="AH438" s="80" t="b">
        <v>0</v>
      </c>
      <c r="AI438" s="80" t="s">
        <v>3865</v>
      </c>
      <c r="AJ438" s="80"/>
      <c r="AK438" s="88" t="s">
        <v>3797</v>
      </c>
      <c r="AL438" s="80" t="b">
        <v>0</v>
      </c>
      <c r="AM438" s="80">
        <v>0</v>
      </c>
      <c r="AN438" s="88" t="s">
        <v>3797</v>
      </c>
      <c r="AO438" s="80" t="s">
        <v>3899</v>
      </c>
      <c r="AP438" s="80" t="b">
        <v>0</v>
      </c>
      <c r="AQ438" s="88" t="s">
        <v>3503</v>
      </c>
      <c r="AR438" s="80" t="s">
        <v>178</v>
      </c>
      <c r="AS438" s="80">
        <v>0</v>
      </c>
      <c r="AT438" s="80">
        <v>0</v>
      </c>
      <c r="AU438" s="80"/>
      <c r="AV438" s="80"/>
      <c r="AW438" s="80"/>
      <c r="AX438" s="80"/>
      <c r="AY438" s="80"/>
      <c r="AZ438" s="80"/>
      <c r="BA438" s="80"/>
      <c r="BB438" s="80"/>
      <c r="BC438" s="79" t="str">
        <f>REPLACE(INDEX(GroupVertices[Group],MATCH(Edges[[#This Row],[Vertex 1]],GroupVertices[Vertex],0)),1,1,"")</f>
        <v>1</v>
      </c>
      <c r="BD438" s="79" t="str">
        <f>REPLACE(INDEX(GroupVertices[Group],MATCH(Edges[[#This Row],[Vertex 2]],GroupVertices[Vertex],0)),1,1,"")</f>
        <v>1</v>
      </c>
    </row>
    <row r="439" spans="1:56" ht="15">
      <c r="A439" s="65" t="s">
        <v>595</v>
      </c>
      <c r="B439" s="65" t="s">
        <v>595</v>
      </c>
      <c r="C439" s="66"/>
      <c r="D439" s="67"/>
      <c r="E439" s="68"/>
      <c r="F439" s="69"/>
      <c r="G439" s="66"/>
      <c r="H439" s="70"/>
      <c r="I439" s="71"/>
      <c r="J439" s="71"/>
      <c r="K439" s="34"/>
      <c r="L439" s="78">
        <v>439</v>
      </c>
      <c r="M439" s="78"/>
      <c r="N439" s="73"/>
      <c r="O439" s="80" t="s">
        <v>178</v>
      </c>
      <c r="P439" s="82">
        <v>43657.78701388889</v>
      </c>
      <c r="Q439" s="80" t="s">
        <v>1158</v>
      </c>
      <c r="R439" s="80"/>
      <c r="S439" s="80"/>
      <c r="T439" s="80"/>
      <c r="U439" s="80"/>
      <c r="V439" s="83" t="s">
        <v>1856</v>
      </c>
      <c r="W439" s="82">
        <v>43657.78701388889</v>
      </c>
      <c r="X439" s="86">
        <v>43657</v>
      </c>
      <c r="Y439" s="88" t="s">
        <v>2275</v>
      </c>
      <c r="Z439" s="83" t="s">
        <v>2880</v>
      </c>
      <c r="AA439" s="80"/>
      <c r="AB439" s="80"/>
      <c r="AC439" s="88" t="s">
        <v>3504</v>
      </c>
      <c r="AD439" s="80"/>
      <c r="AE439" s="80" t="b">
        <v>0</v>
      </c>
      <c r="AF439" s="80">
        <v>0</v>
      </c>
      <c r="AG439" s="88" t="s">
        <v>3797</v>
      </c>
      <c r="AH439" s="80" t="b">
        <v>0</v>
      </c>
      <c r="AI439" s="80" t="s">
        <v>3865</v>
      </c>
      <c r="AJ439" s="80"/>
      <c r="AK439" s="88" t="s">
        <v>3797</v>
      </c>
      <c r="AL439" s="80" t="b">
        <v>0</v>
      </c>
      <c r="AM439" s="80">
        <v>0</v>
      </c>
      <c r="AN439" s="88" t="s">
        <v>3797</v>
      </c>
      <c r="AO439" s="80" t="s">
        <v>3898</v>
      </c>
      <c r="AP439" s="80" t="b">
        <v>0</v>
      </c>
      <c r="AQ439" s="88" t="s">
        <v>3504</v>
      </c>
      <c r="AR439" s="80" t="s">
        <v>178</v>
      </c>
      <c r="AS439" s="80">
        <v>0</v>
      </c>
      <c r="AT439" s="80">
        <v>0</v>
      </c>
      <c r="AU439" s="80"/>
      <c r="AV439" s="80"/>
      <c r="AW439" s="80"/>
      <c r="AX439" s="80"/>
      <c r="AY439" s="80"/>
      <c r="AZ439" s="80"/>
      <c r="BA439" s="80"/>
      <c r="BB439" s="80"/>
      <c r="BC439" s="79" t="str">
        <f>REPLACE(INDEX(GroupVertices[Group],MATCH(Edges[[#This Row],[Vertex 1]],GroupVertices[Vertex],0)),1,1,"")</f>
        <v>1</v>
      </c>
      <c r="BD439" s="79" t="str">
        <f>REPLACE(INDEX(GroupVertices[Group],MATCH(Edges[[#This Row],[Vertex 2]],GroupVertices[Vertex],0)),1,1,"")</f>
        <v>1</v>
      </c>
    </row>
    <row r="440" spans="1:56" ht="15">
      <c r="A440" s="65" t="s">
        <v>596</v>
      </c>
      <c r="B440" s="65" t="s">
        <v>786</v>
      </c>
      <c r="C440" s="66"/>
      <c r="D440" s="67"/>
      <c r="E440" s="68"/>
      <c r="F440" s="69"/>
      <c r="G440" s="66"/>
      <c r="H440" s="70"/>
      <c r="I440" s="71"/>
      <c r="J440" s="71"/>
      <c r="K440" s="34"/>
      <c r="L440" s="78">
        <v>440</v>
      </c>
      <c r="M440" s="78"/>
      <c r="N440" s="73"/>
      <c r="O440" s="80" t="s">
        <v>908</v>
      </c>
      <c r="P440" s="82">
        <v>43657.78702546296</v>
      </c>
      <c r="Q440" s="80" t="s">
        <v>950</v>
      </c>
      <c r="R440" s="80"/>
      <c r="S440" s="80"/>
      <c r="T440" s="80"/>
      <c r="U440" s="83" t="s">
        <v>1503</v>
      </c>
      <c r="V440" s="83" t="s">
        <v>1503</v>
      </c>
      <c r="W440" s="82">
        <v>43657.78702546296</v>
      </c>
      <c r="X440" s="86">
        <v>43657</v>
      </c>
      <c r="Y440" s="88" t="s">
        <v>2276</v>
      </c>
      <c r="Z440" s="83" t="s">
        <v>2881</v>
      </c>
      <c r="AA440" s="80"/>
      <c r="AB440" s="80"/>
      <c r="AC440" s="88" t="s">
        <v>3505</v>
      </c>
      <c r="AD440" s="80"/>
      <c r="AE440" s="80" t="b">
        <v>0</v>
      </c>
      <c r="AF440" s="80">
        <v>0</v>
      </c>
      <c r="AG440" s="88" t="s">
        <v>3797</v>
      </c>
      <c r="AH440" s="80" t="b">
        <v>0</v>
      </c>
      <c r="AI440" s="80" t="s">
        <v>3865</v>
      </c>
      <c r="AJ440" s="80"/>
      <c r="AK440" s="88" t="s">
        <v>3797</v>
      </c>
      <c r="AL440" s="80" t="b">
        <v>0</v>
      </c>
      <c r="AM440" s="80">
        <v>8270</v>
      </c>
      <c r="AN440" s="88" t="s">
        <v>3710</v>
      </c>
      <c r="AO440" s="80" t="s">
        <v>3899</v>
      </c>
      <c r="AP440" s="80" t="b">
        <v>0</v>
      </c>
      <c r="AQ440" s="88" t="s">
        <v>3710</v>
      </c>
      <c r="AR440" s="80" t="s">
        <v>178</v>
      </c>
      <c r="AS440" s="80">
        <v>0</v>
      </c>
      <c r="AT440" s="80">
        <v>0</v>
      </c>
      <c r="AU440" s="80"/>
      <c r="AV440" s="80"/>
      <c r="AW440" s="80"/>
      <c r="AX440" s="80"/>
      <c r="AY440" s="80"/>
      <c r="AZ440" s="80"/>
      <c r="BA440" s="80"/>
      <c r="BB440" s="80"/>
      <c r="BC440" s="79" t="str">
        <f>REPLACE(INDEX(GroupVertices[Group],MATCH(Edges[[#This Row],[Vertex 1]],GroupVertices[Vertex],0)),1,1,"")</f>
        <v>6</v>
      </c>
      <c r="BD440" s="79" t="str">
        <f>REPLACE(INDEX(GroupVertices[Group],MATCH(Edges[[#This Row],[Vertex 2]],GroupVertices[Vertex],0)),1,1,"")</f>
        <v>6</v>
      </c>
    </row>
    <row r="441" spans="1:56" ht="15">
      <c r="A441" s="65" t="s">
        <v>597</v>
      </c>
      <c r="B441" s="65" t="s">
        <v>884</v>
      </c>
      <c r="C441" s="66"/>
      <c r="D441" s="67"/>
      <c r="E441" s="68"/>
      <c r="F441" s="69"/>
      <c r="G441" s="66"/>
      <c r="H441" s="70"/>
      <c r="I441" s="71"/>
      <c r="J441" s="71"/>
      <c r="K441" s="34"/>
      <c r="L441" s="78">
        <v>441</v>
      </c>
      <c r="M441" s="78"/>
      <c r="N441" s="73"/>
      <c r="O441" s="80" t="s">
        <v>909</v>
      </c>
      <c r="P441" s="82">
        <v>43657.78703703704</v>
      </c>
      <c r="Q441" s="80" t="s">
        <v>1159</v>
      </c>
      <c r="R441" s="80"/>
      <c r="S441" s="80"/>
      <c r="T441" s="80"/>
      <c r="U441" s="80"/>
      <c r="V441" s="83" t="s">
        <v>1857</v>
      </c>
      <c r="W441" s="82">
        <v>43657.78703703704</v>
      </c>
      <c r="X441" s="86">
        <v>43657</v>
      </c>
      <c r="Y441" s="88" t="s">
        <v>2277</v>
      </c>
      <c r="Z441" s="83" t="s">
        <v>2882</v>
      </c>
      <c r="AA441" s="80"/>
      <c r="AB441" s="80"/>
      <c r="AC441" s="88" t="s">
        <v>3506</v>
      </c>
      <c r="AD441" s="88" t="s">
        <v>3783</v>
      </c>
      <c r="AE441" s="80" t="b">
        <v>0</v>
      </c>
      <c r="AF441" s="80">
        <v>0</v>
      </c>
      <c r="AG441" s="88" t="s">
        <v>3848</v>
      </c>
      <c r="AH441" s="80" t="b">
        <v>0</v>
      </c>
      <c r="AI441" s="80" t="s">
        <v>3865</v>
      </c>
      <c r="AJ441" s="80"/>
      <c r="AK441" s="88" t="s">
        <v>3797</v>
      </c>
      <c r="AL441" s="80" t="b">
        <v>0</v>
      </c>
      <c r="AM441" s="80">
        <v>0</v>
      </c>
      <c r="AN441" s="88" t="s">
        <v>3797</v>
      </c>
      <c r="AO441" s="80" t="s">
        <v>3899</v>
      </c>
      <c r="AP441" s="80" t="b">
        <v>0</v>
      </c>
      <c r="AQ441" s="88" t="s">
        <v>3783</v>
      </c>
      <c r="AR441" s="80" t="s">
        <v>178</v>
      </c>
      <c r="AS441" s="80">
        <v>0</v>
      </c>
      <c r="AT441" s="80">
        <v>0</v>
      </c>
      <c r="AU441" s="80"/>
      <c r="AV441" s="80"/>
      <c r="AW441" s="80"/>
      <c r="AX441" s="80"/>
      <c r="AY441" s="80"/>
      <c r="AZ441" s="80"/>
      <c r="BA441" s="80"/>
      <c r="BB441" s="80"/>
      <c r="BC441" s="79" t="str">
        <f>REPLACE(INDEX(GroupVertices[Group],MATCH(Edges[[#This Row],[Vertex 1]],GroupVertices[Vertex],0)),1,1,"")</f>
        <v>94</v>
      </c>
      <c r="BD441" s="79" t="str">
        <f>REPLACE(INDEX(GroupVertices[Group],MATCH(Edges[[#This Row],[Vertex 2]],GroupVertices[Vertex],0)),1,1,"")</f>
        <v>94</v>
      </c>
    </row>
    <row r="442" spans="1:56" ht="15">
      <c r="A442" s="65" t="s">
        <v>598</v>
      </c>
      <c r="B442" s="65" t="s">
        <v>598</v>
      </c>
      <c r="C442" s="66"/>
      <c r="D442" s="67"/>
      <c r="E442" s="68"/>
      <c r="F442" s="69"/>
      <c r="G442" s="66"/>
      <c r="H442" s="70"/>
      <c r="I442" s="71"/>
      <c r="J442" s="71"/>
      <c r="K442" s="34"/>
      <c r="L442" s="78">
        <v>442</v>
      </c>
      <c r="M442" s="78"/>
      <c r="N442" s="73"/>
      <c r="O442" s="80" t="s">
        <v>178</v>
      </c>
      <c r="P442" s="82">
        <v>43657.78703703704</v>
      </c>
      <c r="Q442" s="80" t="s">
        <v>1160</v>
      </c>
      <c r="R442" s="80"/>
      <c r="S442" s="80"/>
      <c r="T442" s="80"/>
      <c r="U442" s="80"/>
      <c r="V442" s="83" t="s">
        <v>1858</v>
      </c>
      <c r="W442" s="82">
        <v>43657.78703703704</v>
      </c>
      <c r="X442" s="86">
        <v>43657</v>
      </c>
      <c r="Y442" s="88" t="s">
        <v>2277</v>
      </c>
      <c r="Z442" s="83" t="s">
        <v>2883</v>
      </c>
      <c r="AA442" s="80"/>
      <c r="AB442" s="80"/>
      <c r="AC442" s="88" t="s">
        <v>3507</v>
      </c>
      <c r="AD442" s="80"/>
      <c r="AE442" s="80" t="b">
        <v>0</v>
      </c>
      <c r="AF442" s="80">
        <v>0</v>
      </c>
      <c r="AG442" s="88" t="s">
        <v>3797</v>
      </c>
      <c r="AH442" s="80" t="b">
        <v>0</v>
      </c>
      <c r="AI442" s="80" t="s">
        <v>3865</v>
      </c>
      <c r="AJ442" s="80"/>
      <c r="AK442" s="88" t="s">
        <v>3797</v>
      </c>
      <c r="AL442" s="80" t="b">
        <v>0</v>
      </c>
      <c r="AM442" s="80">
        <v>0</v>
      </c>
      <c r="AN442" s="88" t="s">
        <v>3797</v>
      </c>
      <c r="AO442" s="80" t="s">
        <v>3899</v>
      </c>
      <c r="AP442" s="80" t="b">
        <v>0</v>
      </c>
      <c r="AQ442" s="88" t="s">
        <v>3507</v>
      </c>
      <c r="AR442" s="80" t="s">
        <v>178</v>
      </c>
      <c r="AS442" s="80">
        <v>0</v>
      </c>
      <c r="AT442" s="80">
        <v>0</v>
      </c>
      <c r="AU442" s="80"/>
      <c r="AV442" s="80"/>
      <c r="AW442" s="80"/>
      <c r="AX442" s="80"/>
      <c r="AY442" s="80"/>
      <c r="AZ442" s="80"/>
      <c r="BA442" s="80"/>
      <c r="BB442" s="80"/>
      <c r="BC442" s="79" t="str">
        <f>REPLACE(INDEX(GroupVertices[Group],MATCH(Edges[[#This Row],[Vertex 1]],GroupVertices[Vertex],0)),1,1,"")</f>
        <v>1</v>
      </c>
      <c r="BD442" s="79" t="str">
        <f>REPLACE(INDEX(GroupVertices[Group],MATCH(Edges[[#This Row],[Vertex 2]],GroupVertices[Vertex],0)),1,1,"")</f>
        <v>1</v>
      </c>
    </row>
    <row r="443" spans="1:56" ht="15">
      <c r="A443" s="65" t="s">
        <v>599</v>
      </c>
      <c r="B443" s="65" t="s">
        <v>773</v>
      </c>
      <c r="C443" s="66"/>
      <c r="D443" s="67"/>
      <c r="E443" s="68"/>
      <c r="F443" s="69"/>
      <c r="G443" s="66"/>
      <c r="H443" s="70"/>
      <c r="I443" s="71"/>
      <c r="J443" s="71"/>
      <c r="K443" s="34"/>
      <c r="L443" s="78">
        <v>443</v>
      </c>
      <c r="M443" s="78"/>
      <c r="N443" s="73"/>
      <c r="O443" s="80" t="s">
        <v>908</v>
      </c>
      <c r="P443" s="82">
        <v>43657.78707175926</v>
      </c>
      <c r="Q443" s="80" t="s">
        <v>935</v>
      </c>
      <c r="R443" s="80"/>
      <c r="S443" s="80"/>
      <c r="T443" s="80"/>
      <c r="U443" s="83" t="s">
        <v>1498</v>
      </c>
      <c r="V443" s="83" t="s">
        <v>1498</v>
      </c>
      <c r="W443" s="82">
        <v>43657.78707175926</v>
      </c>
      <c r="X443" s="86">
        <v>43657</v>
      </c>
      <c r="Y443" s="88" t="s">
        <v>2278</v>
      </c>
      <c r="Z443" s="83" t="s">
        <v>2884</v>
      </c>
      <c r="AA443" s="80"/>
      <c r="AB443" s="80"/>
      <c r="AC443" s="88" t="s">
        <v>3508</v>
      </c>
      <c r="AD443" s="80"/>
      <c r="AE443" s="80" t="b">
        <v>0</v>
      </c>
      <c r="AF443" s="80">
        <v>0</v>
      </c>
      <c r="AG443" s="88" t="s">
        <v>3797</v>
      </c>
      <c r="AH443" s="80" t="b">
        <v>0</v>
      </c>
      <c r="AI443" s="80" t="s">
        <v>3865</v>
      </c>
      <c r="AJ443" s="80"/>
      <c r="AK443" s="88" t="s">
        <v>3797</v>
      </c>
      <c r="AL443" s="80" t="b">
        <v>0</v>
      </c>
      <c r="AM443" s="80">
        <v>6664</v>
      </c>
      <c r="AN443" s="88" t="s">
        <v>3697</v>
      </c>
      <c r="AO443" s="80" t="s">
        <v>3899</v>
      </c>
      <c r="AP443" s="80" t="b">
        <v>0</v>
      </c>
      <c r="AQ443" s="88" t="s">
        <v>3697</v>
      </c>
      <c r="AR443" s="80" t="s">
        <v>178</v>
      </c>
      <c r="AS443" s="80">
        <v>0</v>
      </c>
      <c r="AT443" s="80">
        <v>0</v>
      </c>
      <c r="AU443" s="80"/>
      <c r="AV443" s="80"/>
      <c r="AW443" s="80"/>
      <c r="AX443" s="80"/>
      <c r="AY443" s="80"/>
      <c r="AZ443" s="80"/>
      <c r="BA443" s="80"/>
      <c r="BB443" s="80"/>
      <c r="BC443" s="79" t="str">
        <f>REPLACE(INDEX(GroupVertices[Group],MATCH(Edges[[#This Row],[Vertex 1]],GroupVertices[Vertex],0)),1,1,"")</f>
        <v>9</v>
      </c>
      <c r="BD443" s="79" t="str">
        <f>REPLACE(INDEX(GroupVertices[Group],MATCH(Edges[[#This Row],[Vertex 2]],GroupVertices[Vertex],0)),1,1,"")</f>
        <v>9</v>
      </c>
    </row>
    <row r="444" spans="1:56" ht="15">
      <c r="A444" s="65" t="s">
        <v>600</v>
      </c>
      <c r="B444" s="65" t="s">
        <v>885</v>
      </c>
      <c r="C444" s="66"/>
      <c r="D444" s="67"/>
      <c r="E444" s="68"/>
      <c r="F444" s="69"/>
      <c r="G444" s="66"/>
      <c r="H444" s="70"/>
      <c r="I444" s="71"/>
      <c r="J444" s="71"/>
      <c r="K444" s="34"/>
      <c r="L444" s="78">
        <v>444</v>
      </c>
      <c r="M444" s="78"/>
      <c r="N444" s="73"/>
      <c r="O444" s="80" t="s">
        <v>910</v>
      </c>
      <c r="P444" s="82">
        <v>43657.78712962963</v>
      </c>
      <c r="Q444" s="80" t="s">
        <v>1161</v>
      </c>
      <c r="R444" s="80"/>
      <c r="S444" s="80"/>
      <c r="T444" s="80"/>
      <c r="U444" s="80"/>
      <c r="V444" s="83" t="s">
        <v>1859</v>
      </c>
      <c r="W444" s="82">
        <v>43657.78712962963</v>
      </c>
      <c r="X444" s="86">
        <v>43657</v>
      </c>
      <c r="Y444" s="88" t="s">
        <v>2279</v>
      </c>
      <c r="Z444" s="83" t="s">
        <v>2885</v>
      </c>
      <c r="AA444" s="80"/>
      <c r="AB444" s="80"/>
      <c r="AC444" s="88" t="s">
        <v>3509</v>
      </c>
      <c r="AD444" s="80"/>
      <c r="AE444" s="80" t="b">
        <v>0</v>
      </c>
      <c r="AF444" s="80">
        <v>0</v>
      </c>
      <c r="AG444" s="88" t="s">
        <v>3797</v>
      </c>
      <c r="AH444" s="80" t="b">
        <v>0</v>
      </c>
      <c r="AI444" s="80" t="s">
        <v>3865</v>
      </c>
      <c r="AJ444" s="80"/>
      <c r="AK444" s="88" t="s">
        <v>3797</v>
      </c>
      <c r="AL444" s="80" t="b">
        <v>0</v>
      </c>
      <c r="AM444" s="80">
        <v>0</v>
      </c>
      <c r="AN444" s="88" t="s">
        <v>3797</v>
      </c>
      <c r="AO444" s="80" t="s">
        <v>3899</v>
      </c>
      <c r="AP444" s="80" t="b">
        <v>0</v>
      </c>
      <c r="AQ444" s="88" t="s">
        <v>3509</v>
      </c>
      <c r="AR444" s="80" t="s">
        <v>178</v>
      </c>
      <c r="AS444" s="80">
        <v>0</v>
      </c>
      <c r="AT444" s="80">
        <v>0</v>
      </c>
      <c r="AU444" s="80" t="s">
        <v>3943</v>
      </c>
      <c r="AV444" s="80" t="s">
        <v>3952</v>
      </c>
      <c r="AW444" s="80" t="s">
        <v>3957</v>
      </c>
      <c r="AX444" s="80" t="s">
        <v>3970</v>
      </c>
      <c r="AY444" s="80" t="s">
        <v>3987</v>
      </c>
      <c r="AZ444" s="80" t="s">
        <v>4004</v>
      </c>
      <c r="BA444" s="80" t="s">
        <v>4014</v>
      </c>
      <c r="BB444" s="83" t="s">
        <v>4023</v>
      </c>
      <c r="BC444" s="79" t="str">
        <f>REPLACE(INDEX(GroupVertices[Group],MATCH(Edges[[#This Row],[Vertex 1]],GroupVertices[Vertex],0)),1,1,"")</f>
        <v>93</v>
      </c>
      <c r="BD444" s="79" t="str">
        <f>REPLACE(INDEX(GroupVertices[Group],MATCH(Edges[[#This Row],[Vertex 2]],GroupVertices[Vertex],0)),1,1,"")</f>
        <v>93</v>
      </c>
    </row>
    <row r="445" spans="1:56" ht="15">
      <c r="A445" s="65" t="s">
        <v>601</v>
      </c>
      <c r="B445" s="65" t="s">
        <v>601</v>
      </c>
      <c r="C445" s="66"/>
      <c r="D445" s="67"/>
      <c r="E445" s="68"/>
      <c r="F445" s="69"/>
      <c r="G445" s="66"/>
      <c r="H445" s="70"/>
      <c r="I445" s="71"/>
      <c r="J445" s="71"/>
      <c r="K445" s="34"/>
      <c r="L445" s="78">
        <v>445</v>
      </c>
      <c r="M445" s="78"/>
      <c r="N445" s="73"/>
      <c r="O445" s="80" t="s">
        <v>178</v>
      </c>
      <c r="P445" s="82">
        <v>43657.7871875</v>
      </c>
      <c r="Q445" s="80" t="s">
        <v>1162</v>
      </c>
      <c r="R445" s="80"/>
      <c r="S445" s="80"/>
      <c r="T445" s="80"/>
      <c r="U445" s="80"/>
      <c r="V445" s="83" t="s">
        <v>1860</v>
      </c>
      <c r="W445" s="82">
        <v>43657.7871875</v>
      </c>
      <c r="X445" s="86">
        <v>43657</v>
      </c>
      <c r="Y445" s="88" t="s">
        <v>2280</v>
      </c>
      <c r="Z445" s="83" t="s">
        <v>2886</v>
      </c>
      <c r="AA445" s="80"/>
      <c r="AB445" s="80"/>
      <c r="AC445" s="88" t="s">
        <v>3510</v>
      </c>
      <c r="AD445" s="80"/>
      <c r="AE445" s="80" t="b">
        <v>0</v>
      </c>
      <c r="AF445" s="80">
        <v>0</v>
      </c>
      <c r="AG445" s="88" t="s">
        <v>3797</v>
      </c>
      <c r="AH445" s="80" t="b">
        <v>0</v>
      </c>
      <c r="AI445" s="80" t="s">
        <v>3865</v>
      </c>
      <c r="AJ445" s="80"/>
      <c r="AK445" s="88" t="s">
        <v>3797</v>
      </c>
      <c r="AL445" s="80" t="b">
        <v>0</v>
      </c>
      <c r="AM445" s="80">
        <v>0</v>
      </c>
      <c r="AN445" s="88" t="s">
        <v>3797</v>
      </c>
      <c r="AO445" s="80" t="s">
        <v>3903</v>
      </c>
      <c r="AP445" s="80" t="b">
        <v>0</v>
      </c>
      <c r="AQ445" s="88" t="s">
        <v>3510</v>
      </c>
      <c r="AR445" s="80" t="s">
        <v>178</v>
      </c>
      <c r="AS445" s="80">
        <v>0</v>
      </c>
      <c r="AT445" s="80">
        <v>0</v>
      </c>
      <c r="AU445" s="80"/>
      <c r="AV445" s="80"/>
      <c r="AW445" s="80"/>
      <c r="AX445" s="80"/>
      <c r="AY445" s="80"/>
      <c r="AZ445" s="80"/>
      <c r="BA445" s="80"/>
      <c r="BB445" s="80"/>
      <c r="BC445" s="79" t="str">
        <f>REPLACE(INDEX(GroupVertices[Group],MATCH(Edges[[#This Row],[Vertex 1]],GroupVertices[Vertex],0)),1,1,"")</f>
        <v>1</v>
      </c>
      <c r="BD445" s="79" t="str">
        <f>REPLACE(INDEX(GroupVertices[Group],MATCH(Edges[[#This Row],[Vertex 2]],GroupVertices[Vertex],0)),1,1,"")</f>
        <v>1</v>
      </c>
    </row>
    <row r="446" spans="1:56" ht="15">
      <c r="A446" s="65" t="s">
        <v>602</v>
      </c>
      <c r="B446" s="65" t="s">
        <v>821</v>
      </c>
      <c r="C446" s="66"/>
      <c r="D446" s="67"/>
      <c r="E446" s="68"/>
      <c r="F446" s="69"/>
      <c r="G446" s="66"/>
      <c r="H446" s="70"/>
      <c r="I446" s="71"/>
      <c r="J446" s="71"/>
      <c r="K446" s="34"/>
      <c r="L446" s="78">
        <v>446</v>
      </c>
      <c r="M446" s="78"/>
      <c r="N446" s="73"/>
      <c r="O446" s="80" t="s">
        <v>910</v>
      </c>
      <c r="P446" s="82">
        <v>43657.787210648145</v>
      </c>
      <c r="Q446" s="80" t="s">
        <v>1163</v>
      </c>
      <c r="R446" s="83" t="s">
        <v>1338</v>
      </c>
      <c r="S446" s="80" t="s">
        <v>1392</v>
      </c>
      <c r="T446" s="80"/>
      <c r="U446" s="80"/>
      <c r="V446" s="83" t="s">
        <v>1861</v>
      </c>
      <c r="W446" s="82">
        <v>43657.787210648145</v>
      </c>
      <c r="X446" s="86">
        <v>43657</v>
      </c>
      <c r="Y446" s="88" t="s">
        <v>2281</v>
      </c>
      <c r="Z446" s="83" t="s">
        <v>2887</v>
      </c>
      <c r="AA446" s="80"/>
      <c r="AB446" s="80"/>
      <c r="AC446" s="88" t="s">
        <v>3511</v>
      </c>
      <c r="AD446" s="80"/>
      <c r="AE446" s="80" t="b">
        <v>0</v>
      </c>
      <c r="AF446" s="80">
        <v>0</v>
      </c>
      <c r="AG446" s="88" t="s">
        <v>3797</v>
      </c>
      <c r="AH446" s="80" t="b">
        <v>0</v>
      </c>
      <c r="AI446" s="80" t="s">
        <v>3865</v>
      </c>
      <c r="AJ446" s="80"/>
      <c r="AK446" s="88" t="s">
        <v>3797</v>
      </c>
      <c r="AL446" s="80" t="b">
        <v>0</v>
      </c>
      <c r="AM446" s="80">
        <v>0</v>
      </c>
      <c r="AN446" s="88" t="s">
        <v>3797</v>
      </c>
      <c r="AO446" s="80" t="s">
        <v>3903</v>
      </c>
      <c r="AP446" s="80" t="b">
        <v>0</v>
      </c>
      <c r="AQ446" s="88" t="s">
        <v>3511</v>
      </c>
      <c r="AR446" s="80" t="s">
        <v>178</v>
      </c>
      <c r="AS446" s="80">
        <v>0</v>
      </c>
      <c r="AT446" s="80">
        <v>0</v>
      </c>
      <c r="AU446" s="80"/>
      <c r="AV446" s="80"/>
      <c r="AW446" s="80"/>
      <c r="AX446" s="80"/>
      <c r="AY446" s="80"/>
      <c r="AZ446" s="80"/>
      <c r="BA446" s="80"/>
      <c r="BB446" s="80"/>
      <c r="BC446" s="79" t="str">
        <f>REPLACE(INDEX(GroupVertices[Group],MATCH(Edges[[#This Row],[Vertex 1]],GroupVertices[Vertex],0)),1,1,"")</f>
        <v>39</v>
      </c>
      <c r="BD446" s="79" t="str">
        <f>REPLACE(INDEX(GroupVertices[Group],MATCH(Edges[[#This Row],[Vertex 2]],GroupVertices[Vertex],0)),1,1,"")</f>
        <v>39</v>
      </c>
    </row>
    <row r="447" spans="1:56" ht="15">
      <c r="A447" s="65" t="s">
        <v>603</v>
      </c>
      <c r="B447" s="65" t="s">
        <v>603</v>
      </c>
      <c r="C447" s="66"/>
      <c r="D447" s="67"/>
      <c r="E447" s="68"/>
      <c r="F447" s="69"/>
      <c r="G447" s="66"/>
      <c r="H447" s="70"/>
      <c r="I447" s="71"/>
      <c r="J447" s="71"/>
      <c r="K447" s="34"/>
      <c r="L447" s="78">
        <v>447</v>
      </c>
      <c r="M447" s="78"/>
      <c r="N447" s="73"/>
      <c r="O447" s="80" t="s">
        <v>178</v>
      </c>
      <c r="P447" s="82">
        <v>43657.774305555555</v>
      </c>
      <c r="Q447" s="80" t="s">
        <v>1164</v>
      </c>
      <c r="R447" s="83" t="s">
        <v>1339</v>
      </c>
      <c r="S447" s="80" t="s">
        <v>1414</v>
      </c>
      <c r="T447" s="80" t="s">
        <v>1476</v>
      </c>
      <c r="U447" s="83" t="s">
        <v>1546</v>
      </c>
      <c r="V447" s="83" t="s">
        <v>1546</v>
      </c>
      <c r="W447" s="82">
        <v>43657.774305555555</v>
      </c>
      <c r="X447" s="86">
        <v>43657</v>
      </c>
      <c r="Y447" s="88" t="s">
        <v>2282</v>
      </c>
      <c r="Z447" s="83" t="s">
        <v>2888</v>
      </c>
      <c r="AA447" s="80"/>
      <c r="AB447" s="80"/>
      <c r="AC447" s="88" t="s">
        <v>3512</v>
      </c>
      <c r="AD447" s="80"/>
      <c r="AE447" s="80" t="b">
        <v>0</v>
      </c>
      <c r="AF447" s="80">
        <v>1</v>
      </c>
      <c r="AG447" s="88" t="s">
        <v>3797</v>
      </c>
      <c r="AH447" s="80" t="b">
        <v>0</v>
      </c>
      <c r="AI447" s="80" t="s">
        <v>3865</v>
      </c>
      <c r="AJ447" s="80"/>
      <c r="AK447" s="88" t="s">
        <v>3797</v>
      </c>
      <c r="AL447" s="80" t="b">
        <v>0</v>
      </c>
      <c r="AM447" s="80">
        <v>3</v>
      </c>
      <c r="AN447" s="88" t="s">
        <v>3797</v>
      </c>
      <c r="AO447" s="80" t="s">
        <v>3926</v>
      </c>
      <c r="AP447" s="80" t="b">
        <v>0</v>
      </c>
      <c r="AQ447" s="88" t="s">
        <v>3512</v>
      </c>
      <c r="AR447" s="80" t="s">
        <v>908</v>
      </c>
      <c r="AS447" s="80">
        <v>0</v>
      </c>
      <c r="AT447" s="80">
        <v>0</v>
      </c>
      <c r="AU447" s="80"/>
      <c r="AV447" s="80"/>
      <c r="AW447" s="80"/>
      <c r="AX447" s="80"/>
      <c r="AY447" s="80"/>
      <c r="AZ447" s="80"/>
      <c r="BA447" s="80"/>
      <c r="BB447" s="80"/>
      <c r="BC447" s="79" t="str">
        <f>REPLACE(INDEX(GroupVertices[Group],MATCH(Edges[[#This Row],[Vertex 1]],GroupVertices[Vertex],0)),1,1,"")</f>
        <v>92</v>
      </c>
      <c r="BD447" s="79" t="str">
        <f>REPLACE(INDEX(GroupVertices[Group],MATCH(Edges[[#This Row],[Vertex 2]],GroupVertices[Vertex],0)),1,1,"")</f>
        <v>92</v>
      </c>
    </row>
    <row r="448" spans="1:56" ht="15">
      <c r="A448" s="65" t="s">
        <v>603</v>
      </c>
      <c r="B448" s="65" t="s">
        <v>603</v>
      </c>
      <c r="C448" s="66"/>
      <c r="D448" s="67"/>
      <c r="E448" s="68"/>
      <c r="F448" s="69"/>
      <c r="G448" s="66"/>
      <c r="H448" s="70"/>
      <c r="I448" s="71"/>
      <c r="J448" s="71"/>
      <c r="K448" s="34"/>
      <c r="L448" s="78">
        <v>448</v>
      </c>
      <c r="M448" s="78"/>
      <c r="N448" s="73"/>
      <c r="O448" s="80" t="s">
        <v>178</v>
      </c>
      <c r="P448" s="82">
        <v>43657.77332175926</v>
      </c>
      <c r="Q448" s="80" t="s">
        <v>1165</v>
      </c>
      <c r="R448" s="83" t="s">
        <v>1340</v>
      </c>
      <c r="S448" s="80" t="s">
        <v>1414</v>
      </c>
      <c r="T448" s="80" t="s">
        <v>1476</v>
      </c>
      <c r="U448" s="83" t="s">
        <v>1547</v>
      </c>
      <c r="V448" s="83" t="s">
        <v>1547</v>
      </c>
      <c r="W448" s="82">
        <v>43657.77332175926</v>
      </c>
      <c r="X448" s="86">
        <v>43657</v>
      </c>
      <c r="Y448" s="88" t="s">
        <v>2283</v>
      </c>
      <c r="Z448" s="83" t="s">
        <v>2889</v>
      </c>
      <c r="AA448" s="80"/>
      <c r="AB448" s="80"/>
      <c r="AC448" s="88" t="s">
        <v>3513</v>
      </c>
      <c r="AD448" s="80"/>
      <c r="AE448" s="80" t="b">
        <v>0</v>
      </c>
      <c r="AF448" s="80">
        <v>1</v>
      </c>
      <c r="AG448" s="88" t="s">
        <v>3797</v>
      </c>
      <c r="AH448" s="80" t="b">
        <v>0</v>
      </c>
      <c r="AI448" s="80" t="s">
        <v>3865</v>
      </c>
      <c r="AJ448" s="80"/>
      <c r="AK448" s="88" t="s">
        <v>3797</v>
      </c>
      <c r="AL448" s="80" t="b">
        <v>0</v>
      </c>
      <c r="AM448" s="80">
        <v>3</v>
      </c>
      <c r="AN448" s="88" t="s">
        <v>3797</v>
      </c>
      <c r="AO448" s="80" t="s">
        <v>3926</v>
      </c>
      <c r="AP448" s="80" t="b">
        <v>0</v>
      </c>
      <c r="AQ448" s="88" t="s">
        <v>3513</v>
      </c>
      <c r="AR448" s="80" t="s">
        <v>908</v>
      </c>
      <c r="AS448" s="80">
        <v>0</v>
      </c>
      <c r="AT448" s="80">
        <v>0</v>
      </c>
      <c r="AU448" s="80"/>
      <c r="AV448" s="80"/>
      <c r="AW448" s="80"/>
      <c r="AX448" s="80"/>
      <c r="AY448" s="80"/>
      <c r="AZ448" s="80"/>
      <c r="BA448" s="80"/>
      <c r="BB448" s="80"/>
      <c r="BC448" s="79" t="str">
        <f>REPLACE(INDEX(GroupVertices[Group],MATCH(Edges[[#This Row],[Vertex 1]],GroupVertices[Vertex],0)),1,1,"")</f>
        <v>92</v>
      </c>
      <c r="BD448" s="79" t="str">
        <f>REPLACE(INDEX(GroupVertices[Group],MATCH(Edges[[#This Row],[Vertex 2]],GroupVertices[Vertex],0)),1,1,"")</f>
        <v>92</v>
      </c>
    </row>
    <row r="449" spans="1:56" ht="15">
      <c r="A449" s="65" t="s">
        <v>603</v>
      </c>
      <c r="B449" s="65" t="s">
        <v>603</v>
      </c>
      <c r="C449" s="66"/>
      <c r="D449" s="67"/>
      <c r="E449" s="68"/>
      <c r="F449" s="69"/>
      <c r="G449" s="66"/>
      <c r="H449" s="70"/>
      <c r="I449" s="71"/>
      <c r="J449" s="71"/>
      <c r="K449" s="34"/>
      <c r="L449" s="78">
        <v>449</v>
      </c>
      <c r="M449" s="78"/>
      <c r="N449" s="73"/>
      <c r="O449" s="80" t="s">
        <v>178</v>
      </c>
      <c r="P449" s="82">
        <v>43657.78408564815</v>
      </c>
      <c r="Q449" s="80" t="s">
        <v>1166</v>
      </c>
      <c r="R449" s="83" t="s">
        <v>1341</v>
      </c>
      <c r="S449" s="80" t="s">
        <v>1414</v>
      </c>
      <c r="T449" s="80" t="s">
        <v>1477</v>
      </c>
      <c r="U449" s="83" t="s">
        <v>1548</v>
      </c>
      <c r="V449" s="83" t="s">
        <v>1548</v>
      </c>
      <c r="W449" s="82">
        <v>43657.78408564815</v>
      </c>
      <c r="X449" s="86">
        <v>43657</v>
      </c>
      <c r="Y449" s="88" t="s">
        <v>2284</v>
      </c>
      <c r="Z449" s="83" t="s">
        <v>2890</v>
      </c>
      <c r="AA449" s="80"/>
      <c r="AB449" s="80"/>
      <c r="AC449" s="88" t="s">
        <v>3514</v>
      </c>
      <c r="AD449" s="80"/>
      <c r="AE449" s="80" t="b">
        <v>0</v>
      </c>
      <c r="AF449" s="80">
        <v>0</v>
      </c>
      <c r="AG449" s="88" t="s">
        <v>3797</v>
      </c>
      <c r="AH449" s="80" t="b">
        <v>0</v>
      </c>
      <c r="AI449" s="80" t="s">
        <v>3872</v>
      </c>
      <c r="AJ449" s="80"/>
      <c r="AK449" s="88" t="s">
        <v>3797</v>
      </c>
      <c r="AL449" s="80" t="b">
        <v>0</v>
      </c>
      <c r="AM449" s="80">
        <v>1</v>
      </c>
      <c r="AN449" s="88" t="s">
        <v>3797</v>
      </c>
      <c r="AO449" s="80" t="s">
        <v>3926</v>
      </c>
      <c r="AP449" s="80" t="b">
        <v>0</v>
      </c>
      <c r="AQ449" s="88" t="s">
        <v>3514</v>
      </c>
      <c r="AR449" s="80" t="s">
        <v>178</v>
      </c>
      <c r="AS449" s="80">
        <v>0</v>
      </c>
      <c r="AT449" s="80">
        <v>0</v>
      </c>
      <c r="AU449" s="80"/>
      <c r="AV449" s="80"/>
      <c r="AW449" s="80"/>
      <c r="AX449" s="80"/>
      <c r="AY449" s="80"/>
      <c r="AZ449" s="80"/>
      <c r="BA449" s="80"/>
      <c r="BB449" s="80"/>
      <c r="BC449" s="79" t="str">
        <f>REPLACE(INDEX(GroupVertices[Group],MATCH(Edges[[#This Row],[Vertex 1]],GroupVertices[Vertex],0)),1,1,"")</f>
        <v>92</v>
      </c>
      <c r="BD449" s="79" t="str">
        <f>REPLACE(INDEX(GroupVertices[Group],MATCH(Edges[[#This Row],[Vertex 2]],GroupVertices[Vertex],0)),1,1,"")</f>
        <v>92</v>
      </c>
    </row>
    <row r="450" spans="1:56" ht="15">
      <c r="A450" s="65" t="s">
        <v>603</v>
      </c>
      <c r="B450" s="65" t="s">
        <v>603</v>
      </c>
      <c r="C450" s="66"/>
      <c r="D450" s="67"/>
      <c r="E450" s="68"/>
      <c r="F450" s="69"/>
      <c r="G450" s="66"/>
      <c r="H450" s="70"/>
      <c r="I450" s="71"/>
      <c r="J450" s="71"/>
      <c r="K450" s="34"/>
      <c r="L450" s="78">
        <v>450</v>
      </c>
      <c r="M450" s="78"/>
      <c r="N450" s="73"/>
      <c r="O450" s="80" t="s">
        <v>178</v>
      </c>
      <c r="P450" s="82">
        <v>43657.78459490741</v>
      </c>
      <c r="Q450" s="80" t="s">
        <v>1167</v>
      </c>
      <c r="R450" s="83" t="s">
        <v>1342</v>
      </c>
      <c r="S450" s="80" t="s">
        <v>1414</v>
      </c>
      <c r="T450" s="80" t="s">
        <v>1478</v>
      </c>
      <c r="U450" s="83" t="s">
        <v>1549</v>
      </c>
      <c r="V450" s="83" t="s">
        <v>1549</v>
      </c>
      <c r="W450" s="82">
        <v>43657.78459490741</v>
      </c>
      <c r="X450" s="86">
        <v>43657</v>
      </c>
      <c r="Y450" s="88" t="s">
        <v>2122</v>
      </c>
      <c r="Z450" s="83" t="s">
        <v>2891</v>
      </c>
      <c r="AA450" s="80"/>
      <c r="AB450" s="80"/>
      <c r="AC450" s="88" t="s">
        <v>3515</v>
      </c>
      <c r="AD450" s="80"/>
      <c r="AE450" s="80" t="b">
        <v>0</v>
      </c>
      <c r="AF450" s="80">
        <v>0</v>
      </c>
      <c r="AG450" s="88" t="s">
        <v>3797</v>
      </c>
      <c r="AH450" s="80" t="b">
        <v>0</v>
      </c>
      <c r="AI450" s="80" t="s">
        <v>3872</v>
      </c>
      <c r="AJ450" s="80"/>
      <c r="AK450" s="88" t="s">
        <v>3797</v>
      </c>
      <c r="AL450" s="80" t="b">
        <v>0</v>
      </c>
      <c r="AM450" s="80">
        <v>1</v>
      </c>
      <c r="AN450" s="88" t="s">
        <v>3797</v>
      </c>
      <c r="AO450" s="80" t="s">
        <v>3926</v>
      </c>
      <c r="AP450" s="80" t="b">
        <v>0</v>
      </c>
      <c r="AQ450" s="88" t="s">
        <v>3515</v>
      </c>
      <c r="AR450" s="80" t="s">
        <v>178</v>
      </c>
      <c r="AS450" s="80">
        <v>0</v>
      </c>
      <c r="AT450" s="80">
        <v>0</v>
      </c>
      <c r="AU450" s="80"/>
      <c r="AV450" s="80"/>
      <c r="AW450" s="80"/>
      <c r="AX450" s="80"/>
      <c r="AY450" s="80"/>
      <c r="AZ450" s="80"/>
      <c r="BA450" s="80"/>
      <c r="BB450" s="80"/>
      <c r="BC450" s="79" t="str">
        <f>REPLACE(INDEX(GroupVertices[Group],MATCH(Edges[[#This Row],[Vertex 1]],GroupVertices[Vertex],0)),1,1,"")</f>
        <v>92</v>
      </c>
      <c r="BD450" s="79" t="str">
        <f>REPLACE(INDEX(GroupVertices[Group],MATCH(Edges[[#This Row],[Vertex 2]],GroupVertices[Vertex],0)),1,1,"")</f>
        <v>92</v>
      </c>
    </row>
    <row r="451" spans="1:56" ht="15">
      <c r="A451" s="65" t="s">
        <v>603</v>
      </c>
      <c r="B451" s="65" t="s">
        <v>603</v>
      </c>
      <c r="C451" s="66"/>
      <c r="D451" s="67"/>
      <c r="E451" s="68"/>
      <c r="F451" s="69"/>
      <c r="G451" s="66"/>
      <c r="H451" s="70"/>
      <c r="I451" s="71"/>
      <c r="J451" s="71"/>
      <c r="K451" s="34"/>
      <c r="L451" s="78">
        <v>451</v>
      </c>
      <c r="M451" s="78"/>
      <c r="N451" s="73"/>
      <c r="O451" s="80" t="s">
        <v>178</v>
      </c>
      <c r="P451" s="82">
        <v>43657.78486111111</v>
      </c>
      <c r="Q451" s="80" t="s">
        <v>1168</v>
      </c>
      <c r="R451" s="83" t="s">
        <v>1343</v>
      </c>
      <c r="S451" s="80" t="s">
        <v>1414</v>
      </c>
      <c r="T451" s="80" t="s">
        <v>1477</v>
      </c>
      <c r="U451" s="83" t="s">
        <v>1550</v>
      </c>
      <c r="V451" s="83" t="s">
        <v>1550</v>
      </c>
      <c r="W451" s="82">
        <v>43657.78486111111</v>
      </c>
      <c r="X451" s="86">
        <v>43657</v>
      </c>
      <c r="Y451" s="88" t="s">
        <v>2140</v>
      </c>
      <c r="Z451" s="83" t="s">
        <v>2892</v>
      </c>
      <c r="AA451" s="80"/>
      <c r="AB451" s="80"/>
      <c r="AC451" s="88" t="s">
        <v>3516</v>
      </c>
      <c r="AD451" s="80"/>
      <c r="AE451" s="80" t="b">
        <v>0</v>
      </c>
      <c r="AF451" s="80">
        <v>0</v>
      </c>
      <c r="AG451" s="88" t="s">
        <v>3797</v>
      </c>
      <c r="AH451" s="80" t="b">
        <v>0</v>
      </c>
      <c r="AI451" s="80" t="s">
        <v>3865</v>
      </c>
      <c r="AJ451" s="80"/>
      <c r="AK451" s="88" t="s">
        <v>3797</v>
      </c>
      <c r="AL451" s="80" t="b">
        <v>0</v>
      </c>
      <c r="AM451" s="80">
        <v>1</v>
      </c>
      <c r="AN451" s="88" t="s">
        <v>3797</v>
      </c>
      <c r="AO451" s="80" t="s">
        <v>3926</v>
      </c>
      <c r="AP451" s="80" t="b">
        <v>0</v>
      </c>
      <c r="AQ451" s="88" t="s">
        <v>3516</v>
      </c>
      <c r="AR451" s="80" t="s">
        <v>178</v>
      </c>
      <c r="AS451" s="80">
        <v>0</v>
      </c>
      <c r="AT451" s="80">
        <v>0</v>
      </c>
      <c r="AU451" s="80" t="s">
        <v>3944</v>
      </c>
      <c r="AV451" s="80" t="s">
        <v>3952</v>
      </c>
      <c r="AW451" s="80" t="s">
        <v>3957</v>
      </c>
      <c r="AX451" s="80" t="s">
        <v>3971</v>
      </c>
      <c r="AY451" s="80" t="s">
        <v>3988</v>
      </c>
      <c r="AZ451" s="80" t="s">
        <v>4005</v>
      </c>
      <c r="BA451" s="80" t="s">
        <v>4013</v>
      </c>
      <c r="BB451" s="83" t="s">
        <v>4024</v>
      </c>
      <c r="BC451" s="79" t="str">
        <f>REPLACE(INDEX(GroupVertices[Group],MATCH(Edges[[#This Row],[Vertex 1]],GroupVertices[Vertex],0)),1,1,"")</f>
        <v>92</v>
      </c>
      <c r="BD451" s="79" t="str">
        <f>REPLACE(INDEX(GroupVertices[Group],MATCH(Edges[[#This Row],[Vertex 2]],GroupVertices[Vertex],0)),1,1,"")</f>
        <v>92</v>
      </c>
    </row>
    <row r="452" spans="1:56" ht="15">
      <c r="A452" s="65" t="s">
        <v>604</v>
      </c>
      <c r="B452" s="65" t="s">
        <v>603</v>
      </c>
      <c r="C452" s="66"/>
      <c r="D452" s="67"/>
      <c r="E452" s="68"/>
      <c r="F452" s="69"/>
      <c r="G452" s="66"/>
      <c r="H452" s="70"/>
      <c r="I452" s="71"/>
      <c r="J452" s="71"/>
      <c r="K452" s="34"/>
      <c r="L452" s="78">
        <v>452</v>
      </c>
      <c r="M452" s="78"/>
      <c r="N452" s="73"/>
      <c r="O452" s="80" t="s">
        <v>908</v>
      </c>
      <c r="P452" s="82">
        <v>43657.786724537036</v>
      </c>
      <c r="Q452" s="80" t="s">
        <v>1164</v>
      </c>
      <c r="R452" s="83" t="s">
        <v>1339</v>
      </c>
      <c r="S452" s="80" t="s">
        <v>1414</v>
      </c>
      <c r="T452" s="80" t="s">
        <v>1476</v>
      </c>
      <c r="U452" s="83" t="s">
        <v>1546</v>
      </c>
      <c r="V452" s="83" t="s">
        <v>1546</v>
      </c>
      <c r="W452" s="82">
        <v>43657.786724537036</v>
      </c>
      <c r="X452" s="86">
        <v>43657</v>
      </c>
      <c r="Y452" s="88" t="s">
        <v>2285</v>
      </c>
      <c r="Z452" s="83" t="s">
        <v>2893</v>
      </c>
      <c r="AA452" s="80"/>
      <c r="AB452" s="80"/>
      <c r="AC452" s="88" t="s">
        <v>3517</v>
      </c>
      <c r="AD452" s="80"/>
      <c r="AE452" s="80" t="b">
        <v>0</v>
      </c>
      <c r="AF452" s="80">
        <v>0</v>
      </c>
      <c r="AG452" s="88" t="s">
        <v>3797</v>
      </c>
      <c r="AH452" s="80" t="b">
        <v>0</v>
      </c>
      <c r="AI452" s="80" t="s">
        <v>3865</v>
      </c>
      <c r="AJ452" s="80"/>
      <c r="AK452" s="88" t="s">
        <v>3797</v>
      </c>
      <c r="AL452" s="80" t="b">
        <v>0</v>
      </c>
      <c r="AM452" s="80">
        <v>3</v>
      </c>
      <c r="AN452" s="88" t="s">
        <v>3512</v>
      </c>
      <c r="AO452" s="80" t="s">
        <v>3899</v>
      </c>
      <c r="AP452" s="80" t="b">
        <v>0</v>
      </c>
      <c r="AQ452" s="88" t="s">
        <v>3512</v>
      </c>
      <c r="AR452" s="80" t="s">
        <v>178</v>
      </c>
      <c r="AS452" s="80">
        <v>0</v>
      </c>
      <c r="AT452" s="80">
        <v>0</v>
      </c>
      <c r="AU452" s="80"/>
      <c r="AV452" s="80"/>
      <c r="AW452" s="80"/>
      <c r="AX452" s="80"/>
      <c r="AY452" s="80"/>
      <c r="AZ452" s="80"/>
      <c r="BA452" s="80"/>
      <c r="BB452" s="80"/>
      <c r="BC452" s="79" t="str">
        <f>REPLACE(INDEX(GroupVertices[Group],MATCH(Edges[[#This Row],[Vertex 1]],GroupVertices[Vertex],0)),1,1,"")</f>
        <v>92</v>
      </c>
      <c r="BD452" s="79" t="str">
        <f>REPLACE(INDEX(GroupVertices[Group],MATCH(Edges[[#This Row],[Vertex 2]],GroupVertices[Vertex],0)),1,1,"")</f>
        <v>92</v>
      </c>
    </row>
    <row r="453" spans="1:56" ht="15">
      <c r="A453" s="65" t="s">
        <v>604</v>
      </c>
      <c r="B453" s="65" t="s">
        <v>603</v>
      </c>
      <c r="C453" s="66"/>
      <c r="D453" s="67"/>
      <c r="E453" s="68"/>
      <c r="F453" s="69"/>
      <c r="G453" s="66"/>
      <c r="H453" s="70"/>
      <c r="I453" s="71"/>
      <c r="J453" s="71"/>
      <c r="K453" s="34"/>
      <c r="L453" s="78">
        <v>453</v>
      </c>
      <c r="M453" s="78"/>
      <c r="N453" s="73"/>
      <c r="O453" s="80" t="s">
        <v>908</v>
      </c>
      <c r="P453" s="82">
        <v>43657.78722222222</v>
      </c>
      <c r="Q453" s="80" t="s">
        <v>1165</v>
      </c>
      <c r="R453" s="83" t="s">
        <v>1340</v>
      </c>
      <c r="S453" s="80" t="s">
        <v>1414</v>
      </c>
      <c r="T453" s="80" t="s">
        <v>1476</v>
      </c>
      <c r="U453" s="83" t="s">
        <v>1547</v>
      </c>
      <c r="V453" s="83" t="s">
        <v>1547</v>
      </c>
      <c r="W453" s="82">
        <v>43657.78722222222</v>
      </c>
      <c r="X453" s="86">
        <v>43657</v>
      </c>
      <c r="Y453" s="88" t="s">
        <v>2286</v>
      </c>
      <c r="Z453" s="83" t="s">
        <v>2894</v>
      </c>
      <c r="AA453" s="80"/>
      <c r="AB453" s="80"/>
      <c r="AC453" s="88" t="s">
        <v>3518</v>
      </c>
      <c r="AD453" s="80"/>
      <c r="AE453" s="80" t="b">
        <v>0</v>
      </c>
      <c r="AF453" s="80">
        <v>0</v>
      </c>
      <c r="AG453" s="88" t="s">
        <v>3797</v>
      </c>
      <c r="AH453" s="80" t="b">
        <v>0</v>
      </c>
      <c r="AI453" s="80" t="s">
        <v>3865</v>
      </c>
      <c r="AJ453" s="80"/>
      <c r="AK453" s="88" t="s">
        <v>3797</v>
      </c>
      <c r="AL453" s="80" t="b">
        <v>0</v>
      </c>
      <c r="AM453" s="80">
        <v>3</v>
      </c>
      <c r="AN453" s="88" t="s">
        <v>3513</v>
      </c>
      <c r="AO453" s="80" t="s">
        <v>3899</v>
      </c>
      <c r="AP453" s="80" t="b">
        <v>0</v>
      </c>
      <c r="AQ453" s="88" t="s">
        <v>3513</v>
      </c>
      <c r="AR453" s="80" t="s">
        <v>178</v>
      </c>
      <c r="AS453" s="80">
        <v>0</v>
      </c>
      <c r="AT453" s="80">
        <v>0</v>
      </c>
      <c r="AU453" s="80"/>
      <c r="AV453" s="80"/>
      <c r="AW453" s="80"/>
      <c r="AX453" s="80"/>
      <c r="AY453" s="80"/>
      <c r="AZ453" s="80"/>
      <c r="BA453" s="80"/>
      <c r="BB453" s="80"/>
      <c r="BC453" s="79" t="str">
        <f>REPLACE(INDEX(GroupVertices[Group],MATCH(Edges[[#This Row],[Vertex 1]],GroupVertices[Vertex],0)),1,1,"")</f>
        <v>92</v>
      </c>
      <c r="BD453" s="79" t="str">
        <f>REPLACE(INDEX(GroupVertices[Group],MATCH(Edges[[#This Row],[Vertex 2]],GroupVertices[Vertex],0)),1,1,"")</f>
        <v>92</v>
      </c>
    </row>
    <row r="454" spans="1:56" ht="15">
      <c r="A454" s="65" t="s">
        <v>605</v>
      </c>
      <c r="B454" s="65" t="s">
        <v>605</v>
      </c>
      <c r="C454" s="66"/>
      <c r="D454" s="67"/>
      <c r="E454" s="68"/>
      <c r="F454" s="69"/>
      <c r="G454" s="66"/>
      <c r="H454" s="70"/>
      <c r="I454" s="71"/>
      <c r="J454" s="71"/>
      <c r="K454" s="34"/>
      <c r="L454" s="78">
        <v>454</v>
      </c>
      <c r="M454" s="78"/>
      <c r="N454" s="73"/>
      <c r="O454" s="80" t="s">
        <v>178</v>
      </c>
      <c r="P454" s="82">
        <v>43657.787256944444</v>
      </c>
      <c r="Q454" s="80" t="s">
        <v>1169</v>
      </c>
      <c r="R454" s="80"/>
      <c r="S454" s="80"/>
      <c r="T454" s="80"/>
      <c r="U454" s="80"/>
      <c r="V454" s="83" t="s">
        <v>1862</v>
      </c>
      <c r="W454" s="82">
        <v>43657.787256944444</v>
      </c>
      <c r="X454" s="86">
        <v>43657</v>
      </c>
      <c r="Y454" s="88" t="s">
        <v>2287</v>
      </c>
      <c r="Z454" s="83" t="s">
        <v>2895</v>
      </c>
      <c r="AA454" s="80"/>
      <c r="AB454" s="80"/>
      <c r="AC454" s="88" t="s">
        <v>3519</v>
      </c>
      <c r="AD454" s="80"/>
      <c r="AE454" s="80" t="b">
        <v>0</v>
      </c>
      <c r="AF454" s="80">
        <v>0</v>
      </c>
      <c r="AG454" s="88" t="s">
        <v>3797</v>
      </c>
      <c r="AH454" s="80" t="b">
        <v>0</v>
      </c>
      <c r="AI454" s="80" t="s">
        <v>3865</v>
      </c>
      <c r="AJ454" s="80"/>
      <c r="AK454" s="88" t="s">
        <v>3797</v>
      </c>
      <c r="AL454" s="80" t="b">
        <v>0</v>
      </c>
      <c r="AM454" s="80">
        <v>0</v>
      </c>
      <c r="AN454" s="88" t="s">
        <v>3797</v>
      </c>
      <c r="AO454" s="80" t="s">
        <v>3899</v>
      </c>
      <c r="AP454" s="80" t="b">
        <v>0</v>
      </c>
      <c r="AQ454" s="88" t="s">
        <v>3519</v>
      </c>
      <c r="AR454" s="80" t="s">
        <v>178</v>
      </c>
      <c r="AS454" s="80">
        <v>0</v>
      </c>
      <c r="AT454" s="80">
        <v>0</v>
      </c>
      <c r="AU454" s="80"/>
      <c r="AV454" s="80"/>
      <c r="AW454" s="80"/>
      <c r="AX454" s="80"/>
      <c r="AY454" s="80"/>
      <c r="AZ454" s="80"/>
      <c r="BA454" s="80"/>
      <c r="BB454" s="80"/>
      <c r="BC454" s="79" t="str">
        <f>REPLACE(INDEX(GroupVertices[Group],MATCH(Edges[[#This Row],[Vertex 1]],GroupVertices[Vertex],0)),1,1,"")</f>
        <v>1</v>
      </c>
      <c r="BD454" s="79" t="str">
        <f>REPLACE(INDEX(GroupVertices[Group],MATCH(Edges[[#This Row],[Vertex 2]],GroupVertices[Vertex],0)),1,1,"")</f>
        <v>1</v>
      </c>
    </row>
    <row r="455" spans="1:56" ht="15">
      <c r="A455" s="65" t="s">
        <v>606</v>
      </c>
      <c r="B455" s="65" t="s">
        <v>606</v>
      </c>
      <c r="C455" s="66"/>
      <c r="D455" s="67"/>
      <c r="E455" s="68"/>
      <c r="F455" s="69"/>
      <c r="G455" s="66"/>
      <c r="H455" s="70"/>
      <c r="I455" s="71"/>
      <c r="J455" s="71"/>
      <c r="K455" s="34"/>
      <c r="L455" s="78">
        <v>455</v>
      </c>
      <c r="M455" s="78"/>
      <c r="N455" s="73"/>
      <c r="O455" s="80" t="s">
        <v>178</v>
      </c>
      <c r="P455" s="82">
        <v>43638.787569444445</v>
      </c>
      <c r="Q455" s="80" t="s">
        <v>1170</v>
      </c>
      <c r="R455" s="83" t="s">
        <v>1344</v>
      </c>
      <c r="S455" s="80" t="s">
        <v>1415</v>
      </c>
      <c r="T455" s="80"/>
      <c r="U455" s="80"/>
      <c r="V455" s="83" t="s">
        <v>1863</v>
      </c>
      <c r="W455" s="82">
        <v>43638.787569444445</v>
      </c>
      <c r="X455" s="86">
        <v>43638</v>
      </c>
      <c r="Y455" s="88" t="s">
        <v>2288</v>
      </c>
      <c r="Z455" s="83" t="s">
        <v>2896</v>
      </c>
      <c r="AA455" s="80"/>
      <c r="AB455" s="80"/>
      <c r="AC455" s="88" t="s">
        <v>3520</v>
      </c>
      <c r="AD455" s="80"/>
      <c r="AE455" s="80" t="b">
        <v>0</v>
      </c>
      <c r="AF455" s="80">
        <v>0</v>
      </c>
      <c r="AG455" s="88" t="s">
        <v>3797</v>
      </c>
      <c r="AH455" s="80" t="b">
        <v>0</v>
      </c>
      <c r="AI455" s="80" t="s">
        <v>3865</v>
      </c>
      <c r="AJ455" s="80"/>
      <c r="AK455" s="88" t="s">
        <v>3797</v>
      </c>
      <c r="AL455" s="80" t="b">
        <v>0</v>
      </c>
      <c r="AM455" s="80">
        <v>116</v>
      </c>
      <c r="AN455" s="88" t="s">
        <v>3797</v>
      </c>
      <c r="AO455" s="80" t="s">
        <v>3903</v>
      </c>
      <c r="AP455" s="80" t="b">
        <v>0</v>
      </c>
      <c r="AQ455" s="88" t="s">
        <v>3520</v>
      </c>
      <c r="AR455" s="80" t="s">
        <v>908</v>
      </c>
      <c r="AS455" s="80">
        <v>0</v>
      </c>
      <c r="AT455" s="80">
        <v>0</v>
      </c>
      <c r="AU455" s="80"/>
      <c r="AV455" s="80"/>
      <c r="AW455" s="80"/>
      <c r="AX455" s="80"/>
      <c r="AY455" s="80"/>
      <c r="AZ455" s="80"/>
      <c r="BA455" s="80"/>
      <c r="BB455" s="80"/>
      <c r="BC455" s="79" t="str">
        <f>REPLACE(INDEX(GroupVertices[Group],MATCH(Edges[[#This Row],[Vertex 1]],GroupVertices[Vertex],0)),1,1,"")</f>
        <v>91</v>
      </c>
      <c r="BD455" s="79" t="str">
        <f>REPLACE(INDEX(GroupVertices[Group],MATCH(Edges[[#This Row],[Vertex 2]],GroupVertices[Vertex],0)),1,1,"")</f>
        <v>91</v>
      </c>
    </row>
    <row r="456" spans="1:56" ht="15">
      <c r="A456" s="65" t="s">
        <v>607</v>
      </c>
      <c r="B456" s="65" t="s">
        <v>606</v>
      </c>
      <c r="C456" s="66"/>
      <c r="D456" s="67"/>
      <c r="E456" s="68"/>
      <c r="F456" s="69"/>
      <c r="G456" s="66"/>
      <c r="H456" s="70"/>
      <c r="I456" s="71"/>
      <c r="J456" s="71"/>
      <c r="K456" s="34"/>
      <c r="L456" s="78">
        <v>456</v>
      </c>
      <c r="M456" s="78"/>
      <c r="N456" s="73"/>
      <c r="O456" s="80" t="s">
        <v>908</v>
      </c>
      <c r="P456" s="82">
        <v>43657.78726851852</v>
      </c>
      <c r="Q456" s="80" t="s">
        <v>1170</v>
      </c>
      <c r="R456" s="83" t="s">
        <v>1344</v>
      </c>
      <c r="S456" s="80" t="s">
        <v>1415</v>
      </c>
      <c r="T456" s="80"/>
      <c r="U456" s="80"/>
      <c r="V456" s="83" t="s">
        <v>1864</v>
      </c>
      <c r="W456" s="82">
        <v>43657.78726851852</v>
      </c>
      <c r="X456" s="86">
        <v>43657</v>
      </c>
      <c r="Y456" s="88" t="s">
        <v>2289</v>
      </c>
      <c r="Z456" s="83" t="s">
        <v>2897</v>
      </c>
      <c r="AA456" s="80"/>
      <c r="AB456" s="80"/>
      <c r="AC456" s="88" t="s">
        <v>3521</v>
      </c>
      <c r="AD456" s="80"/>
      <c r="AE456" s="80" t="b">
        <v>0</v>
      </c>
      <c r="AF456" s="80">
        <v>0</v>
      </c>
      <c r="AG456" s="88" t="s">
        <v>3797</v>
      </c>
      <c r="AH456" s="80" t="b">
        <v>0</v>
      </c>
      <c r="AI456" s="80" t="s">
        <v>3865</v>
      </c>
      <c r="AJ456" s="80"/>
      <c r="AK456" s="88" t="s">
        <v>3797</v>
      </c>
      <c r="AL456" s="80" t="b">
        <v>0</v>
      </c>
      <c r="AM456" s="80">
        <v>116</v>
      </c>
      <c r="AN456" s="88" t="s">
        <v>3520</v>
      </c>
      <c r="AO456" s="80" t="s">
        <v>3903</v>
      </c>
      <c r="AP456" s="80" t="b">
        <v>0</v>
      </c>
      <c r="AQ456" s="88" t="s">
        <v>3520</v>
      </c>
      <c r="AR456" s="80" t="s">
        <v>178</v>
      </c>
      <c r="AS456" s="80">
        <v>0</v>
      </c>
      <c r="AT456" s="80">
        <v>0</v>
      </c>
      <c r="AU456" s="80"/>
      <c r="AV456" s="80"/>
      <c r="AW456" s="80"/>
      <c r="AX456" s="80"/>
      <c r="AY456" s="80"/>
      <c r="AZ456" s="80"/>
      <c r="BA456" s="80"/>
      <c r="BB456" s="80"/>
      <c r="BC456" s="79" t="str">
        <f>REPLACE(INDEX(GroupVertices[Group],MATCH(Edges[[#This Row],[Vertex 1]],GroupVertices[Vertex],0)),1,1,"")</f>
        <v>91</v>
      </c>
      <c r="BD456" s="79" t="str">
        <f>REPLACE(INDEX(GroupVertices[Group],MATCH(Edges[[#This Row],[Vertex 2]],GroupVertices[Vertex],0)),1,1,"")</f>
        <v>91</v>
      </c>
    </row>
    <row r="457" spans="1:56" ht="15">
      <c r="A457" s="65" t="s">
        <v>608</v>
      </c>
      <c r="B457" s="65" t="s">
        <v>608</v>
      </c>
      <c r="C457" s="66"/>
      <c r="D457" s="67"/>
      <c r="E457" s="68"/>
      <c r="F457" s="69"/>
      <c r="G457" s="66"/>
      <c r="H457" s="70"/>
      <c r="I457" s="71"/>
      <c r="J457" s="71"/>
      <c r="K457" s="34"/>
      <c r="L457" s="78">
        <v>457</v>
      </c>
      <c r="M457" s="78"/>
      <c r="N457" s="73"/>
      <c r="O457" s="80" t="s">
        <v>178</v>
      </c>
      <c r="P457" s="82">
        <v>43657.78728009259</v>
      </c>
      <c r="Q457" s="80" t="s">
        <v>1171</v>
      </c>
      <c r="R457" s="83" t="s">
        <v>1345</v>
      </c>
      <c r="S457" s="80" t="s">
        <v>1416</v>
      </c>
      <c r="T457" s="80"/>
      <c r="U457" s="80"/>
      <c r="V457" s="83" t="s">
        <v>1865</v>
      </c>
      <c r="W457" s="82">
        <v>43657.78728009259</v>
      </c>
      <c r="X457" s="86">
        <v>43657</v>
      </c>
      <c r="Y457" s="88" t="s">
        <v>2290</v>
      </c>
      <c r="Z457" s="83" t="s">
        <v>2898</v>
      </c>
      <c r="AA457" s="80"/>
      <c r="AB457" s="80"/>
      <c r="AC457" s="88" t="s">
        <v>3522</v>
      </c>
      <c r="AD457" s="80"/>
      <c r="AE457" s="80" t="b">
        <v>0</v>
      </c>
      <c r="AF457" s="80">
        <v>0</v>
      </c>
      <c r="AG457" s="88" t="s">
        <v>3797</v>
      </c>
      <c r="AH457" s="80" t="b">
        <v>0</v>
      </c>
      <c r="AI457" s="80" t="s">
        <v>3865</v>
      </c>
      <c r="AJ457" s="80"/>
      <c r="AK457" s="88" t="s">
        <v>3797</v>
      </c>
      <c r="AL457" s="80" t="b">
        <v>0</v>
      </c>
      <c r="AM457" s="80">
        <v>0</v>
      </c>
      <c r="AN457" s="88" t="s">
        <v>3797</v>
      </c>
      <c r="AO457" s="80" t="s">
        <v>3899</v>
      </c>
      <c r="AP457" s="80" t="b">
        <v>0</v>
      </c>
      <c r="AQ457" s="88" t="s">
        <v>3522</v>
      </c>
      <c r="AR457" s="80" t="s">
        <v>178</v>
      </c>
      <c r="AS457" s="80">
        <v>0</v>
      </c>
      <c r="AT457" s="80">
        <v>0</v>
      </c>
      <c r="AU457" s="80"/>
      <c r="AV457" s="80"/>
      <c r="AW457" s="80"/>
      <c r="AX457" s="80"/>
      <c r="AY457" s="80"/>
      <c r="AZ457" s="80"/>
      <c r="BA457" s="80"/>
      <c r="BB457" s="80"/>
      <c r="BC457" s="79" t="str">
        <f>REPLACE(INDEX(GroupVertices[Group],MATCH(Edges[[#This Row],[Vertex 1]],GroupVertices[Vertex],0)),1,1,"")</f>
        <v>1</v>
      </c>
      <c r="BD457" s="79" t="str">
        <f>REPLACE(INDEX(GroupVertices[Group],MATCH(Edges[[#This Row],[Vertex 2]],GroupVertices[Vertex],0)),1,1,"")</f>
        <v>1</v>
      </c>
    </row>
    <row r="458" spans="1:56" ht="15">
      <c r="A458" s="65" t="s">
        <v>609</v>
      </c>
      <c r="B458" s="65" t="s">
        <v>609</v>
      </c>
      <c r="C458" s="66"/>
      <c r="D458" s="67"/>
      <c r="E458" s="68"/>
      <c r="F458" s="69"/>
      <c r="G458" s="66"/>
      <c r="H458" s="70"/>
      <c r="I458" s="71"/>
      <c r="J458" s="71"/>
      <c r="K458" s="34"/>
      <c r="L458" s="78">
        <v>458</v>
      </c>
      <c r="M458" s="78"/>
      <c r="N458" s="73"/>
      <c r="O458" s="80" t="s">
        <v>178</v>
      </c>
      <c r="P458" s="82">
        <v>43657.78728009259</v>
      </c>
      <c r="Q458" s="80" t="s">
        <v>1172</v>
      </c>
      <c r="R458" s="80"/>
      <c r="S458" s="80"/>
      <c r="T458" s="80"/>
      <c r="U458" s="80"/>
      <c r="V458" s="83" t="s">
        <v>1866</v>
      </c>
      <c r="W458" s="82">
        <v>43657.78728009259</v>
      </c>
      <c r="X458" s="86">
        <v>43657</v>
      </c>
      <c r="Y458" s="88" t="s">
        <v>2290</v>
      </c>
      <c r="Z458" s="83" t="s">
        <v>2899</v>
      </c>
      <c r="AA458" s="80"/>
      <c r="AB458" s="80"/>
      <c r="AC458" s="88" t="s">
        <v>3523</v>
      </c>
      <c r="AD458" s="80"/>
      <c r="AE458" s="80" t="b">
        <v>0</v>
      </c>
      <c r="AF458" s="80">
        <v>0</v>
      </c>
      <c r="AG458" s="88" t="s">
        <v>3797</v>
      </c>
      <c r="AH458" s="80" t="b">
        <v>0</v>
      </c>
      <c r="AI458" s="80" t="s">
        <v>3865</v>
      </c>
      <c r="AJ458" s="80"/>
      <c r="AK458" s="88" t="s">
        <v>3797</v>
      </c>
      <c r="AL458" s="80" t="b">
        <v>0</v>
      </c>
      <c r="AM458" s="80">
        <v>0</v>
      </c>
      <c r="AN458" s="88" t="s">
        <v>3797</v>
      </c>
      <c r="AO458" s="80" t="s">
        <v>3899</v>
      </c>
      <c r="AP458" s="80" t="b">
        <v>0</v>
      </c>
      <c r="AQ458" s="88" t="s">
        <v>3523</v>
      </c>
      <c r="AR458" s="80" t="s">
        <v>178</v>
      </c>
      <c r="AS458" s="80">
        <v>0</v>
      </c>
      <c r="AT458" s="80">
        <v>0</v>
      </c>
      <c r="AU458" s="80"/>
      <c r="AV458" s="80"/>
      <c r="AW458" s="80"/>
      <c r="AX458" s="80"/>
      <c r="AY458" s="80"/>
      <c r="AZ458" s="80"/>
      <c r="BA458" s="80"/>
      <c r="BB458" s="80"/>
      <c r="BC458" s="79" t="str">
        <f>REPLACE(INDEX(GroupVertices[Group],MATCH(Edges[[#This Row],[Vertex 1]],GroupVertices[Vertex],0)),1,1,"")</f>
        <v>1</v>
      </c>
      <c r="BD458" s="79" t="str">
        <f>REPLACE(INDEX(GroupVertices[Group],MATCH(Edges[[#This Row],[Vertex 2]],GroupVertices[Vertex],0)),1,1,"")</f>
        <v>1</v>
      </c>
    </row>
    <row r="459" spans="1:56" ht="15">
      <c r="A459" s="65" t="s">
        <v>610</v>
      </c>
      <c r="B459" s="65" t="s">
        <v>791</v>
      </c>
      <c r="C459" s="66"/>
      <c r="D459" s="67"/>
      <c r="E459" s="68"/>
      <c r="F459" s="69"/>
      <c r="G459" s="66"/>
      <c r="H459" s="70"/>
      <c r="I459" s="71"/>
      <c r="J459" s="71"/>
      <c r="K459" s="34"/>
      <c r="L459" s="78">
        <v>459</v>
      </c>
      <c r="M459" s="78"/>
      <c r="N459" s="73"/>
      <c r="O459" s="80" t="s">
        <v>908</v>
      </c>
      <c r="P459" s="82">
        <v>43657.78729166667</v>
      </c>
      <c r="Q459" s="80" t="s">
        <v>968</v>
      </c>
      <c r="R459" s="80"/>
      <c r="S459" s="80"/>
      <c r="T459" s="80"/>
      <c r="U459" s="83" t="s">
        <v>1507</v>
      </c>
      <c r="V459" s="83" t="s">
        <v>1507</v>
      </c>
      <c r="W459" s="82">
        <v>43657.78729166667</v>
      </c>
      <c r="X459" s="86">
        <v>43657</v>
      </c>
      <c r="Y459" s="88" t="s">
        <v>2291</v>
      </c>
      <c r="Z459" s="83" t="s">
        <v>2900</v>
      </c>
      <c r="AA459" s="80"/>
      <c r="AB459" s="80"/>
      <c r="AC459" s="88" t="s">
        <v>3524</v>
      </c>
      <c r="AD459" s="80"/>
      <c r="AE459" s="80" t="b">
        <v>0</v>
      </c>
      <c r="AF459" s="80">
        <v>0</v>
      </c>
      <c r="AG459" s="88" t="s">
        <v>3797</v>
      </c>
      <c r="AH459" s="80" t="b">
        <v>0</v>
      </c>
      <c r="AI459" s="80" t="s">
        <v>3865</v>
      </c>
      <c r="AJ459" s="80"/>
      <c r="AK459" s="88" t="s">
        <v>3797</v>
      </c>
      <c r="AL459" s="80" t="b">
        <v>0</v>
      </c>
      <c r="AM459" s="80">
        <v>14414</v>
      </c>
      <c r="AN459" s="88" t="s">
        <v>3715</v>
      </c>
      <c r="AO459" s="80" t="s">
        <v>3899</v>
      </c>
      <c r="AP459" s="80" t="b">
        <v>0</v>
      </c>
      <c r="AQ459" s="88" t="s">
        <v>3715</v>
      </c>
      <c r="AR459" s="80" t="s">
        <v>178</v>
      </c>
      <c r="AS459" s="80">
        <v>0</v>
      </c>
      <c r="AT459" s="80">
        <v>0</v>
      </c>
      <c r="AU459" s="80"/>
      <c r="AV459" s="80"/>
      <c r="AW459" s="80"/>
      <c r="AX459" s="80"/>
      <c r="AY459" s="80"/>
      <c r="AZ459" s="80"/>
      <c r="BA459" s="80"/>
      <c r="BB459" s="80"/>
      <c r="BC459" s="79" t="str">
        <f>REPLACE(INDEX(GroupVertices[Group],MATCH(Edges[[#This Row],[Vertex 1]],GroupVertices[Vertex],0)),1,1,"")</f>
        <v>2</v>
      </c>
      <c r="BD459" s="79" t="str">
        <f>REPLACE(INDEX(GroupVertices[Group],MATCH(Edges[[#This Row],[Vertex 2]],GroupVertices[Vertex],0)),1,1,"")</f>
        <v>2</v>
      </c>
    </row>
    <row r="460" spans="1:56" ht="15">
      <c r="A460" s="65" t="s">
        <v>611</v>
      </c>
      <c r="B460" s="65" t="s">
        <v>612</v>
      </c>
      <c r="C460" s="66"/>
      <c r="D460" s="67"/>
      <c r="E460" s="68"/>
      <c r="F460" s="69"/>
      <c r="G460" s="66"/>
      <c r="H460" s="70"/>
      <c r="I460" s="71"/>
      <c r="J460" s="71"/>
      <c r="K460" s="34"/>
      <c r="L460" s="78">
        <v>460</v>
      </c>
      <c r="M460" s="78"/>
      <c r="N460" s="73"/>
      <c r="O460" s="80" t="s">
        <v>909</v>
      </c>
      <c r="P460" s="82">
        <v>43657.78377314815</v>
      </c>
      <c r="Q460" s="80" t="s">
        <v>1173</v>
      </c>
      <c r="R460" s="83" t="s">
        <v>1346</v>
      </c>
      <c r="S460" s="80" t="s">
        <v>1391</v>
      </c>
      <c r="T460" s="80"/>
      <c r="U460" s="80"/>
      <c r="V460" s="83" t="s">
        <v>1867</v>
      </c>
      <c r="W460" s="82">
        <v>43657.78377314815</v>
      </c>
      <c r="X460" s="86">
        <v>43657</v>
      </c>
      <c r="Y460" s="88" t="s">
        <v>2292</v>
      </c>
      <c r="Z460" s="83" t="s">
        <v>2901</v>
      </c>
      <c r="AA460" s="80"/>
      <c r="AB460" s="80"/>
      <c r="AC460" s="88" t="s">
        <v>3525</v>
      </c>
      <c r="AD460" s="88" t="s">
        <v>3784</v>
      </c>
      <c r="AE460" s="80" t="b">
        <v>0</v>
      </c>
      <c r="AF460" s="80">
        <v>0</v>
      </c>
      <c r="AG460" s="88" t="s">
        <v>3849</v>
      </c>
      <c r="AH460" s="80" t="b">
        <v>1</v>
      </c>
      <c r="AI460" s="80" t="s">
        <v>3868</v>
      </c>
      <c r="AJ460" s="80"/>
      <c r="AK460" s="88" t="s">
        <v>3887</v>
      </c>
      <c r="AL460" s="80" t="b">
        <v>0</v>
      </c>
      <c r="AM460" s="80">
        <v>0</v>
      </c>
      <c r="AN460" s="88" t="s">
        <v>3797</v>
      </c>
      <c r="AO460" s="80" t="s">
        <v>3898</v>
      </c>
      <c r="AP460" s="80" t="b">
        <v>0</v>
      </c>
      <c r="AQ460" s="88" t="s">
        <v>3784</v>
      </c>
      <c r="AR460" s="80" t="s">
        <v>178</v>
      </c>
      <c r="AS460" s="80">
        <v>0</v>
      </c>
      <c r="AT460" s="80">
        <v>0</v>
      </c>
      <c r="AU460" s="80"/>
      <c r="AV460" s="80"/>
      <c r="AW460" s="80"/>
      <c r="AX460" s="80"/>
      <c r="AY460" s="80"/>
      <c r="AZ460" s="80"/>
      <c r="BA460" s="80"/>
      <c r="BB460" s="80"/>
      <c r="BC460" s="79" t="str">
        <f>REPLACE(INDEX(GroupVertices[Group],MATCH(Edges[[#This Row],[Vertex 1]],GroupVertices[Vertex],0)),1,1,"")</f>
        <v>90</v>
      </c>
      <c r="BD460" s="79" t="str">
        <f>REPLACE(INDEX(GroupVertices[Group],MATCH(Edges[[#This Row],[Vertex 2]],GroupVertices[Vertex],0)),1,1,"")</f>
        <v>90</v>
      </c>
    </row>
    <row r="461" spans="1:56" ht="15">
      <c r="A461" s="65" t="s">
        <v>612</v>
      </c>
      <c r="B461" s="65" t="s">
        <v>611</v>
      </c>
      <c r="C461" s="66"/>
      <c r="D461" s="67"/>
      <c r="E461" s="68"/>
      <c r="F461" s="69"/>
      <c r="G461" s="66"/>
      <c r="H461" s="70"/>
      <c r="I461" s="71"/>
      <c r="J461" s="71"/>
      <c r="K461" s="34"/>
      <c r="L461" s="78">
        <v>461</v>
      </c>
      <c r="M461" s="78"/>
      <c r="N461" s="73"/>
      <c r="O461" s="80" t="s">
        <v>909</v>
      </c>
      <c r="P461" s="82">
        <v>43657.787303240744</v>
      </c>
      <c r="Q461" s="80" t="s">
        <v>1174</v>
      </c>
      <c r="R461" s="80"/>
      <c r="S461" s="80"/>
      <c r="T461" s="80"/>
      <c r="U461" s="80"/>
      <c r="V461" s="83" t="s">
        <v>1868</v>
      </c>
      <c r="W461" s="82">
        <v>43657.787303240744</v>
      </c>
      <c r="X461" s="86">
        <v>43657</v>
      </c>
      <c r="Y461" s="88" t="s">
        <v>2293</v>
      </c>
      <c r="Z461" s="83" t="s">
        <v>2902</v>
      </c>
      <c r="AA461" s="80"/>
      <c r="AB461" s="80"/>
      <c r="AC461" s="88" t="s">
        <v>3526</v>
      </c>
      <c r="AD461" s="88" t="s">
        <v>3525</v>
      </c>
      <c r="AE461" s="80" t="b">
        <v>0</v>
      </c>
      <c r="AF461" s="80">
        <v>0</v>
      </c>
      <c r="AG461" s="88" t="s">
        <v>3850</v>
      </c>
      <c r="AH461" s="80" t="b">
        <v>0</v>
      </c>
      <c r="AI461" s="80" t="s">
        <v>3868</v>
      </c>
      <c r="AJ461" s="80"/>
      <c r="AK461" s="88" t="s">
        <v>3797</v>
      </c>
      <c r="AL461" s="80" t="b">
        <v>0</v>
      </c>
      <c r="AM461" s="80">
        <v>0</v>
      </c>
      <c r="AN461" s="88" t="s">
        <v>3797</v>
      </c>
      <c r="AO461" s="80" t="s">
        <v>3897</v>
      </c>
      <c r="AP461" s="80" t="b">
        <v>0</v>
      </c>
      <c r="AQ461" s="88" t="s">
        <v>3525</v>
      </c>
      <c r="AR461" s="80" t="s">
        <v>178</v>
      </c>
      <c r="AS461" s="80">
        <v>0</v>
      </c>
      <c r="AT461" s="80">
        <v>0</v>
      </c>
      <c r="AU461" s="80"/>
      <c r="AV461" s="80"/>
      <c r="AW461" s="80"/>
      <c r="AX461" s="80"/>
      <c r="AY461" s="80"/>
      <c r="AZ461" s="80"/>
      <c r="BA461" s="80"/>
      <c r="BB461" s="80"/>
      <c r="BC461" s="79" t="str">
        <f>REPLACE(INDEX(GroupVertices[Group],MATCH(Edges[[#This Row],[Vertex 1]],GroupVertices[Vertex],0)),1,1,"")</f>
        <v>90</v>
      </c>
      <c r="BD461" s="79" t="str">
        <f>REPLACE(INDEX(GroupVertices[Group],MATCH(Edges[[#This Row],[Vertex 2]],GroupVertices[Vertex],0)),1,1,"")</f>
        <v>90</v>
      </c>
    </row>
    <row r="462" spans="1:56" ht="15">
      <c r="A462" s="65" t="s">
        <v>613</v>
      </c>
      <c r="B462" s="65" t="s">
        <v>886</v>
      </c>
      <c r="C462" s="66"/>
      <c r="D462" s="67"/>
      <c r="E462" s="68"/>
      <c r="F462" s="69"/>
      <c r="G462" s="66"/>
      <c r="H462" s="70"/>
      <c r="I462" s="71"/>
      <c r="J462" s="71"/>
      <c r="K462" s="34"/>
      <c r="L462" s="78">
        <v>462</v>
      </c>
      <c r="M462" s="78"/>
      <c r="N462" s="73"/>
      <c r="O462" s="80" t="s">
        <v>910</v>
      </c>
      <c r="P462" s="82">
        <v>43657.78737268518</v>
      </c>
      <c r="Q462" s="80" t="s">
        <v>1175</v>
      </c>
      <c r="R462" s="83" t="s">
        <v>1347</v>
      </c>
      <c r="S462" s="80" t="s">
        <v>1417</v>
      </c>
      <c r="T462" s="80"/>
      <c r="U462" s="80"/>
      <c r="V462" s="83" t="s">
        <v>1869</v>
      </c>
      <c r="W462" s="82">
        <v>43657.78737268518</v>
      </c>
      <c r="X462" s="86">
        <v>43657</v>
      </c>
      <c r="Y462" s="88" t="s">
        <v>2294</v>
      </c>
      <c r="Z462" s="83" t="s">
        <v>2903</v>
      </c>
      <c r="AA462" s="80"/>
      <c r="AB462" s="80"/>
      <c r="AC462" s="88" t="s">
        <v>3527</v>
      </c>
      <c r="AD462" s="80"/>
      <c r="AE462" s="80" t="b">
        <v>0</v>
      </c>
      <c r="AF462" s="80">
        <v>0</v>
      </c>
      <c r="AG462" s="88" t="s">
        <v>3851</v>
      </c>
      <c r="AH462" s="80" t="b">
        <v>0</v>
      </c>
      <c r="AI462" s="80" t="s">
        <v>3865</v>
      </c>
      <c r="AJ462" s="80"/>
      <c r="AK462" s="88" t="s">
        <v>3797</v>
      </c>
      <c r="AL462" s="80" t="b">
        <v>0</v>
      </c>
      <c r="AM462" s="80">
        <v>0</v>
      </c>
      <c r="AN462" s="88" t="s">
        <v>3797</v>
      </c>
      <c r="AO462" s="80" t="s">
        <v>3903</v>
      </c>
      <c r="AP462" s="80" t="b">
        <v>0</v>
      </c>
      <c r="AQ462" s="88" t="s">
        <v>3527</v>
      </c>
      <c r="AR462" s="80" t="s">
        <v>178</v>
      </c>
      <c r="AS462" s="80">
        <v>0</v>
      </c>
      <c r="AT462" s="80">
        <v>0</v>
      </c>
      <c r="AU462" s="80"/>
      <c r="AV462" s="80"/>
      <c r="AW462" s="80"/>
      <c r="AX462" s="80"/>
      <c r="AY462" s="80"/>
      <c r="AZ462" s="80"/>
      <c r="BA462" s="80"/>
      <c r="BB462" s="80"/>
      <c r="BC462" s="79" t="str">
        <f>REPLACE(INDEX(GroupVertices[Group],MATCH(Edges[[#This Row],[Vertex 1]],GroupVertices[Vertex],0)),1,1,"")</f>
        <v>4</v>
      </c>
      <c r="BD462" s="79" t="str">
        <f>REPLACE(INDEX(GroupVertices[Group],MATCH(Edges[[#This Row],[Vertex 2]],GroupVertices[Vertex],0)),1,1,"")</f>
        <v>4</v>
      </c>
    </row>
    <row r="463" spans="1:56" ht="15">
      <c r="A463" s="65" t="s">
        <v>613</v>
      </c>
      <c r="B463" s="65" t="s">
        <v>768</v>
      </c>
      <c r="C463" s="66"/>
      <c r="D463" s="67"/>
      <c r="E463" s="68"/>
      <c r="F463" s="69"/>
      <c r="G463" s="66"/>
      <c r="H463" s="70"/>
      <c r="I463" s="71"/>
      <c r="J463" s="71"/>
      <c r="K463" s="34"/>
      <c r="L463" s="78">
        <v>463</v>
      </c>
      <c r="M463" s="78"/>
      <c r="N463" s="73"/>
      <c r="O463" s="80" t="s">
        <v>909</v>
      </c>
      <c r="P463" s="82">
        <v>43657.78737268518</v>
      </c>
      <c r="Q463" s="80" t="s">
        <v>1175</v>
      </c>
      <c r="R463" s="83" t="s">
        <v>1347</v>
      </c>
      <c r="S463" s="80" t="s">
        <v>1417</v>
      </c>
      <c r="T463" s="80"/>
      <c r="U463" s="80"/>
      <c r="V463" s="83" t="s">
        <v>1869</v>
      </c>
      <c r="W463" s="82">
        <v>43657.78737268518</v>
      </c>
      <c r="X463" s="86">
        <v>43657</v>
      </c>
      <c r="Y463" s="88" t="s">
        <v>2294</v>
      </c>
      <c r="Z463" s="83" t="s">
        <v>2903</v>
      </c>
      <c r="AA463" s="80"/>
      <c r="AB463" s="80"/>
      <c r="AC463" s="88" t="s">
        <v>3527</v>
      </c>
      <c r="AD463" s="80"/>
      <c r="AE463" s="80" t="b">
        <v>0</v>
      </c>
      <c r="AF463" s="80">
        <v>0</v>
      </c>
      <c r="AG463" s="88" t="s">
        <v>3851</v>
      </c>
      <c r="AH463" s="80" t="b">
        <v>0</v>
      </c>
      <c r="AI463" s="80" t="s">
        <v>3865</v>
      </c>
      <c r="AJ463" s="80"/>
      <c r="AK463" s="88" t="s">
        <v>3797</v>
      </c>
      <c r="AL463" s="80" t="b">
        <v>0</v>
      </c>
      <c r="AM463" s="80">
        <v>0</v>
      </c>
      <c r="AN463" s="88" t="s">
        <v>3797</v>
      </c>
      <c r="AO463" s="80" t="s">
        <v>3903</v>
      </c>
      <c r="AP463" s="80" t="b">
        <v>0</v>
      </c>
      <c r="AQ463" s="88" t="s">
        <v>3527</v>
      </c>
      <c r="AR463" s="80" t="s">
        <v>178</v>
      </c>
      <c r="AS463" s="80">
        <v>0</v>
      </c>
      <c r="AT463" s="80">
        <v>0</v>
      </c>
      <c r="AU463" s="80"/>
      <c r="AV463" s="80"/>
      <c r="AW463" s="80"/>
      <c r="AX463" s="80"/>
      <c r="AY463" s="80"/>
      <c r="AZ463" s="80"/>
      <c r="BA463" s="80"/>
      <c r="BB463" s="80"/>
      <c r="BC463" s="79" t="str">
        <f>REPLACE(INDEX(GroupVertices[Group],MATCH(Edges[[#This Row],[Vertex 1]],GroupVertices[Vertex],0)),1,1,"")</f>
        <v>4</v>
      </c>
      <c r="BD463" s="79" t="str">
        <f>REPLACE(INDEX(GroupVertices[Group],MATCH(Edges[[#This Row],[Vertex 2]],GroupVertices[Vertex],0)),1,1,"")</f>
        <v>4</v>
      </c>
    </row>
    <row r="464" spans="1:56" ht="15">
      <c r="A464" s="65" t="s">
        <v>614</v>
      </c>
      <c r="B464" s="65" t="s">
        <v>807</v>
      </c>
      <c r="C464" s="66"/>
      <c r="D464" s="67"/>
      <c r="E464" s="68"/>
      <c r="F464" s="69"/>
      <c r="G464" s="66"/>
      <c r="H464" s="70"/>
      <c r="I464" s="71"/>
      <c r="J464" s="71"/>
      <c r="K464" s="34"/>
      <c r="L464" s="78">
        <v>464</v>
      </c>
      <c r="M464" s="78"/>
      <c r="N464" s="73"/>
      <c r="O464" s="80" t="s">
        <v>908</v>
      </c>
      <c r="P464" s="82">
        <v>43657.78738425926</v>
      </c>
      <c r="Q464" s="80" t="s">
        <v>1136</v>
      </c>
      <c r="R464" s="80"/>
      <c r="S464" s="80"/>
      <c r="T464" s="80"/>
      <c r="U464" s="83" t="s">
        <v>1510</v>
      </c>
      <c r="V464" s="83" t="s">
        <v>1510</v>
      </c>
      <c r="W464" s="82">
        <v>43657.78738425926</v>
      </c>
      <c r="X464" s="86">
        <v>43657</v>
      </c>
      <c r="Y464" s="88" t="s">
        <v>2295</v>
      </c>
      <c r="Z464" s="83" t="s">
        <v>2904</v>
      </c>
      <c r="AA464" s="80"/>
      <c r="AB464" s="80"/>
      <c r="AC464" s="88" t="s">
        <v>3528</v>
      </c>
      <c r="AD464" s="80"/>
      <c r="AE464" s="80" t="b">
        <v>0</v>
      </c>
      <c r="AF464" s="80">
        <v>0</v>
      </c>
      <c r="AG464" s="88" t="s">
        <v>3797</v>
      </c>
      <c r="AH464" s="80" t="b">
        <v>0</v>
      </c>
      <c r="AI464" s="80" t="s">
        <v>3865</v>
      </c>
      <c r="AJ464" s="80"/>
      <c r="AK464" s="88" t="s">
        <v>3797</v>
      </c>
      <c r="AL464" s="80" t="b">
        <v>0</v>
      </c>
      <c r="AM464" s="80">
        <v>81</v>
      </c>
      <c r="AN464" s="88" t="s">
        <v>3733</v>
      </c>
      <c r="AO464" s="80" t="s">
        <v>3899</v>
      </c>
      <c r="AP464" s="80" t="b">
        <v>0</v>
      </c>
      <c r="AQ464" s="88" t="s">
        <v>3733</v>
      </c>
      <c r="AR464" s="80" t="s">
        <v>178</v>
      </c>
      <c r="AS464" s="80">
        <v>0</v>
      </c>
      <c r="AT464" s="80">
        <v>0</v>
      </c>
      <c r="AU464" s="80"/>
      <c r="AV464" s="80"/>
      <c r="AW464" s="80"/>
      <c r="AX464" s="80"/>
      <c r="AY464" s="80"/>
      <c r="AZ464" s="80"/>
      <c r="BA464" s="80"/>
      <c r="BB464" s="80"/>
      <c r="BC464" s="79" t="str">
        <f>REPLACE(INDEX(GroupVertices[Group],MATCH(Edges[[#This Row],[Vertex 1]],GroupVertices[Vertex],0)),1,1,"")</f>
        <v>8</v>
      </c>
      <c r="BD464" s="79" t="str">
        <f>REPLACE(INDEX(GroupVertices[Group],MATCH(Edges[[#This Row],[Vertex 2]],GroupVertices[Vertex],0)),1,1,"")</f>
        <v>8</v>
      </c>
    </row>
    <row r="465" spans="1:56" ht="15">
      <c r="A465" s="65" t="s">
        <v>615</v>
      </c>
      <c r="B465" s="65" t="s">
        <v>615</v>
      </c>
      <c r="C465" s="66"/>
      <c r="D465" s="67"/>
      <c r="E465" s="68"/>
      <c r="F465" s="69"/>
      <c r="G465" s="66"/>
      <c r="H465" s="70"/>
      <c r="I465" s="71"/>
      <c r="J465" s="71"/>
      <c r="K465" s="34"/>
      <c r="L465" s="78">
        <v>465</v>
      </c>
      <c r="M465" s="78"/>
      <c r="N465" s="73"/>
      <c r="O465" s="80" t="s">
        <v>178</v>
      </c>
      <c r="P465" s="82">
        <v>43657.787465277775</v>
      </c>
      <c r="Q465" s="80" t="s">
        <v>1176</v>
      </c>
      <c r="R465" s="80"/>
      <c r="S465" s="80"/>
      <c r="T465" s="80"/>
      <c r="U465" s="80"/>
      <c r="V465" s="83" t="s">
        <v>1870</v>
      </c>
      <c r="W465" s="82">
        <v>43657.787465277775</v>
      </c>
      <c r="X465" s="86">
        <v>43657</v>
      </c>
      <c r="Y465" s="88" t="s">
        <v>2296</v>
      </c>
      <c r="Z465" s="83" t="s">
        <v>2905</v>
      </c>
      <c r="AA465" s="80"/>
      <c r="AB465" s="80"/>
      <c r="AC465" s="88" t="s">
        <v>3529</v>
      </c>
      <c r="AD465" s="80"/>
      <c r="AE465" s="80" t="b">
        <v>0</v>
      </c>
      <c r="AF465" s="80">
        <v>3</v>
      </c>
      <c r="AG465" s="88" t="s">
        <v>3797</v>
      </c>
      <c r="AH465" s="80" t="b">
        <v>0</v>
      </c>
      <c r="AI465" s="80" t="s">
        <v>3865</v>
      </c>
      <c r="AJ465" s="80"/>
      <c r="AK465" s="88" t="s">
        <v>3797</v>
      </c>
      <c r="AL465" s="80" t="b">
        <v>0</v>
      </c>
      <c r="AM465" s="80">
        <v>0</v>
      </c>
      <c r="AN465" s="88" t="s">
        <v>3797</v>
      </c>
      <c r="AO465" s="80" t="s">
        <v>3899</v>
      </c>
      <c r="AP465" s="80" t="b">
        <v>0</v>
      </c>
      <c r="AQ465" s="88" t="s">
        <v>3529</v>
      </c>
      <c r="AR465" s="80" t="s">
        <v>178</v>
      </c>
      <c r="AS465" s="80">
        <v>0</v>
      </c>
      <c r="AT465" s="80">
        <v>0</v>
      </c>
      <c r="AU465" s="80"/>
      <c r="AV465" s="80"/>
      <c r="AW465" s="80"/>
      <c r="AX465" s="80"/>
      <c r="AY465" s="80"/>
      <c r="AZ465" s="80"/>
      <c r="BA465" s="80"/>
      <c r="BB465" s="80"/>
      <c r="BC465" s="79" t="str">
        <f>REPLACE(INDEX(GroupVertices[Group],MATCH(Edges[[#This Row],[Vertex 1]],GroupVertices[Vertex],0)),1,1,"")</f>
        <v>1</v>
      </c>
      <c r="BD465" s="79" t="str">
        <f>REPLACE(INDEX(GroupVertices[Group],MATCH(Edges[[#This Row],[Vertex 2]],GroupVertices[Vertex],0)),1,1,"")</f>
        <v>1</v>
      </c>
    </row>
    <row r="466" spans="1:56" ht="15">
      <c r="A466" s="65" t="s">
        <v>616</v>
      </c>
      <c r="B466" s="65" t="s">
        <v>887</v>
      </c>
      <c r="C466" s="66"/>
      <c r="D466" s="67"/>
      <c r="E466" s="68"/>
      <c r="F466" s="69"/>
      <c r="G466" s="66"/>
      <c r="H466" s="70"/>
      <c r="I466" s="71"/>
      <c r="J466" s="71"/>
      <c r="K466" s="34"/>
      <c r="L466" s="78">
        <v>466</v>
      </c>
      <c r="M466" s="78"/>
      <c r="N466" s="73"/>
      <c r="O466" s="80" t="s">
        <v>910</v>
      </c>
      <c r="P466" s="82">
        <v>43657.78747685185</v>
      </c>
      <c r="Q466" s="80" t="s">
        <v>1177</v>
      </c>
      <c r="R466" s="80"/>
      <c r="S466" s="80"/>
      <c r="T466" s="80"/>
      <c r="U466" s="80"/>
      <c r="V466" s="83" t="s">
        <v>1871</v>
      </c>
      <c r="W466" s="82">
        <v>43657.78747685185</v>
      </c>
      <c r="X466" s="86">
        <v>43657</v>
      </c>
      <c r="Y466" s="88" t="s">
        <v>2297</v>
      </c>
      <c r="Z466" s="83" t="s">
        <v>2906</v>
      </c>
      <c r="AA466" s="80"/>
      <c r="AB466" s="80"/>
      <c r="AC466" s="88" t="s">
        <v>3530</v>
      </c>
      <c r="AD466" s="80"/>
      <c r="AE466" s="80" t="b">
        <v>0</v>
      </c>
      <c r="AF466" s="80">
        <v>0</v>
      </c>
      <c r="AG466" s="88" t="s">
        <v>3797</v>
      </c>
      <c r="AH466" s="80" t="b">
        <v>0</v>
      </c>
      <c r="AI466" s="80" t="s">
        <v>3865</v>
      </c>
      <c r="AJ466" s="80"/>
      <c r="AK466" s="88" t="s">
        <v>3797</v>
      </c>
      <c r="AL466" s="80" t="b">
        <v>0</v>
      </c>
      <c r="AM466" s="80">
        <v>0</v>
      </c>
      <c r="AN466" s="88" t="s">
        <v>3797</v>
      </c>
      <c r="AO466" s="80" t="s">
        <v>3898</v>
      </c>
      <c r="AP466" s="80" t="b">
        <v>0</v>
      </c>
      <c r="AQ466" s="88" t="s">
        <v>3530</v>
      </c>
      <c r="AR466" s="80" t="s">
        <v>178</v>
      </c>
      <c r="AS466" s="80">
        <v>0</v>
      </c>
      <c r="AT466" s="80">
        <v>0</v>
      </c>
      <c r="AU466" s="80"/>
      <c r="AV466" s="80"/>
      <c r="AW466" s="80"/>
      <c r="AX466" s="80"/>
      <c r="AY466" s="80"/>
      <c r="AZ466" s="80"/>
      <c r="BA466" s="80"/>
      <c r="BB466" s="80"/>
      <c r="BC466" s="79" t="str">
        <f>REPLACE(INDEX(GroupVertices[Group],MATCH(Edges[[#This Row],[Vertex 1]],GroupVertices[Vertex],0)),1,1,"")</f>
        <v>23</v>
      </c>
      <c r="BD466" s="79" t="str">
        <f>REPLACE(INDEX(GroupVertices[Group],MATCH(Edges[[#This Row],[Vertex 2]],GroupVertices[Vertex],0)),1,1,"")</f>
        <v>23</v>
      </c>
    </row>
    <row r="467" spans="1:56" ht="15">
      <c r="A467" s="65" t="s">
        <v>616</v>
      </c>
      <c r="B467" s="65" t="s">
        <v>888</v>
      </c>
      <c r="C467" s="66"/>
      <c r="D467" s="67"/>
      <c r="E467" s="68"/>
      <c r="F467" s="69"/>
      <c r="G467" s="66"/>
      <c r="H467" s="70"/>
      <c r="I467" s="71"/>
      <c r="J467" s="71"/>
      <c r="K467" s="34"/>
      <c r="L467" s="78">
        <v>467</v>
      </c>
      <c r="M467" s="78"/>
      <c r="N467" s="73"/>
      <c r="O467" s="80" t="s">
        <v>910</v>
      </c>
      <c r="P467" s="82">
        <v>43657.78747685185</v>
      </c>
      <c r="Q467" s="80" t="s">
        <v>1177</v>
      </c>
      <c r="R467" s="80"/>
      <c r="S467" s="80"/>
      <c r="T467" s="80"/>
      <c r="U467" s="80"/>
      <c r="V467" s="83" t="s">
        <v>1871</v>
      </c>
      <c r="W467" s="82">
        <v>43657.78747685185</v>
      </c>
      <c r="X467" s="86">
        <v>43657</v>
      </c>
      <c r="Y467" s="88" t="s">
        <v>2297</v>
      </c>
      <c r="Z467" s="83" t="s">
        <v>2906</v>
      </c>
      <c r="AA467" s="80"/>
      <c r="AB467" s="80"/>
      <c r="AC467" s="88" t="s">
        <v>3530</v>
      </c>
      <c r="AD467" s="80"/>
      <c r="AE467" s="80" t="b">
        <v>0</v>
      </c>
      <c r="AF467" s="80">
        <v>0</v>
      </c>
      <c r="AG467" s="88" t="s">
        <v>3797</v>
      </c>
      <c r="AH467" s="80" t="b">
        <v>0</v>
      </c>
      <c r="AI467" s="80" t="s">
        <v>3865</v>
      </c>
      <c r="AJ467" s="80"/>
      <c r="AK467" s="88" t="s">
        <v>3797</v>
      </c>
      <c r="AL467" s="80" t="b">
        <v>0</v>
      </c>
      <c r="AM467" s="80">
        <v>0</v>
      </c>
      <c r="AN467" s="88" t="s">
        <v>3797</v>
      </c>
      <c r="AO467" s="80" t="s">
        <v>3898</v>
      </c>
      <c r="AP467" s="80" t="b">
        <v>0</v>
      </c>
      <c r="AQ467" s="88" t="s">
        <v>3530</v>
      </c>
      <c r="AR467" s="80" t="s">
        <v>178</v>
      </c>
      <c r="AS467" s="80">
        <v>0</v>
      </c>
      <c r="AT467" s="80">
        <v>0</v>
      </c>
      <c r="AU467" s="80"/>
      <c r="AV467" s="80"/>
      <c r="AW467" s="80"/>
      <c r="AX467" s="80"/>
      <c r="AY467" s="80"/>
      <c r="AZ467" s="80"/>
      <c r="BA467" s="80"/>
      <c r="BB467" s="80"/>
      <c r="BC467" s="79" t="str">
        <f>REPLACE(INDEX(GroupVertices[Group],MATCH(Edges[[#This Row],[Vertex 1]],GroupVertices[Vertex],0)),1,1,"")</f>
        <v>23</v>
      </c>
      <c r="BD467" s="79" t="str">
        <f>REPLACE(INDEX(GroupVertices[Group],MATCH(Edges[[#This Row],[Vertex 2]],GroupVertices[Vertex],0)),1,1,"")</f>
        <v>23</v>
      </c>
    </row>
    <row r="468" spans="1:56" ht="15">
      <c r="A468" s="65" t="s">
        <v>616</v>
      </c>
      <c r="B468" s="65" t="s">
        <v>889</v>
      </c>
      <c r="C468" s="66"/>
      <c r="D468" s="67"/>
      <c r="E468" s="68"/>
      <c r="F468" s="69"/>
      <c r="G468" s="66"/>
      <c r="H468" s="70"/>
      <c r="I468" s="71"/>
      <c r="J468" s="71"/>
      <c r="K468" s="34"/>
      <c r="L468" s="78">
        <v>468</v>
      </c>
      <c r="M468" s="78"/>
      <c r="N468" s="73"/>
      <c r="O468" s="80" t="s">
        <v>910</v>
      </c>
      <c r="P468" s="82">
        <v>43657.78747685185</v>
      </c>
      <c r="Q468" s="80" t="s">
        <v>1177</v>
      </c>
      <c r="R468" s="80"/>
      <c r="S468" s="80"/>
      <c r="T468" s="80"/>
      <c r="U468" s="80"/>
      <c r="V468" s="83" t="s">
        <v>1871</v>
      </c>
      <c r="W468" s="82">
        <v>43657.78747685185</v>
      </c>
      <c r="X468" s="86">
        <v>43657</v>
      </c>
      <c r="Y468" s="88" t="s">
        <v>2297</v>
      </c>
      <c r="Z468" s="83" t="s">
        <v>2906</v>
      </c>
      <c r="AA468" s="80"/>
      <c r="AB468" s="80"/>
      <c r="AC468" s="88" t="s">
        <v>3530</v>
      </c>
      <c r="AD468" s="80"/>
      <c r="AE468" s="80" t="b">
        <v>0</v>
      </c>
      <c r="AF468" s="80">
        <v>0</v>
      </c>
      <c r="AG468" s="88" t="s">
        <v>3797</v>
      </c>
      <c r="AH468" s="80" t="b">
        <v>0</v>
      </c>
      <c r="AI468" s="80" t="s">
        <v>3865</v>
      </c>
      <c r="AJ468" s="80"/>
      <c r="AK468" s="88" t="s">
        <v>3797</v>
      </c>
      <c r="AL468" s="80" t="b">
        <v>0</v>
      </c>
      <c r="AM468" s="80">
        <v>0</v>
      </c>
      <c r="AN468" s="88" t="s">
        <v>3797</v>
      </c>
      <c r="AO468" s="80" t="s">
        <v>3898</v>
      </c>
      <c r="AP468" s="80" t="b">
        <v>0</v>
      </c>
      <c r="AQ468" s="88" t="s">
        <v>3530</v>
      </c>
      <c r="AR468" s="80" t="s">
        <v>178</v>
      </c>
      <c r="AS468" s="80">
        <v>0</v>
      </c>
      <c r="AT468" s="80">
        <v>0</v>
      </c>
      <c r="AU468" s="80"/>
      <c r="AV468" s="80"/>
      <c r="AW468" s="80"/>
      <c r="AX468" s="80"/>
      <c r="AY468" s="80"/>
      <c r="AZ468" s="80"/>
      <c r="BA468" s="80"/>
      <c r="BB468" s="80"/>
      <c r="BC468" s="79" t="str">
        <f>REPLACE(INDEX(GroupVertices[Group],MATCH(Edges[[#This Row],[Vertex 1]],GroupVertices[Vertex],0)),1,1,"")</f>
        <v>23</v>
      </c>
      <c r="BD468" s="79" t="str">
        <f>REPLACE(INDEX(GroupVertices[Group],MATCH(Edges[[#This Row],[Vertex 2]],GroupVertices[Vertex],0)),1,1,"")</f>
        <v>23</v>
      </c>
    </row>
    <row r="469" spans="1:56" ht="15">
      <c r="A469" s="65" t="s">
        <v>617</v>
      </c>
      <c r="B469" s="65" t="s">
        <v>791</v>
      </c>
      <c r="C469" s="66"/>
      <c r="D469" s="67"/>
      <c r="E469" s="68"/>
      <c r="F469" s="69"/>
      <c r="G469" s="66"/>
      <c r="H469" s="70"/>
      <c r="I469" s="71"/>
      <c r="J469" s="71"/>
      <c r="K469" s="34"/>
      <c r="L469" s="78">
        <v>469</v>
      </c>
      <c r="M469" s="78"/>
      <c r="N469" s="73"/>
      <c r="O469" s="80" t="s">
        <v>908</v>
      </c>
      <c r="P469" s="82">
        <v>43657.78748842593</v>
      </c>
      <c r="Q469" s="80" t="s">
        <v>968</v>
      </c>
      <c r="R469" s="80"/>
      <c r="S469" s="80"/>
      <c r="T469" s="80"/>
      <c r="U469" s="83" t="s">
        <v>1507</v>
      </c>
      <c r="V469" s="83" t="s">
        <v>1507</v>
      </c>
      <c r="W469" s="82">
        <v>43657.78748842593</v>
      </c>
      <c r="X469" s="86">
        <v>43657</v>
      </c>
      <c r="Y469" s="88" t="s">
        <v>2298</v>
      </c>
      <c r="Z469" s="83" t="s">
        <v>2907</v>
      </c>
      <c r="AA469" s="80"/>
      <c r="AB469" s="80"/>
      <c r="AC469" s="88" t="s">
        <v>3531</v>
      </c>
      <c r="AD469" s="80"/>
      <c r="AE469" s="80" t="b">
        <v>0</v>
      </c>
      <c r="AF469" s="80">
        <v>0</v>
      </c>
      <c r="AG469" s="88" t="s">
        <v>3797</v>
      </c>
      <c r="AH469" s="80" t="b">
        <v>0</v>
      </c>
      <c r="AI469" s="80" t="s">
        <v>3865</v>
      </c>
      <c r="AJ469" s="80"/>
      <c r="AK469" s="88" t="s">
        <v>3797</v>
      </c>
      <c r="AL469" s="80" t="b">
        <v>0</v>
      </c>
      <c r="AM469" s="80">
        <v>14414</v>
      </c>
      <c r="AN469" s="88" t="s">
        <v>3715</v>
      </c>
      <c r="AO469" s="80" t="s">
        <v>3899</v>
      </c>
      <c r="AP469" s="80" t="b">
        <v>0</v>
      </c>
      <c r="AQ469" s="88" t="s">
        <v>3715</v>
      </c>
      <c r="AR469" s="80" t="s">
        <v>178</v>
      </c>
      <c r="AS469" s="80">
        <v>0</v>
      </c>
      <c r="AT469" s="80">
        <v>0</v>
      </c>
      <c r="AU469" s="80"/>
      <c r="AV469" s="80"/>
      <c r="AW469" s="80"/>
      <c r="AX469" s="80"/>
      <c r="AY469" s="80"/>
      <c r="AZ469" s="80"/>
      <c r="BA469" s="80"/>
      <c r="BB469" s="80"/>
      <c r="BC469" s="79" t="str">
        <f>REPLACE(INDEX(GroupVertices[Group],MATCH(Edges[[#This Row],[Vertex 1]],GroupVertices[Vertex],0)),1,1,"")</f>
        <v>2</v>
      </c>
      <c r="BD469" s="79" t="str">
        <f>REPLACE(INDEX(GroupVertices[Group],MATCH(Edges[[#This Row],[Vertex 2]],GroupVertices[Vertex],0)),1,1,"")</f>
        <v>2</v>
      </c>
    </row>
    <row r="470" spans="1:56" ht="15">
      <c r="A470" s="65" t="s">
        <v>618</v>
      </c>
      <c r="B470" s="65" t="s">
        <v>807</v>
      </c>
      <c r="C470" s="66"/>
      <c r="D470" s="67"/>
      <c r="E470" s="68"/>
      <c r="F470" s="69"/>
      <c r="G470" s="66"/>
      <c r="H470" s="70"/>
      <c r="I470" s="71"/>
      <c r="J470" s="71"/>
      <c r="K470" s="34"/>
      <c r="L470" s="78">
        <v>470</v>
      </c>
      <c r="M470" s="78"/>
      <c r="N470" s="73"/>
      <c r="O470" s="80" t="s">
        <v>908</v>
      </c>
      <c r="P470" s="82">
        <v>43657.78748842593</v>
      </c>
      <c r="Q470" s="80" t="s">
        <v>1136</v>
      </c>
      <c r="R470" s="80"/>
      <c r="S470" s="80"/>
      <c r="T470" s="80"/>
      <c r="U470" s="83" t="s">
        <v>1510</v>
      </c>
      <c r="V470" s="83" t="s">
        <v>1510</v>
      </c>
      <c r="W470" s="82">
        <v>43657.78748842593</v>
      </c>
      <c r="X470" s="86">
        <v>43657</v>
      </c>
      <c r="Y470" s="88" t="s">
        <v>2298</v>
      </c>
      <c r="Z470" s="83" t="s">
        <v>2908</v>
      </c>
      <c r="AA470" s="80"/>
      <c r="AB470" s="80"/>
      <c r="AC470" s="88" t="s">
        <v>3532</v>
      </c>
      <c r="AD470" s="80"/>
      <c r="AE470" s="80" t="b">
        <v>0</v>
      </c>
      <c r="AF470" s="80">
        <v>0</v>
      </c>
      <c r="AG470" s="88" t="s">
        <v>3797</v>
      </c>
      <c r="AH470" s="80" t="b">
        <v>0</v>
      </c>
      <c r="AI470" s="80" t="s">
        <v>3865</v>
      </c>
      <c r="AJ470" s="80"/>
      <c r="AK470" s="88" t="s">
        <v>3797</v>
      </c>
      <c r="AL470" s="80" t="b">
        <v>0</v>
      </c>
      <c r="AM470" s="80">
        <v>81</v>
      </c>
      <c r="AN470" s="88" t="s">
        <v>3733</v>
      </c>
      <c r="AO470" s="80" t="s">
        <v>3899</v>
      </c>
      <c r="AP470" s="80" t="b">
        <v>0</v>
      </c>
      <c r="AQ470" s="88" t="s">
        <v>3733</v>
      </c>
      <c r="AR470" s="80" t="s">
        <v>178</v>
      </c>
      <c r="AS470" s="80">
        <v>0</v>
      </c>
      <c r="AT470" s="80">
        <v>0</v>
      </c>
      <c r="AU470" s="80"/>
      <c r="AV470" s="80"/>
      <c r="AW470" s="80"/>
      <c r="AX470" s="80"/>
      <c r="AY470" s="80"/>
      <c r="AZ470" s="80"/>
      <c r="BA470" s="80"/>
      <c r="BB470" s="80"/>
      <c r="BC470" s="79" t="str">
        <f>REPLACE(INDEX(GroupVertices[Group],MATCH(Edges[[#This Row],[Vertex 1]],GroupVertices[Vertex],0)),1,1,"")</f>
        <v>8</v>
      </c>
      <c r="BD470" s="79" t="str">
        <f>REPLACE(INDEX(GroupVertices[Group],MATCH(Edges[[#This Row],[Vertex 2]],GroupVertices[Vertex],0)),1,1,"")</f>
        <v>8</v>
      </c>
    </row>
    <row r="471" spans="1:56" ht="15">
      <c r="A471" s="65" t="s">
        <v>619</v>
      </c>
      <c r="B471" s="65" t="s">
        <v>619</v>
      </c>
      <c r="C471" s="66"/>
      <c r="D471" s="67"/>
      <c r="E471" s="68"/>
      <c r="F471" s="69"/>
      <c r="G471" s="66"/>
      <c r="H471" s="70"/>
      <c r="I471" s="71"/>
      <c r="J471" s="71"/>
      <c r="K471" s="34"/>
      <c r="L471" s="78">
        <v>471</v>
      </c>
      <c r="M471" s="78"/>
      <c r="N471" s="73"/>
      <c r="O471" s="80" t="s">
        <v>178</v>
      </c>
      <c r="P471" s="82">
        <v>43657.43019675926</v>
      </c>
      <c r="Q471" s="80" t="s">
        <v>1178</v>
      </c>
      <c r="R471" s="80"/>
      <c r="S471" s="80"/>
      <c r="T471" s="80"/>
      <c r="U471" s="83" t="s">
        <v>1551</v>
      </c>
      <c r="V471" s="83" t="s">
        <v>1551</v>
      </c>
      <c r="W471" s="82">
        <v>43657.43019675926</v>
      </c>
      <c r="X471" s="86">
        <v>43657</v>
      </c>
      <c r="Y471" s="88" t="s">
        <v>2299</v>
      </c>
      <c r="Z471" s="83" t="s">
        <v>2909</v>
      </c>
      <c r="AA471" s="80"/>
      <c r="AB471" s="80"/>
      <c r="AC471" s="88" t="s">
        <v>3533</v>
      </c>
      <c r="AD471" s="80"/>
      <c r="AE471" s="80" t="b">
        <v>0</v>
      </c>
      <c r="AF471" s="80">
        <v>716</v>
      </c>
      <c r="AG471" s="88" t="s">
        <v>3797</v>
      </c>
      <c r="AH471" s="80" t="b">
        <v>0</v>
      </c>
      <c r="AI471" s="80" t="s">
        <v>3865</v>
      </c>
      <c r="AJ471" s="80"/>
      <c r="AK471" s="88" t="s">
        <v>3797</v>
      </c>
      <c r="AL471" s="80" t="b">
        <v>0</v>
      </c>
      <c r="AM471" s="80">
        <v>177</v>
      </c>
      <c r="AN471" s="88" t="s">
        <v>3797</v>
      </c>
      <c r="AO471" s="80" t="s">
        <v>3903</v>
      </c>
      <c r="AP471" s="80" t="b">
        <v>0</v>
      </c>
      <c r="AQ471" s="88" t="s">
        <v>3533</v>
      </c>
      <c r="AR471" s="80" t="s">
        <v>908</v>
      </c>
      <c r="AS471" s="80">
        <v>0</v>
      </c>
      <c r="AT471" s="80">
        <v>0</v>
      </c>
      <c r="AU471" s="80"/>
      <c r="AV471" s="80"/>
      <c r="AW471" s="80"/>
      <c r="AX471" s="80"/>
      <c r="AY471" s="80"/>
      <c r="AZ471" s="80"/>
      <c r="BA471" s="80"/>
      <c r="BB471" s="80"/>
      <c r="BC471" s="79" t="str">
        <f>REPLACE(INDEX(GroupVertices[Group],MATCH(Edges[[#This Row],[Vertex 1]],GroupVertices[Vertex],0)),1,1,"")</f>
        <v>89</v>
      </c>
      <c r="BD471" s="79" t="str">
        <f>REPLACE(INDEX(GroupVertices[Group],MATCH(Edges[[#This Row],[Vertex 2]],GroupVertices[Vertex],0)),1,1,"")</f>
        <v>89</v>
      </c>
    </row>
    <row r="472" spans="1:56" ht="15">
      <c r="A472" s="65" t="s">
        <v>620</v>
      </c>
      <c r="B472" s="65" t="s">
        <v>619</v>
      </c>
      <c r="C472" s="66"/>
      <c r="D472" s="67"/>
      <c r="E472" s="68"/>
      <c r="F472" s="69"/>
      <c r="G472" s="66"/>
      <c r="H472" s="70"/>
      <c r="I472" s="71"/>
      <c r="J472" s="71"/>
      <c r="K472" s="34"/>
      <c r="L472" s="78">
        <v>472</v>
      </c>
      <c r="M472" s="78"/>
      <c r="N472" s="73"/>
      <c r="O472" s="80" t="s">
        <v>908</v>
      </c>
      <c r="P472" s="82">
        <v>43657.7875</v>
      </c>
      <c r="Q472" s="80" t="s">
        <v>1178</v>
      </c>
      <c r="R472" s="80"/>
      <c r="S472" s="80"/>
      <c r="T472" s="80"/>
      <c r="U472" s="83" t="s">
        <v>1551</v>
      </c>
      <c r="V472" s="83" t="s">
        <v>1551</v>
      </c>
      <c r="W472" s="82">
        <v>43657.7875</v>
      </c>
      <c r="X472" s="86">
        <v>43657</v>
      </c>
      <c r="Y472" s="88" t="s">
        <v>2300</v>
      </c>
      <c r="Z472" s="83" t="s">
        <v>2910</v>
      </c>
      <c r="AA472" s="80"/>
      <c r="AB472" s="80"/>
      <c r="AC472" s="88" t="s">
        <v>3534</v>
      </c>
      <c r="AD472" s="80"/>
      <c r="AE472" s="80" t="b">
        <v>0</v>
      </c>
      <c r="AF472" s="80">
        <v>0</v>
      </c>
      <c r="AG472" s="88" t="s">
        <v>3797</v>
      </c>
      <c r="AH472" s="80" t="b">
        <v>0</v>
      </c>
      <c r="AI472" s="80" t="s">
        <v>3865</v>
      </c>
      <c r="AJ472" s="80"/>
      <c r="AK472" s="88" t="s">
        <v>3797</v>
      </c>
      <c r="AL472" s="80" t="b">
        <v>0</v>
      </c>
      <c r="AM472" s="80">
        <v>177</v>
      </c>
      <c r="AN472" s="88" t="s">
        <v>3533</v>
      </c>
      <c r="AO472" s="80" t="s">
        <v>3906</v>
      </c>
      <c r="AP472" s="80" t="b">
        <v>0</v>
      </c>
      <c r="AQ472" s="88" t="s">
        <v>3533</v>
      </c>
      <c r="AR472" s="80" t="s">
        <v>178</v>
      </c>
      <c r="AS472" s="80">
        <v>0</v>
      </c>
      <c r="AT472" s="80">
        <v>0</v>
      </c>
      <c r="AU472" s="80"/>
      <c r="AV472" s="80"/>
      <c r="AW472" s="80"/>
      <c r="AX472" s="80"/>
      <c r="AY472" s="80"/>
      <c r="AZ472" s="80"/>
      <c r="BA472" s="80"/>
      <c r="BB472" s="80"/>
      <c r="BC472" s="79" t="str">
        <f>REPLACE(INDEX(GroupVertices[Group],MATCH(Edges[[#This Row],[Vertex 1]],GroupVertices[Vertex],0)),1,1,"")</f>
        <v>89</v>
      </c>
      <c r="BD472" s="79" t="str">
        <f>REPLACE(INDEX(GroupVertices[Group],MATCH(Edges[[#This Row],[Vertex 2]],GroupVertices[Vertex],0)),1,1,"")</f>
        <v>89</v>
      </c>
    </row>
    <row r="473" spans="1:56" ht="15">
      <c r="A473" s="65" t="s">
        <v>621</v>
      </c>
      <c r="B473" s="65" t="s">
        <v>621</v>
      </c>
      <c r="C473" s="66"/>
      <c r="D473" s="67"/>
      <c r="E473" s="68"/>
      <c r="F473" s="69"/>
      <c r="G473" s="66"/>
      <c r="H473" s="70"/>
      <c r="I473" s="71"/>
      <c r="J473" s="71"/>
      <c r="K473" s="34"/>
      <c r="L473" s="78">
        <v>473</v>
      </c>
      <c r="M473" s="78"/>
      <c r="N473" s="73"/>
      <c r="O473" s="80" t="s">
        <v>178</v>
      </c>
      <c r="P473" s="82">
        <v>43657.787511574075</v>
      </c>
      <c r="Q473" s="80" t="s">
        <v>1179</v>
      </c>
      <c r="R473" s="80"/>
      <c r="S473" s="80"/>
      <c r="T473" s="80"/>
      <c r="U473" s="80"/>
      <c r="V473" s="83" t="s">
        <v>1872</v>
      </c>
      <c r="W473" s="82">
        <v>43657.787511574075</v>
      </c>
      <c r="X473" s="86">
        <v>43657</v>
      </c>
      <c r="Y473" s="88" t="s">
        <v>2301</v>
      </c>
      <c r="Z473" s="83" t="s">
        <v>2911</v>
      </c>
      <c r="AA473" s="80"/>
      <c r="AB473" s="80"/>
      <c r="AC473" s="88" t="s">
        <v>3535</v>
      </c>
      <c r="AD473" s="80"/>
      <c r="AE473" s="80" t="b">
        <v>0</v>
      </c>
      <c r="AF473" s="80">
        <v>0</v>
      </c>
      <c r="AG473" s="88" t="s">
        <v>3797</v>
      </c>
      <c r="AH473" s="80" t="b">
        <v>0</v>
      </c>
      <c r="AI473" s="80" t="s">
        <v>3865</v>
      </c>
      <c r="AJ473" s="80"/>
      <c r="AK473" s="88" t="s">
        <v>3797</v>
      </c>
      <c r="AL473" s="80" t="b">
        <v>0</v>
      </c>
      <c r="AM473" s="80">
        <v>0</v>
      </c>
      <c r="AN473" s="88" t="s">
        <v>3797</v>
      </c>
      <c r="AO473" s="80" t="s">
        <v>3899</v>
      </c>
      <c r="AP473" s="80" t="b">
        <v>0</v>
      </c>
      <c r="AQ473" s="88" t="s">
        <v>3535</v>
      </c>
      <c r="AR473" s="80" t="s">
        <v>178</v>
      </c>
      <c r="AS473" s="80">
        <v>0</v>
      </c>
      <c r="AT473" s="80">
        <v>0</v>
      </c>
      <c r="AU473" s="80"/>
      <c r="AV473" s="80"/>
      <c r="AW473" s="80"/>
      <c r="AX473" s="80"/>
      <c r="AY473" s="80"/>
      <c r="AZ473" s="80"/>
      <c r="BA473" s="80"/>
      <c r="BB473" s="80"/>
      <c r="BC473" s="79" t="str">
        <f>REPLACE(INDEX(GroupVertices[Group],MATCH(Edges[[#This Row],[Vertex 1]],GroupVertices[Vertex],0)),1,1,"")</f>
        <v>1</v>
      </c>
      <c r="BD473" s="79" t="str">
        <f>REPLACE(INDEX(GroupVertices[Group],MATCH(Edges[[#This Row],[Vertex 2]],GroupVertices[Vertex],0)),1,1,"")</f>
        <v>1</v>
      </c>
    </row>
    <row r="474" spans="1:56" ht="15">
      <c r="A474" s="65" t="s">
        <v>622</v>
      </c>
      <c r="B474" s="65" t="s">
        <v>890</v>
      </c>
      <c r="C474" s="66"/>
      <c r="D474" s="67"/>
      <c r="E474" s="68"/>
      <c r="F474" s="69"/>
      <c r="G474" s="66"/>
      <c r="H474" s="70"/>
      <c r="I474" s="71"/>
      <c r="J474" s="71"/>
      <c r="K474" s="34"/>
      <c r="L474" s="78">
        <v>474</v>
      </c>
      <c r="M474" s="78"/>
      <c r="N474" s="73"/>
      <c r="O474" s="80" t="s">
        <v>910</v>
      </c>
      <c r="P474" s="82">
        <v>43655.58864583333</v>
      </c>
      <c r="Q474" s="80" t="s">
        <v>1180</v>
      </c>
      <c r="R474" s="83" t="s">
        <v>1348</v>
      </c>
      <c r="S474" s="80" t="s">
        <v>1417</v>
      </c>
      <c r="T474" s="80"/>
      <c r="U474" s="80"/>
      <c r="V474" s="83" t="s">
        <v>1873</v>
      </c>
      <c r="W474" s="82">
        <v>43655.58864583333</v>
      </c>
      <c r="X474" s="86">
        <v>43655</v>
      </c>
      <c r="Y474" s="88" t="s">
        <v>2302</v>
      </c>
      <c r="Z474" s="83" t="s">
        <v>2912</v>
      </c>
      <c r="AA474" s="80"/>
      <c r="AB474" s="80"/>
      <c r="AC474" s="88" t="s">
        <v>3536</v>
      </c>
      <c r="AD474" s="80"/>
      <c r="AE474" s="80" t="b">
        <v>0</v>
      </c>
      <c r="AF474" s="80">
        <v>496</v>
      </c>
      <c r="AG474" s="88" t="s">
        <v>3797</v>
      </c>
      <c r="AH474" s="80" t="b">
        <v>0</v>
      </c>
      <c r="AI474" s="80" t="s">
        <v>3865</v>
      </c>
      <c r="AJ474" s="80"/>
      <c r="AK474" s="88" t="s">
        <v>3797</v>
      </c>
      <c r="AL474" s="80" t="b">
        <v>0</v>
      </c>
      <c r="AM474" s="80">
        <v>548</v>
      </c>
      <c r="AN474" s="88" t="s">
        <v>3797</v>
      </c>
      <c r="AO474" s="80" t="s">
        <v>3898</v>
      </c>
      <c r="AP474" s="80" t="b">
        <v>0</v>
      </c>
      <c r="AQ474" s="88" t="s">
        <v>3536</v>
      </c>
      <c r="AR474" s="80" t="s">
        <v>908</v>
      </c>
      <c r="AS474" s="80">
        <v>0</v>
      </c>
      <c r="AT474" s="80">
        <v>0</v>
      </c>
      <c r="AU474" s="80"/>
      <c r="AV474" s="80"/>
      <c r="AW474" s="80"/>
      <c r="AX474" s="80"/>
      <c r="AY474" s="80"/>
      <c r="AZ474" s="80"/>
      <c r="BA474" s="80"/>
      <c r="BB474" s="80"/>
      <c r="BC474" s="79" t="str">
        <f>REPLACE(INDEX(GroupVertices[Group],MATCH(Edges[[#This Row],[Vertex 1]],GroupVertices[Vertex],0)),1,1,"")</f>
        <v>38</v>
      </c>
      <c r="BD474" s="79" t="str">
        <f>REPLACE(INDEX(GroupVertices[Group],MATCH(Edges[[#This Row],[Vertex 2]],GroupVertices[Vertex],0)),1,1,"")</f>
        <v>38</v>
      </c>
    </row>
    <row r="475" spans="1:56" ht="15">
      <c r="A475" s="65" t="s">
        <v>623</v>
      </c>
      <c r="B475" s="65" t="s">
        <v>622</v>
      </c>
      <c r="C475" s="66"/>
      <c r="D475" s="67"/>
      <c r="E475" s="68"/>
      <c r="F475" s="69"/>
      <c r="G475" s="66"/>
      <c r="H475" s="70"/>
      <c r="I475" s="71"/>
      <c r="J475" s="71"/>
      <c r="K475" s="34"/>
      <c r="L475" s="78">
        <v>475</v>
      </c>
      <c r="M475" s="78"/>
      <c r="N475" s="73"/>
      <c r="O475" s="80" t="s">
        <v>908</v>
      </c>
      <c r="P475" s="82">
        <v>43657.787511574075</v>
      </c>
      <c r="Q475" s="80" t="s">
        <v>1180</v>
      </c>
      <c r="R475" s="80"/>
      <c r="S475" s="80"/>
      <c r="T475" s="80"/>
      <c r="U475" s="80"/>
      <c r="V475" s="83" t="s">
        <v>1874</v>
      </c>
      <c r="W475" s="82">
        <v>43657.787511574075</v>
      </c>
      <c r="X475" s="86">
        <v>43657</v>
      </c>
      <c r="Y475" s="88" t="s">
        <v>2301</v>
      </c>
      <c r="Z475" s="83" t="s">
        <v>2913</v>
      </c>
      <c r="AA475" s="80"/>
      <c r="AB475" s="80"/>
      <c r="AC475" s="88" t="s">
        <v>3537</v>
      </c>
      <c r="AD475" s="80"/>
      <c r="AE475" s="80" t="b">
        <v>0</v>
      </c>
      <c r="AF475" s="80">
        <v>0</v>
      </c>
      <c r="AG475" s="88" t="s">
        <v>3797</v>
      </c>
      <c r="AH475" s="80" t="b">
        <v>0</v>
      </c>
      <c r="AI475" s="80" t="s">
        <v>3865</v>
      </c>
      <c r="AJ475" s="80"/>
      <c r="AK475" s="88" t="s">
        <v>3797</v>
      </c>
      <c r="AL475" s="80" t="b">
        <v>0</v>
      </c>
      <c r="AM475" s="80">
        <v>548</v>
      </c>
      <c r="AN475" s="88" t="s">
        <v>3536</v>
      </c>
      <c r="AO475" s="80" t="s">
        <v>3903</v>
      </c>
      <c r="AP475" s="80" t="b">
        <v>0</v>
      </c>
      <c r="AQ475" s="88" t="s">
        <v>3536</v>
      </c>
      <c r="AR475" s="80" t="s">
        <v>178</v>
      </c>
      <c r="AS475" s="80">
        <v>0</v>
      </c>
      <c r="AT475" s="80">
        <v>0</v>
      </c>
      <c r="AU475" s="80"/>
      <c r="AV475" s="80"/>
      <c r="AW475" s="80"/>
      <c r="AX475" s="80"/>
      <c r="AY475" s="80"/>
      <c r="AZ475" s="80"/>
      <c r="BA475" s="80"/>
      <c r="BB475" s="80"/>
      <c r="BC475" s="79" t="str">
        <f>REPLACE(INDEX(GroupVertices[Group],MATCH(Edges[[#This Row],[Vertex 1]],GroupVertices[Vertex],0)),1,1,"")</f>
        <v>38</v>
      </c>
      <c r="BD475" s="79" t="str">
        <f>REPLACE(INDEX(GroupVertices[Group],MATCH(Edges[[#This Row],[Vertex 2]],GroupVertices[Vertex],0)),1,1,"")</f>
        <v>38</v>
      </c>
    </row>
    <row r="476" spans="1:56" ht="15">
      <c r="A476" s="65" t="s">
        <v>623</v>
      </c>
      <c r="B476" s="65" t="s">
        <v>890</v>
      </c>
      <c r="C476" s="66"/>
      <c r="D476" s="67"/>
      <c r="E476" s="68"/>
      <c r="F476" s="69"/>
      <c r="G476" s="66"/>
      <c r="H476" s="70"/>
      <c r="I476" s="71"/>
      <c r="J476" s="71"/>
      <c r="K476" s="34"/>
      <c r="L476" s="78">
        <v>476</v>
      </c>
      <c r="M476" s="78"/>
      <c r="N476" s="73"/>
      <c r="O476" s="80" t="s">
        <v>910</v>
      </c>
      <c r="P476" s="82">
        <v>43657.787511574075</v>
      </c>
      <c r="Q476" s="80" t="s">
        <v>1180</v>
      </c>
      <c r="R476" s="80"/>
      <c r="S476" s="80"/>
      <c r="T476" s="80"/>
      <c r="U476" s="80"/>
      <c r="V476" s="83" t="s">
        <v>1874</v>
      </c>
      <c r="W476" s="82">
        <v>43657.787511574075</v>
      </c>
      <c r="X476" s="86">
        <v>43657</v>
      </c>
      <c r="Y476" s="88" t="s">
        <v>2301</v>
      </c>
      <c r="Z476" s="83" t="s">
        <v>2913</v>
      </c>
      <c r="AA476" s="80"/>
      <c r="AB476" s="80"/>
      <c r="AC476" s="88" t="s">
        <v>3537</v>
      </c>
      <c r="AD476" s="80"/>
      <c r="AE476" s="80" t="b">
        <v>0</v>
      </c>
      <c r="AF476" s="80">
        <v>0</v>
      </c>
      <c r="AG476" s="88" t="s">
        <v>3797</v>
      </c>
      <c r="AH476" s="80" t="b">
        <v>0</v>
      </c>
      <c r="AI476" s="80" t="s">
        <v>3865</v>
      </c>
      <c r="AJ476" s="80"/>
      <c r="AK476" s="88" t="s">
        <v>3797</v>
      </c>
      <c r="AL476" s="80" t="b">
        <v>0</v>
      </c>
      <c r="AM476" s="80">
        <v>548</v>
      </c>
      <c r="AN476" s="88" t="s">
        <v>3536</v>
      </c>
      <c r="AO476" s="80" t="s">
        <v>3903</v>
      </c>
      <c r="AP476" s="80" t="b">
        <v>0</v>
      </c>
      <c r="AQ476" s="88" t="s">
        <v>3536</v>
      </c>
      <c r="AR476" s="80" t="s">
        <v>178</v>
      </c>
      <c r="AS476" s="80">
        <v>0</v>
      </c>
      <c r="AT476" s="80">
        <v>0</v>
      </c>
      <c r="AU476" s="80"/>
      <c r="AV476" s="80"/>
      <c r="AW476" s="80"/>
      <c r="AX476" s="80"/>
      <c r="AY476" s="80"/>
      <c r="AZ476" s="80"/>
      <c r="BA476" s="80"/>
      <c r="BB476" s="80"/>
      <c r="BC476" s="79" t="str">
        <f>REPLACE(INDEX(GroupVertices[Group],MATCH(Edges[[#This Row],[Vertex 1]],GroupVertices[Vertex],0)),1,1,"")</f>
        <v>38</v>
      </c>
      <c r="BD476" s="79" t="str">
        <f>REPLACE(INDEX(GroupVertices[Group],MATCH(Edges[[#This Row],[Vertex 2]],GroupVertices[Vertex],0)),1,1,"")</f>
        <v>38</v>
      </c>
    </row>
    <row r="477" spans="1:56" ht="15">
      <c r="A477" s="65" t="s">
        <v>624</v>
      </c>
      <c r="B477" s="65" t="s">
        <v>624</v>
      </c>
      <c r="C477" s="66"/>
      <c r="D477" s="67"/>
      <c r="E477" s="68"/>
      <c r="F477" s="69"/>
      <c r="G477" s="66"/>
      <c r="H477" s="70"/>
      <c r="I477" s="71"/>
      <c r="J477" s="71"/>
      <c r="K477" s="34"/>
      <c r="L477" s="78">
        <v>477</v>
      </c>
      <c r="M477" s="78"/>
      <c r="N477" s="73"/>
      <c r="O477" s="80" t="s">
        <v>178</v>
      </c>
      <c r="P477" s="82">
        <v>43657.787523148145</v>
      </c>
      <c r="Q477" s="80" t="s">
        <v>1181</v>
      </c>
      <c r="R477" s="80"/>
      <c r="S477" s="80"/>
      <c r="T477" s="80" t="s">
        <v>1479</v>
      </c>
      <c r="U477" s="80"/>
      <c r="V477" s="83" t="s">
        <v>1875</v>
      </c>
      <c r="W477" s="82">
        <v>43657.787523148145</v>
      </c>
      <c r="X477" s="86">
        <v>43657</v>
      </c>
      <c r="Y477" s="88" t="s">
        <v>2303</v>
      </c>
      <c r="Z477" s="83" t="s">
        <v>2914</v>
      </c>
      <c r="AA477" s="80"/>
      <c r="AB477" s="80"/>
      <c r="AC477" s="88" t="s">
        <v>3538</v>
      </c>
      <c r="AD477" s="80"/>
      <c r="AE477" s="80" t="b">
        <v>0</v>
      </c>
      <c r="AF477" s="80">
        <v>0</v>
      </c>
      <c r="AG477" s="88" t="s">
        <v>3797</v>
      </c>
      <c r="AH477" s="80" t="b">
        <v>0</v>
      </c>
      <c r="AI477" s="80" t="s">
        <v>3865</v>
      </c>
      <c r="AJ477" s="80"/>
      <c r="AK477" s="88" t="s">
        <v>3797</v>
      </c>
      <c r="AL477" s="80" t="b">
        <v>0</v>
      </c>
      <c r="AM477" s="80">
        <v>0</v>
      </c>
      <c r="AN477" s="88" t="s">
        <v>3797</v>
      </c>
      <c r="AO477" s="80" t="s">
        <v>3897</v>
      </c>
      <c r="AP477" s="80" t="b">
        <v>0</v>
      </c>
      <c r="AQ477" s="88" t="s">
        <v>3538</v>
      </c>
      <c r="AR477" s="80" t="s">
        <v>178</v>
      </c>
      <c r="AS477" s="80">
        <v>0</v>
      </c>
      <c r="AT477" s="80">
        <v>0</v>
      </c>
      <c r="AU477" s="80"/>
      <c r="AV477" s="80"/>
      <c r="AW477" s="80"/>
      <c r="AX477" s="80"/>
      <c r="AY477" s="80"/>
      <c r="AZ477" s="80"/>
      <c r="BA477" s="80"/>
      <c r="BB477" s="80"/>
      <c r="BC477" s="79" t="str">
        <f>REPLACE(INDEX(GroupVertices[Group],MATCH(Edges[[#This Row],[Vertex 1]],GroupVertices[Vertex],0)),1,1,"")</f>
        <v>1</v>
      </c>
      <c r="BD477" s="79" t="str">
        <f>REPLACE(INDEX(GroupVertices[Group],MATCH(Edges[[#This Row],[Vertex 2]],GroupVertices[Vertex],0)),1,1,"")</f>
        <v>1</v>
      </c>
    </row>
    <row r="478" spans="1:56" ht="15">
      <c r="A478" s="65" t="s">
        <v>625</v>
      </c>
      <c r="B478" s="65" t="s">
        <v>625</v>
      </c>
      <c r="C478" s="66"/>
      <c r="D478" s="67"/>
      <c r="E478" s="68"/>
      <c r="F478" s="69"/>
      <c r="G478" s="66"/>
      <c r="H478" s="70"/>
      <c r="I478" s="71"/>
      <c r="J478" s="71"/>
      <c r="K478" s="34"/>
      <c r="L478" s="78">
        <v>478</v>
      </c>
      <c r="M478" s="78"/>
      <c r="N478" s="73"/>
      <c r="O478" s="80" t="s">
        <v>178</v>
      </c>
      <c r="P478" s="82">
        <v>43648.38208333333</v>
      </c>
      <c r="Q478" s="80" t="s">
        <v>1182</v>
      </c>
      <c r="R478" s="80"/>
      <c r="S478" s="80"/>
      <c r="T478" s="80"/>
      <c r="U478" s="83" t="s">
        <v>1552</v>
      </c>
      <c r="V478" s="83" t="s">
        <v>1552</v>
      </c>
      <c r="W478" s="82">
        <v>43648.38208333333</v>
      </c>
      <c r="X478" s="86">
        <v>43648</v>
      </c>
      <c r="Y478" s="88" t="s">
        <v>2304</v>
      </c>
      <c r="Z478" s="83" t="s">
        <v>2915</v>
      </c>
      <c r="AA478" s="80"/>
      <c r="AB478" s="80"/>
      <c r="AC478" s="88" t="s">
        <v>3539</v>
      </c>
      <c r="AD478" s="80"/>
      <c r="AE478" s="80" t="b">
        <v>0</v>
      </c>
      <c r="AF478" s="80">
        <v>75835</v>
      </c>
      <c r="AG478" s="88" t="s">
        <v>3797</v>
      </c>
      <c r="AH478" s="80" t="b">
        <v>0</v>
      </c>
      <c r="AI478" s="80" t="s">
        <v>3865</v>
      </c>
      <c r="AJ478" s="80"/>
      <c r="AK478" s="88" t="s">
        <v>3797</v>
      </c>
      <c r="AL478" s="80" t="b">
        <v>0</v>
      </c>
      <c r="AM478" s="80">
        <v>19212</v>
      </c>
      <c r="AN478" s="88" t="s">
        <v>3797</v>
      </c>
      <c r="AO478" s="80" t="s">
        <v>3913</v>
      </c>
      <c r="AP478" s="80" t="b">
        <v>0</v>
      </c>
      <c r="AQ478" s="88" t="s">
        <v>3539</v>
      </c>
      <c r="AR478" s="80" t="s">
        <v>908</v>
      </c>
      <c r="AS478" s="80">
        <v>0</v>
      </c>
      <c r="AT478" s="80">
        <v>0</v>
      </c>
      <c r="AU478" s="80"/>
      <c r="AV478" s="80"/>
      <c r="AW478" s="80"/>
      <c r="AX478" s="80"/>
      <c r="AY478" s="80"/>
      <c r="AZ478" s="80"/>
      <c r="BA478" s="80"/>
      <c r="BB478" s="80"/>
      <c r="BC478" s="79" t="str">
        <f>REPLACE(INDEX(GroupVertices[Group],MATCH(Edges[[#This Row],[Vertex 1]],GroupVertices[Vertex],0)),1,1,"")</f>
        <v>88</v>
      </c>
      <c r="BD478" s="79" t="str">
        <f>REPLACE(INDEX(GroupVertices[Group],MATCH(Edges[[#This Row],[Vertex 2]],GroupVertices[Vertex],0)),1,1,"")</f>
        <v>88</v>
      </c>
    </row>
    <row r="479" spans="1:56" ht="15">
      <c r="A479" s="65" t="s">
        <v>626</v>
      </c>
      <c r="B479" s="65" t="s">
        <v>625</v>
      </c>
      <c r="C479" s="66"/>
      <c r="D479" s="67"/>
      <c r="E479" s="68"/>
      <c r="F479" s="69"/>
      <c r="G479" s="66"/>
      <c r="H479" s="70"/>
      <c r="I479" s="71"/>
      <c r="J479" s="71"/>
      <c r="K479" s="34"/>
      <c r="L479" s="78">
        <v>479</v>
      </c>
      <c r="M479" s="78"/>
      <c r="N479" s="73"/>
      <c r="O479" s="80" t="s">
        <v>908</v>
      </c>
      <c r="P479" s="82">
        <v>43657.78755787037</v>
      </c>
      <c r="Q479" s="80" t="s">
        <v>1182</v>
      </c>
      <c r="R479" s="80"/>
      <c r="S479" s="80"/>
      <c r="T479" s="80"/>
      <c r="U479" s="83" t="s">
        <v>1552</v>
      </c>
      <c r="V479" s="83" t="s">
        <v>1552</v>
      </c>
      <c r="W479" s="82">
        <v>43657.78755787037</v>
      </c>
      <c r="X479" s="86">
        <v>43657</v>
      </c>
      <c r="Y479" s="88" t="s">
        <v>2305</v>
      </c>
      <c r="Z479" s="83" t="s">
        <v>2916</v>
      </c>
      <c r="AA479" s="80"/>
      <c r="AB479" s="80"/>
      <c r="AC479" s="88" t="s">
        <v>3540</v>
      </c>
      <c r="AD479" s="80"/>
      <c r="AE479" s="80" t="b">
        <v>0</v>
      </c>
      <c r="AF479" s="80">
        <v>0</v>
      </c>
      <c r="AG479" s="88" t="s">
        <v>3797</v>
      </c>
      <c r="AH479" s="80" t="b">
        <v>0</v>
      </c>
      <c r="AI479" s="80" t="s">
        <v>3865</v>
      </c>
      <c r="AJ479" s="80"/>
      <c r="AK479" s="88" t="s">
        <v>3797</v>
      </c>
      <c r="AL479" s="80" t="b">
        <v>0</v>
      </c>
      <c r="AM479" s="80">
        <v>19212</v>
      </c>
      <c r="AN479" s="88" t="s">
        <v>3539</v>
      </c>
      <c r="AO479" s="80" t="s">
        <v>3899</v>
      </c>
      <c r="AP479" s="80" t="b">
        <v>0</v>
      </c>
      <c r="AQ479" s="88" t="s">
        <v>3539</v>
      </c>
      <c r="AR479" s="80" t="s">
        <v>178</v>
      </c>
      <c r="AS479" s="80">
        <v>0</v>
      </c>
      <c r="AT479" s="80">
        <v>0</v>
      </c>
      <c r="AU479" s="80"/>
      <c r="AV479" s="80"/>
      <c r="AW479" s="80"/>
      <c r="AX479" s="80"/>
      <c r="AY479" s="80"/>
      <c r="AZ479" s="80"/>
      <c r="BA479" s="80"/>
      <c r="BB479" s="80"/>
      <c r="BC479" s="79" t="str">
        <f>REPLACE(INDEX(GroupVertices[Group],MATCH(Edges[[#This Row],[Vertex 1]],GroupVertices[Vertex],0)),1,1,"")</f>
        <v>88</v>
      </c>
      <c r="BD479" s="79" t="str">
        <f>REPLACE(INDEX(GroupVertices[Group],MATCH(Edges[[#This Row],[Vertex 2]],GroupVertices[Vertex],0)),1,1,"")</f>
        <v>88</v>
      </c>
    </row>
    <row r="480" spans="1:56" ht="15">
      <c r="A480" s="65" t="s">
        <v>627</v>
      </c>
      <c r="B480" s="65" t="s">
        <v>799</v>
      </c>
      <c r="C480" s="66"/>
      <c r="D480" s="67"/>
      <c r="E480" s="68"/>
      <c r="F480" s="69"/>
      <c r="G480" s="66"/>
      <c r="H480" s="70"/>
      <c r="I480" s="71"/>
      <c r="J480" s="71"/>
      <c r="K480" s="34"/>
      <c r="L480" s="78">
        <v>480</v>
      </c>
      <c r="M480" s="78"/>
      <c r="N480" s="73"/>
      <c r="O480" s="80" t="s">
        <v>908</v>
      </c>
      <c r="P480" s="82">
        <v>43657.787569444445</v>
      </c>
      <c r="Q480" s="80" t="s">
        <v>976</v>
      </c>
      <c r="R480" s="80"/>
      <c r="S480" s="80"/>
      <c r="T480" s="80"/>
      <c r="U480" s="80"/>
      <c r="V480" s="83" t="s">
        <v>1876</v>
      </c>
      <c r="W480" s="82">
        <v>43657.787569444445</v>
      </c>
      <c r="X480" s="86">
        <v>43657</v>
      </c>
      <c r="Y480" s="88" t="s">
        <v>2288</v>
      </c>
      <c r="Z480" s="83" t="s">
        <v>2917</v>
      </c>
      <c r="AA480" s="80"/>
      <c r="AB480" s="80"/>
      <c r="AC480" s="88" t="s">
        <v>3541</v>
      </c>
      <c r="AD480" s="80"/>
      <c r="AE480" s="80" t="b">
        <v>0</v>
      </c>
      <c r="AF480" s="80">
        <v>0</v>
      </c>
      <c r="AG480" s="88" t="s">
        <v>3797</v>
      </c>
      <c r="AH480" s="80" t="b">
        <v>0</v>
      </c>
      <c r="AI480" s="80" t="s">
        <v>3867</v>
      </c>
      <c r="AJ480" s="80"/>
      <c r="AK480" s="88" t="s">
        <v>3797</v>
      </c>
      <c r="AL480" s="80" t="b">
        <v>0</v>
      </c>
      <c r="AM480" s="80">
        <v>2964</v>
      </c>
      <c r="AN480" s="88" t="s">
        <v>3725</v>
      </c>
      <c r="AO480" s="80" t="s">
        <v>3898</v>
      </c>
      <c r="AP480" s="80" t="b">
        <v>0</v>
      </c>
      <c r="AQ480" s="88" t="s">
        <v>3725</v>
      </c>
      <c r="AR480" s="80" t="s">
        <v>178</v>
      </c>
      <c r="AS480" s="80">
        <v>0</v>
      </c>
      <c r="AT480" s="80">
        <v>0</v>
      </c>
      <c r="AU480" s="80"/>
      <c r="AV480" s="80"/>
      <c r="AW480" s="80"/>
      <c r="AX480" s="80"/>
      <c r="AY480" s="80"/>
      <c r="AZ480" s="80"/>
      <c r="BA480" s="80"/>
      <c r="BB480" s="80"/>
      <c r="BC480" s="79" t="str">
        <f>REPLACE(INDEX(GroupVertices[Group],MATCH(Edges[[#This Row],[Vertex 1]],GroupVertices[Vertex],0)),1,1,"")</f>
        <v>3</v>
      </c>
      <c r="BD480" s="79" t="str">
        <f>REPLACE(INDEX(GroupVertices[Group],MATCH(Edges[[#This Row],[Vertex 2]],GroupVertices[Vertex],0)),1,1,"")</f>
        <v>3</v>
      </c>
    </row>
    <row r="481" spans="1:56" ht="15">
      <c r="A481" s="65" t="s">
        <v>628</v>
      </c>
      <c r="B481" s="65" t="s">
        <v>628</v>
      </c>
      <c r="C481" s="66"/>
      <c r="D481" s="67"/>
      <c r="E481" s="68"/>
      <c r="F481" s="69"/>
      <c r="G481" s="66"/>
      <c r="H481" s="70"/>
      <c r="I481" s="71"/>
      <c r="J481" s="71"/>
      <c r="K481" s="34"/>
      <c r="L481" s="78">
        <v>481</v>
      </c>
      <c r="M481" s="78"/>
      <c r="N481" s="73"/>
      <c r="O481" s="80" t="s">
        <v>178</v>
      </c>
      <c r="P481" s="82">
        <v>43657.75414351852</v>
      </c>
      <c r="Q481" s="80" t="s">
        <v>1183</v>
      </c>
      <c r="R481" s="83" t="s">
        <v>1349</v>
      </c>
      <c r="S481" s="80" t="s">
        <v>1418</v>
      </c>
      <c r="T481" s="80"/>
      <c r="U481" s="80"/>
      <c r="V481" s="83" t="s">
        <v>1877</v>
      </c>
      <c r="W481" s="82">
        <v>43657.75414351852</v>
      </c>
      <c r="X481" s="86">
        <v>43657</v>
      </c>
      <c r="Y481" s="88" t="s">
        <v>2306</v>
      </c>
      <c r="Z481" s="83" t="s">
        <v>2918</v>
      </c>
      <c r="AA481" s="80"/>
      <c r="AB481" s="80"/>
      <c r="AC481" s="88" t="s">
        <v>3542</v>
      </c>
      <c r="AD481" s="80"/>
      <c r="AE481" s="80" t="b">
        <v>0</v>
      </c>
      <c r="AF481" s="80">
        <v>4</v>
      </c>
      <c r="AG481" s="88" t="s">
        <v>3797</v>
      </c>
      <c r="AH481" s="80" t="b">
        <v>0</v>
      </c>
      <c r="AI481" s="80" t="s">
        <v>3865</v>
      </c>
      <c r="AJ481" s="80"/>
      <c r="AK481" s="88" t="s">
        <v>3797</v>
      </c>
      <c r="AL481" s="80" t="b">
        <v>0</v>
      </c>
      <c r="AM481" s="80">
        <v>4</v>
      </c>
      <c r="AN481" s="88" t="s">
        <v>3797</v>
      </c>
      <c r="AO481" s="80" t="s">
        <v>3903</v>
      </c>
      <c r="AP481" s="80" t="b">
        <v>0</v>
      </c>
      <c r="AQ481" s="88" t="s">
        <v>3542</v>
      </c>
      <c r="AR481" s="80" t="s">
        <v>908</v>
      </c>
      <c r="AS481" s="80">
        <v>0</v>
      </c>
      <c r="AT481" s="80">
        <v>0</v>
      </c>
      <c r="AU481" s="80"/>
      <c r="AV481" s="80"/>
      <c r="AW481" s="80"/>
      <c r="AX481" s="80"/>
      <c r="AY481" s="80"/>
      <c r="AZ481" s="80"/>
      <c r="BA481" s="80"/>
      <c r="BB481" s="80"/>
      <c r="BC481" s="79" t="str">
        <f>REPLACE(INDEX(GroupVertices[Group],MATCH(Edges[[#This Row],[Vertex 1]],GroupVertices[Vertex],0)),1,1,"")</f>
        <v>87</v>
      </c>
      <c r="BD481" s="79" t="str">
        <f>REPLACE(INDEX(GroupVertices[Group],MATCH(Edges[[#This Row],[Vertex 2]],GroupVertices[Vertex],0)),1,1,"")</f>
        <v>87</v>
      </c>
    </row>
    <row r="482" spans="1:56" ht="15">
      <c r="A482" s="65" t="s">
        <v>629</v>
      </c>
      <c r="B482" s="65" t="s">
        <v>628</v>
      </c>
      <c r="C482" s="66"/>
      <c r="D482" s="67"/>
      <c r="E482" s="68"/>
      <c r="F482" s="69"/>
      <c r="G482" s="66"/>
      <c r="H482" s="70"/>
      <c r="I482" s="71"/>
      <c r="J482" s="71"/>
      <c r="K482" s="34"/>
      <c r="L482" s="78">
        <v>482</v>
      </c>
      <c r="M482" s="78"/>
      <c r="N482" s="73"/>
      <c r="O482" s="80" t="s">
        <v>908</v>
      </c>
      <c r="P482" s="82">
        <v>43657.78766203704</v>
      </c>
      <c r="Q482" s="80" t="s">
        <v>1183</v>
      </c>
      <c r="R482" s="80"/>
      <c r="S482" s="80"/>
      <c r="T482" s="80"/>
      <c r="U482" s="80"/>
      <c r="V482" s="83" t="s">
        <v>1878</v>
      </c>
      <c r="W482" s="82">
        <v>43657.78766203704</v>
      </c>
      <c r="X482" s="86">
        <v>43657</v>
      </c>
      <c r="Y482" s="88" t="s">
        <v>2307</v>
      </c>
      <c r="Z482" s="83" t="s">
        <v>2919</v>
      </c>
      <c r="AA482" s="80"/>
      <c r="AB482" s="80"/>
      <c r="AC482" s="88" t="s">
        <v>3543</v>
      </c>
      <c r="AD482" s="80"/>
      <c r="AE482" s="80" t="b">
        <v>0</v>
      </c>
      <c r="AF482" s="80">
        <v>0</v>
      </c>
      <c r="AG482" s="88" t="s">
        <v>3797</v>
      </c>
      <c r="AH482" s="80" t="b">
        <v>0</v>
      </c>
      <c r="AI482" s="80" t="s">
        <v>3865</v>
      </c>
      <c r="AJ482" s="80"/>
      <c r="AK482" s="88" t="s">
        <v>3797</v>
      </c>
      <c r="AL482" s="80" t="b">
        <v>0</v>
      </c>
      <c r="AM482" s="80">
        <v>4</v>
      </c>
      <c r="AN482" s="88" t="s">
        <v>3542</v>
      </c>
      <c r="AO482" s="80" t="s">
        <v>3899</v>
      </c>
      <c r="AP482" s="80" t="b">
        <v>0</v>
      </c>
      <c r="AQ482" s="88" t="s">
        <v>3542</v>
      </c>
      <c r="AR482" s="80" t="s">
        <v>178</v>
      </c>
      <c r="AS482" s="80">
        <v>0</v>
      </c>
      <c r="AT482" s="80">
        <v>0</v>
      </c>
      <c r="AU482" s="80"/>
      <c r="AV482" s="80"/>
      <c r="AW482" s="80"/>
      <c r="AX482" s="80"/>
      <c r="AY482" s="80"/>
      <c r="AZ482" s="80"/>
      <c r="BA482" s="80"/>
      <c r="BB482" s="80"/>
      <c r="BC482" s="79" t="str">
        <f>REPLACE(INDEX(GroupVertices[Group],MATCH(Edges[[#This Row],[Vertex 1]],GroupVertices[Vertex],0)),1,1,"")</f>
        <v>87</v>
      </c>
      <c r="BD482" s="79" t="str">
        <f>REPLACE(INDEX(GroupVertices[Group],MATCH(Edges[[#This Row],[Vertex 2]],GroupVertices[Vertex],0)),1,1,"")</f>
        <v>87</v>
      </c>
    </row>
    <row r="483" spans="1:56" ht="15">
      <c r="A483" s="65" t="s">
        <v>630</v>
      </c>
      <c r="B483" s="65" t="s">
        <v>630</v>
      </c>
      <c r="C483" s="66"/>
      <c r="D483" s="67"/>
      <c r="E483" s="68"/>
      <c r="F483" s="69"/>
      <c r="G483" s="66"/>
      <c r="H483" s="70"/>
      <c r="I483" s="71"/>
      <c r="J483" s="71"/>
      <c r="K483" s="34"/>
      <c r="L483" s="78">
        <v>483</v>
      </c>
      <c r="M483" s="78"/>
      <c r="N483" s="73"/>
      <c r="O483" s="80" t="s">
        <v>178</v>
      </c>
      <c r="P483" s="82">
        <v>43657.061898148146</v>
      </c>
      <c r="Q483" s="80" t="s">
        <v>931</v>
      </c>
      <c r="R483" s="80"/>
      <c r="S483" s="80"/>
      <c r="T483" s="80"/>
      <c r="U483" s="80"/>
      <c r="V483" s="83" t="s">
        <v>1879</v>
      </c>
      <c r="W483" s="82">
        <v>43657.061898148146</v>
      </c>
      <c r="X483" s="86">
        <v>43657</v>
      </c>
      <c r="Y483" s="88" t="s">
        <v>2308</v>
      </c>
      <c r="Z483" s="83" t="s">
        <v>1290</v>
      </c>
      <c r="AA483" s="80"/>
      <c r="AB483" s="80"/>
      <c r="AC483" s="88" t="s">
        <v>3544</v>
      </c>
      <c r="AD483" s="80"/>
      <c r="AE483" s="80" t="b">
        <v>0</v>
      </c>
      <c r="AF483" s="80">
        <v>37935</v>
      </c>
      <c r="AG483" s="88" t="s">
        <v>3797</v>
      </c>
      <c r="AH483" s="80" t="b">
        <v>0</v>
      </c>
      <c r="AI483" s="80" t="s">
        <v>3865</v>
      </c>
      <c r="AJ483" s="80"/>
      <c r="AK483" s="88" t="s">
        <v>3797</v>
      </c>
      <c r="AL483" s="80" t="b">
        <v>0</v>
      </c>
      <c r="AM483" s="80">
        <v>10261</v>
      </c>
      <c r="AN483" s="88" t="s">
        <v>3797</v>
      </c>
      <c r="AO483" s="80" t="s">
        <v>3899</v>
      </c>
      <c r="AP483" s="80" t="b">
        <v>0</v>
      </c>
      <c r="AQ483" s="88" t="s">
        <v>3544</v>
      </c>
      <c r="AR483" s="80" t="s">
        <v>908</v>
      </c>
      <c r="AS483" s="80">
        <v>0</v>
      </c>
      <c r="AT483" s="80">
        <v>0</v>
      </c>
      <c r="AU483" s="80"/>
      <c r="AV483" s="80"/>
      <c r="AW483" s="80"/>
      <c r="AX483" s="80"/>
      <c r="AY483" s="80"/>
      <c r="AZ483" s="80"/>
      <c r="BA483" s="80"/>
      <c r="BB483" s="80"/>
      <c r="BC483" s="79" t="str">
        <f>REPLACE(INDEX(GroupVertices[Group],MATCH(Edges[[#This Row],[Vertex 1]],GroupVertices[Vertex],0)),1,1,"")</f>
        <v>10</v>
      </c>
      <c r="BD483" s="79" t="str">
        <f>REPLACE(INDEX(GroupVertices[Group],MATCH(Edges[[#This Row],[Vertex 2]],GroupVertices[Vertex],0)),1,1,"")</f>
        <v>10</v>
      </c>
    </row>
    <row r="484" spans="1:56" ht="15">
      <c r="A484" s="65" t="s">
        <v>631</v>
      </c>
      <c r="B484" s="65" t="s">
        <v>630</v>
      </c>
      <c r="C484" s="66"/>
      <c r="D484" s="67"/>
      <c r="E484" s="68"/>
      <c r="F484" s="69"/>
      <c r="G484" s="66"/>
      <c r="H484" s="70"/>
      <c r="I484" s="71"/>
      <c r="J484" s="71"/>
      <c r="K484" s="34"/>
      <c r="L484" s="78">
        <v>484</v>
      </c>
      <c r="M484" s="78"/>
      <c r="N484" s="73"/>
      <c r="O484" s="80" t="s">
        <v>908</v>
      </c>
      <c r="P484" s="82">
        <v>43657.78768518518</v>
      </c>
      <c r="Q484" s="80" t="s">
        <v>931</v>
      </c>
      <c r="R484" s="80"/>
      <c r="S484" s="80"/>
      <c r="T484" s="80"/>
      <c r="U484" s="80"/>
      <c r="V484" s="83" t="s">
        <v>1880</v>
      </c>
      <c r="W484" s="82">
        <v>43657.78768518518</v>
      </c>
      <c r="X484" s="86">
        <v>43657</v>
      </c>
      <c r="Y484" s="88" t="s">
        <v>2309</v>
      </c>
      <c r="Z484" s="83" t="s">
        <v>2920</v>
      </c>
      <c r="AA484" s="80"/>
      <c r="AB484" s="80"/>
      <c r="AC484" s="88" t="s">
        <v>3545</v>
      </c>
      <c r="AD484" s="80"/>
      <c r="AE484" s="80" t="b">
        <v>0</v>
      </c>
      <c r="AF484" s="80">
        <v>0</v>
      </c>
      <c r="AG484" s="88" t="s">
        <v>3797</v>
      </c>
      <c r="AH484" s="80" t="b">
        <v>0</v>
      </c>
      <c r="AI484" s="80" t="s">
        <v>3865</v>
      </c>
      <c r="AJ484" s="80"/>
      <c r="AK484" s="88" t="s">
        <v>3797</v>
      </c>
      <c r="AL484" s="80" t="b">
        <v>0</v>
      </c>
      <c r="AM484" s="80">
        <v>10261</v>
      </c>
      <c r="AN484" s="88" t="s">
        <v>3544</v>
      </c>
      <c r="AO484" s="80" t="s">
        <v>3899</v>
      </c>
      <c r="AP484" s="80" t="b">
        <v>0</v>
      </c>
      <c r="AQ484" s="88" t="s">
        <v>3544</v>
      </c>
      <c r="AR484" s="80" t="s">
        <v>178</v>
      </c>
      <c r="AS484" s="80">
        <v>0</v>
      </c>
      <c r="AT484" s="80">
        <v>0</v>
      </c>
      <c r="AU484" s="80"/>
      <c r="AV484" s="80"/>
      <c r="AW484" s="80"/>
      <c r="AX484" s="80"/>
      <c r="AY484" s="80"/>
      <c r="AZ484" s="80"/>
      <c r="BA484" s="80"/>
      <c r="BB484" s="80"/>
      <c r="BC484" s="79" t="str">
        <f>REPLACE(INDEX(GroupVertices[Group],MATCH(Edges[[#This Row],[Vertex 1]],GroupVertices[Vertex],0)),1,1,"")</f>
        <v>10</v>
      </c>
      <c r="BD484" s="79" t="str">
        <f>REPLACE(INDEX(GroupVertices[Group],MATCH(Edges[[#This Row],[Vertex 2]],GroupVertices[Vertex],0)),1,1,"")</f>
        <v>10</v>
      </c>
    </row>
    <row r="485" spans="1:56" ht="15">
      <c r="A485" s="65" t="s">
        <v>632</v>
      </c>
      <c r="B485" s="65" t="s">
        <v>632</v>
      </c>
      <c r="C485" s="66"/>
      <c r="D485" s="67"/>
      <c r="E485" s="68"/>
      <c r="F485" s="69"/>
      <c r="G485" s="66"/>
      <c r="H485" s="70"/>
      <c r="I485" s="71"/>
      <c r="J485" s="71"/>
      <c r="K485" s="34"/>
      <c r="L485" s="78">
        <v>485</v>
      </c>
      <c r="M485" s="78"/>
      <c r="N485" s="73"/>
      <c r="O485" s="80" t="s">
        <v>178</v>
      </c>
      <c r="P485" s="82">
        <v>43657.17068287037</v>
      </c>
      <c r="Q485" s="80" t="s">
        <v>1184</v>
      </c>
      <c r="R485" s="80"/>
      <c r="S485" s="80"/>
      <c r="T485" s="80"/>
      <c r="U485" s="83" t="s">
        <v>1553</v>
      </c>
      <c r="V485" s="83" t="s">
        <v>1553</v>
      </c>
      <c r="W485" s="82">
        <v>43657.17068287037</v>
      </c>
      <c r="X485" s="86">
        <v>43657</v>
      </c>
      <c r="Y485" s="88" t="s">
        <v>2310</v>
      </c>
      <c r="Z485" s="83" t="s">
        <v>2921</v>
      </c>
      <c r="AA485" s="80"/>
      <c r="AB485" s="80"/>
      <c r="AC485" s="88" t="s">
        <v>3546</v>
      </c>
      <c r="AD485" s="80"/>
      <c r="AE485" s="80" t="b">
        <v>0</v>
      </c>
      <c r="AF485" s="80">
        <v>0</v>
      </c>
      <c r="AG485" s="88" t="s">
        <v>3797</v>
      </c>
      <c r="AH485" s="80" t="b">
        <v>0</v>
      </c>
      <c r="AI485" s="80" t="s">
        <v>3865</v>
      </c>
      <c r="AJ485" s="80"/>
      <c r="AK485" s="88" t="s">
        <v>3797</v>
      </c>
      <c r="AL485" s="80" t="b">
        <v>0</v>
      </c>
      <c r="AM485" s="80">
        <v>5</v>
      </c>
      <c r="AN485" s="88" t="s">
        <v>3797</v>
      </c>
      <c r="AO485" s="80" t="s">
        <v>3899</v>
      </c>
      <c r="AP485" s="80" t="b">
        <v>0</v>
      </c>
      <c r="AQ485" s="88" t="s">
        <v>3546</v>
      </c>
      <c r="AR485" s="80" t="s">
        <v>908</v>
      </c>
      <c r="AS485" s="80">
        <v>0</v>
      </c>
      <c r="AT485" s="80">
        <v>0</v>
      </c>
      <c r="AU485" s="80" t="s">
        <v>3945</v>
      </c>
      <c r="AV485" s="80" t="s">
        <v>3955</v>
      </c>
      <c r="AW485" s="80" t="s">
        <v>3960</v>
      </c>
      <c r="AX485" s="80" t="s">
        <v>3972</v>
      </c>
      <c r="AY485" s="80" t="s">
        <v>3989</v>
      </c>
      <c r="AZ485" s="80" t="s">
        <v>4006</v>
      </c>
      <c r="BA485" s="80" t="s">
        <v>4013</v>
      </c>
      <c r="BB485" s="83" t="s">
        <v>4025</v>
      </c>
      <c r="BC485" s="79" t="str">
        <f>REPLACE(INDEX(GroupVertices[Group],MATCH(Edges[[#This Row],[Vertex 1]],GroupVertices[Vertex],0)),1,1,"")</f>
        <v>86</v>
      </c>
      <c r="BD485" s="79" t="str">
        <f>REPLACE(INDEX(GroupVertices[Group],MATCH(Edges[[#This Row],[Vertex 2]],GroupVertices[Vertex],0)),1,1,"")</f>
        <v>86</v>
      </c>
    </row>
    <row r="486" spans="1:56" ht="15">
      <c r="A486" s="65" t="s">
        <v>633</v>
      </c>
      <c r="B486" s="65" t="s">
        <v>632</v>
      </c>
      <c r="C486" s="66"/>
      <c r="D486" s="67"/>
      <c r="E486" s="68"/>
      <c r="F486" s="69"/>
      <c r="G486" s="66"/>
      <c r="H486" s="70"/>
      <c r="I486" s="71"/>
      <c r="J486" s="71"/>
      <c r="K486" s="34"/>
      <c r="L486" s="78">
        <v>486</v>
      </c>
      <c r="M486" s="78"/>
      <c r="N486" s="73"/>
      <c r="O486" s="80" t="s">
        <v>908</v>
      </c>
      <c r="P486" s="82">
        <v>43657.78773148148</v>
      </c>
      <c r="Q486" s="80" t="s">
        <v>1184</v>
      </c>
      <c r="R486" s="80"/>
      <c r="S486" s="80"/>
      <c r="T486" s="80"/>
      <c r="U486" s="80"/>
      <c r="V486" s="83" t="s">
        <v>1881</v>
      </c>
      <c r="W486" s="82">
        <v>43657.78773148148</v>
      </c>
      <c r="X486" s="86">
        <v>43657</v>
      </c>
      <c r="Y486" s="88" t="s">
        <v>2311</v>
      </c>
      <c r="Z486" s="83" t="s">
        <v>2922</v>
      </c>
      <c r="AA486" s="80"/>
      <c r="AB486" s="80"/>
      <c r="AC486" s="88" t="s">
        <v>3547</v>
      </c>
      <c r="AD486" s="80"/>
      <c r="AE486" s="80" t="b">
        <v>0</v>
      </c>
      <c r="AF486" s="80">
        <v>0</v>
      </c>
      <c r="AG486" s="88" t="s">
        <v>3797</v>
      </c>
      <c r="AH486" s="80" t="b">
        <v>0</v>
      </c>
      <c r="AI486" s="80" t="s">
        <v>3865</v>
      </c>
      <c r="AJ486" s="80"/>
      <c r="AK486" s="88" t="s">
        <v>3797</v>
      </c>
      <c r="AL486" s="80" t="b">
        <v>0</v>
      </c>
      <c r="AM486" s="80">
        <v>5</v>
      </c>
      <c r="AN486" s="88" t="s">
        <v>3546</v>
      </c>
      <c r="AO486" s="80" t="s">
        <v>3899</v>
      </c>
      <c r="AP486" s="80" t="b">
        <v>0</v>
      </c>
      <c r="AQ486" s="88" t="s">
        <v>3546</v>
      </c>
      <c r="AR486" s="80" t="s">
        <v>178</v>
      </c>
      <c r="AS486" s="80">
        <v>0</v>
      </c>
      <c r="AT486" s="80">
        <v>0</v>
      </c>
      <c r="AU486" s="80"/>
      <c r="AV486" s="80"/>
      <c r="AW486" s="80"/>
      <c r="AX486" s="80"/>
      <c r="AY486" s="80"/>
      <c r="AZ486" s="80"/>
      <c r="BA486" s="80"/>
      <c r="BB486" s="80"/>
      <c r="BC486" s="79" t="str">
        <f>REPLACE(INDEX(GroupVertices[Group],MATCH(Edges[[#This Row],[Vertex 1]],GroupVertices[Vertex],0)),1,1,"")</f>
        <v>86</v>
      </c>
      <c r="BD486" s="79" t="str">
        <f>REPLACE(INDEX(GroupVertices[Group],MATCH(Edges[[#This Row],[Vertex 2]],GroupVertices[Vertex],0)),1,1,"")</f>
        <v>86</v>
      </c>
    </row>
    <row r="487" spans="1:56" ht="15">
      <c r="A487" s="65" t="s">
        <v>634</v>
      </c>
      <c r="B487" s="65" t="s">
        <v>634</v>
      </c>
      <c r="C487" s="66"/>
      <c r="D487" s="67"/>
      <c r="E487" s="68"/>
      <c r="F487" s="69"/>
      <c r="G487" s="66"/>
      <c r="H487" s="70"/>
      <c r="I487" s="71"/>
      <c r="J487" s="71"/>
      <c r="K487" s="34"/>
      <c r="L487" s="78">
        <v>487</v>
      </c>
      <c r="M487" s="78"/>
      <c r="N487" s="73"/>
      <c r="O487" s="80" t="s">
        <v>178</v>
      </c>
      <c r="P487" s="82">
        <v>43657.787777777776</v>
      </c>
      <c r="Q487" s="80" t="s">
        <v>1185</v>
      </c>
      <c r="R487" s="80"/>
      <c r="S487" s="80"/>
      <c r="T487" s="80"/>
      <c r="U487" s="80"/>
      <c r="V487" s="83" t="s">
        <v>1882</v>
      </c>
      <c r="W487" s="82">
        <v>43657.787777777776</v>
      </c>
      <c r="X487" s="86">
        <v>43657</v>
      </c>
      <c r="Y487" s="88" t="s">
        <v>2312</v>
      </c>
      <c r="Z487" s="83" t="s">
        <v>2923</v>
      </c>
      <c r="AA487" s="80"/>
      <c r="AB487" s="80"/>
      <c r="AC487" s="88" t="s">
        <v>3548</v>
      </c>
      <c r="AD487" s="80"/>
      <c r="AE487" s="80" t="b">
        <v>0</v>
      </c>
      <c r="AF487" s="80">
        <v>2</v>
      </c>
      <c r="AG487" s="88" t="s">
        <v>3797</v>
      </c>
      <c r="AH487" s="80" t="b">
        <v>0</v>
      </c>
      <c r="AI487" s="80" t="s">
        <v>3865</v>
      </c>
      <c r="AJ487" s="80"/>
      <c r="AK487" s="88" t="s">
        <v>3797</v>
      </c>
      <c r="AL487" s="80" t="b">
        <v>0</v>
      </c>
      <c r="AM487" s="80">
        <v>0</v>
      </c>
      <c r="AN487" s="88" t="s">
        <v>3797</v>
      </c>
      <c r="AO487" s="80" t="s">
        <v>3899</v>
      </c>
      <c r="AP487" s="80" t="b">
        <v>0</v>
      </c>
      <c r="AQ487" s="88" t="s">
        <v>3548</v>
      </c>
      <c r="AR487" s="80" t="s">
        <v>178</v>
      </c>
      <c r="AS487" s="80">
        <v>0</v>
      </c>
      <c r="AT487" s="80">
        <v>0</v>
      </c>
      <c r="AU487" s="80"/>
      <c r="AV487" s="80"/>
      <c r="AW487" s="80"/>
      <c r="AX487" s="80"/>
      <c r="AY487" s="80"/>
      <c r="AZ487" s="80"/>
      <c r="BA487" s="80"/>
      <c r="BB487" s="80"/>
      <c r="BC487" s="79" t="str">
        <f>REPLACE(INDEX(GroupVertices[Group],MATCH(Edges[[#This Row],[Vertex 1]],GroupVertices[Vertex],0)),1,1,"")</f>
        <v>1</v>
      </c>
      <c r="BD487" s="79" t="str">
        <f>REPLACE(INDEX(GroupVertices[Group],MATCH(Edges[[#This Row],[Vertex 2]],GroupVertices[Vertex],0)),1,1,"")</f>
        <v>1</v>
      </c>
    </row>
    <row r="488" spans="1:56" ht="15">
      <c r="A488" s="65" t="s">
        <v>635</v>
      </c>
      <c r="B488" s="65" t="s">
        <v>635</v>
      </c>
      <c r="C488" s="66"/>
      <c r="D488" s="67"/>
      <c r="E488" s="68"/>
      <c r="F488" s="69"/>
      <c r="G488" s="66"/>
      <c r="H488" s="70"/>
      <c r="I488" s="71"/>
      <c r="J488" s="71"/>
      <c r="K488" s="34"/>
      <c r="L488" s="78">
        <v>488</v>
      </c>
      <c r="M488" s="78"/>
      <c r="N488" s="73"/>
      <c r="O488" s="80" t="s">
        <v>178</v>
      </c>
      <c r="P488" s="82">
        <v>43657.7878125</v>
      </c>
      <c r="Q488" s="80" t="s">
        <v>1186</v>
      </c>
      <c r="R488" s="80"/>
      <c r="S488" s="80"/>
      <c r="T488" s="80"/>
      <c r="U488" s="80"/>
      <c r="V488" s="83" t="s">
        <v>1883</v>
      </c>
      <c r="W488" s="82">
        <v>43657.7878125</v>
      </c>
      <c r="X488" s="86">
        <v>43657</v>
      </c>
      <c r="Y488" s="88" t="s">
        <v>2313</v>
      </c>
      <c r="Z488" s="83" t="s">
        <v>2924</v>
      </c>
      <c r="AA488" s="80"/>
      <c r="AB488" s="80"/>
      <c r="AC488" s="88" t="s">
        <v>3549</v>
      </c>
      <c r="AD488" s="80"/>
      <c r="AE488" s="80" t="b">
        <v>0</v>
      </c>
      <c r="AF488" s="80">
        <v>0</v>
      </c>
      <c r="AG488" s="88" t="s">
        <v>3797</v>
      </c>
      <c r="AH488" s="80" t="b">
        <v>0</v>
      </c>
      <c r="AI488" s="80" t="s">
        <v>3865</v>
      </c>
      <c r="AJ488" s="80"/>
      <c r="AK488" s="88" t="s">
        <v>3797</v>
      </c>
      <c r="AL488" s="80" t="b">
        <v>0</v>
      </c>
      <c r="AM488" s="80">
        <v>0</v>
      </c>
      <c r="AN488" s="88" t="s">
        <v>3797</v>
      </c>
      <c r="AO488" s="80" t="s">
        <v>3899</v>
      </c>
      <c r="AP488" s="80" t="b">
        <v>0</v>
      </c>
      <c r="AQ488" s="88" t="s">
        <v>3549</v>
      </c>
      <c r="AR488" s="80" t="s">
        <v>178</v>
      </c>
      <c r="AS488" s="80">
        <v>0</v>
      </c>
      <c r="AT488" s="80">
        <v>0</v>
      </c>
      <c r="AU488" s="80" t="s">
        <v>3946</v>
      </c>
      <c r="AV488" s="80" t="s">
        <v>3956</v>
      </c>
      <c r="AW488" s="80" t="s">
        <v>3961</v>
      </c>
      <c r="AX488" s="80" t="s">
        <v>3973</v>
      </c>
      <c r="AY488" s="80" t="s">
        <v>3990</v>
      </c>
      <c r="AZ488" s="80" t="s">
        <v>4007</v>
      </c>
      <c r="BA488" s="80" t="s">
        <v>4013</v>
      </c>
      <c r="BB488" s="83" t="s">
        <v>4026</v>
      </c>
      <c r="BC488" s="79" t="str">
        <f>REPLACE(INDEX(GroupVertices[Group],MATCH(Edges[[#This Row],[Vertex 1]],GroupVertices[Vertex],0)),1,1,"")</f>
        <v>1</v>
      </c>
      <c r="BD488" s="79" t="str">
        <f>REPLACE(INDEX(GroupVertices[Group],MATCH(Edges[[#This Row],[Vertex 2]],GroupVertices[Vertex],0)),1,1,"")</f>
        <v>1</v>
      </c>
    </row>
    <row r="489" spans="1:56" ht="15">
      <c r="A489" s="65" t="s">
        <v>636</v>
      </c>
      <c r="B489" s="65" t="s">
        <v>636</v>
      </c>
      <c r="C489" s="66"/>
      <c r="D489" s="67"/>
      <c r="E489" s="68"/>
      <c r="F489" s="69"/>
      <c r="G489" s="66"/>
      <c r="H489" s="70"/>
      <c r="I489" s="71"/>
      <c r="J489" s="71"/>
      <c r="K489" s="34"/>
      <c r="L489" s="78">
        <v>489</v>
      </c>
      <c r="M489" s="78"/>
      <c r="N489" s="73"/>
      <c r="O489" s="80" t="s">
        <v>178</v>
      </c>
      <c r="P489" s="82">
        <v>43657.73473379629</v>
      </c>
      <c r="Q489" s="80" t="s">
        <v>1187</v>
      </c>
      <c r="R489" s="80"/>
      <c r="S489" s="80"/>
      <c r="T489" s="80"/>
      <c r="U489" s="80"/>
      <c r="V489" s="83" t="s">
        <v>1884</v>
      </c>
      <c r="W489" s="82">
        <v>43657.73473379629</v>
      </c>
      <c r="X489" s="86">
        <v>43657</v>
      </c>
      <c r="Y489" s="88" t="s">
        <v>2314</v>
      </c>
      <c r="Z489" s="83" t="s">
        <v>2925</v>
      </c>
      <c r="AA489" s="80"/>
      <c r="AB489" s="80"/>
      <c r="AC489" s="88" t="s">
        <v>3550</v>
      </c>
      <c r="AD489" s="80"/>
      <c r="AE489" s="80" t="b">
        <v>0</v>
      </c>
      <c r="AF489" s="80">
        <v>0</v>
      </c>
      <c r="AG489" s="88" t="s">
        <v>3797</v>
      </c>
      <c r="AH489" s="80" t="b">
        <v>0</v>
      </c>
      <c r="AI489" s="80" t="s">
        <v>3865</v>
      </c>
      <c r="AJ489" s="80"/>
      <c r="AK489" s="88" t="s">
        <v>3797</v>
      </c>
      <c r="AL489" s="80" t="b">
        <v>0</v>
      </c>
      <c r="AM489" s="80">
        <v>5</v>
      </c>
      <c r="AN489" s="88" t="s">
        <v>3797</v>
      </c>
      <c r="AO489" s="80" t="s">
        <v>3898</v>
      </c>
      <c r="AP489" s="80" t="b">
        <v>0</v>
      </c>
      <c r="AQ489" s="88" t="s">
        <v>3550</v>
      </c>
      <c r="AR489" s="80" t="s">
        <v>908</v>
      </c>
      <c r="AS489" s="80">
        <v>0</v>
      </c>
      <c r="AT489" s="80">
        <v>0</v>
      </c>
      <c r="AU489" s="80"/>
      <c r="AV489" s="80"/>
      <c r="AW489" s="80"/>
      <c r="AX489" s="80"/>
      <c r="AY489" s="80"/>
      <c r="AZ489" s="80"/>
      <c r="BA489" s="80"/>
      <c r="BB489" s="80"/>
      <c r="BC489" s="79" t="str">
        <f>REPLACE(INDEX(GroupVertices[Group],MATCH(Edges[[#This Row],[Vertex 1]],GroupVertices[Vertex],0)),1,1,"")</f>
        <v>85</v>
      </c>
      <c r="BD489" s="79" t="str">
        <f>REPLACE(INDEX(GroupVertices[Group],MATCH(Edges[[#This Row],[Vertex 2]],GroupVertices[Vertex],0)),1,1,"")</f>
        <v>85</v>
      </c>
    </row>
    <row r="490" spans="1:56" ht="15">
      <c r="A490" s="65" t="s">
        <v>637</v>
      </c>
      <c r="B490" s="65" t="s">
        <v>636</v>
      </c>
      <c r="C490" s="66"/>
      <c r="D490" s="67"/>
      <c r="E490" s="68"/>
      <c r="F490" s="69"/>
      <c r="G490" s="66"/>
      <c r="H490" s="70"/>
      <c r="I490" s="71"/>
      <c r="J490" s="71"/>
      <c r="K490" s="34"/>
      <c r="L490" s="78">
        <v>490</v>
      </c>
      <c r="M490" s="78"/>
      <c r="N490" s="73"/>
      <c r="O490" s="80" t="s">
        <v>908</v>
      </c>
      <c r="P490" s="82">
        <v>43657.7878125</v>
      </c>
      <c r="Q490" s="80" t="s">
        <v>1187</v>
      </c>
      <c r="R490" s="80"/>
      <c r="S490" s="80"/>
      <c r="T490" s="80"/>
      <c r="U490" s="80"/>
      <c r="V490" s="83" t="s">
        <v>1885</v>
      </c>
      <c r="W490" s="82">
        <v>43657.7878125</v>
      </c>
      <c r="X490" s="86">
        <v>43657</v>
      </c>
      <c r="Y490" s="88" t="s">
        <v>2313</v>
      </c>
      <c r="Z490" s="83" t="s">
        <v>2926</v>
      </c>
      <c r="AA490" s="80"/>
      <c r="AB490" s="80"/>
      <c r="AC490" s="88" t="s">
        <v>3551</v>
      </c>
      <c r="AD490" s="80"/>
      <c r="AE490" s="80" t="b">
        <v>0</v>
      </c>
      <c r="AF490" s="80">
        <v>0</v>
      </c>
      <c r="AG490" s="88" t="s">
        <v>3797</v>
      </c>
      <c r="AH490" s="80" t="b">
        <v>0</v>
      </c>
      <c r="AI490" s="80" t="s">
        <v>3865</v>
      </c>
      <c r="AJ490" s="80"/>
      <c r="AK490" s="88" t="s">
        <v>3797</v>
      </c>
      <c r="AL490" s="80" t="b">
        <v>0</v>
      </c>
      <c r="AM490" s="80">
        <v>5</v>
      </c>
      <c r="AN490" s="88" t="s">
        <v>3550</v>
      </c>
      <c r="AO490" s="80" t="s">
        <v>3899</v>
      </c>
      <c r="AP490" s="80" t="b">
        <v>0</v>
      </c>
      <c r="AQ490" s="88" t="s">
        <v>3550</v>
      </c>
      <c r="AR490" s="80" t="s">
        <v>178</v>
      </c>
      <c r="AS490" s="80">
        <v>0</v>
      </c>
      <c r="AT490" s="80">
        <v>0</v>
      </c>
      <c r="AU490" s="80"/>
      <c r="AV490" s="80"/>
      <c r="AW490" s="80"/>
      <c r="AX490" s="80"/>
      <c r="AY490" s="80"/>
      <c r="AZ490" s="80"/>
      <c r="BA490" s="80"/>
      <c r="BB490" s="80"/>
      <c r="BC490" s="79" t="str">
        <f>REPLACE(INDEX(GroupVertices[Group],MATCH(Edges[[#This Row],[Vertex 1]],GroupVertices[Vertex],0)),1,1,"")</f>
        <v>85</v>
      </c>
      <c r="BD490" s="79" t="str">
        <f>REPLACE(INDEX(GroupVertices[Group],MATCH(Edges[[#This Row],[Vertex 2]],GroupVertices[Vertex],0)),1,1,"")</f>
        <v>85</v>
      </c>
    </row>
    <row r="491" spans="1:56" ht="15">
      <c r="A491" s="65" t="s">
        <v>638</v>
      </c>
      <c r="B491" s="65" t="s">
        <v>638</v>
      </c>
      <c r="C491" s="66"/>
      <c r="D491" s="67"/>
      <c r="E491" s="68"/>
      <c r="F491" s="69"/>
      <c r="G491" s="66"/>
      <c r="H491" s="70"/>
      <c r="I491" s="71"/>
      <c r="J491" s="71"/>
      <c r="K491" s="34"/>
      <c r="L491" s="78">
        <v>491</v>
      </c>
      <c r="M491" s="78"/>
      <c r="N491" s="73"/>
      <c r="O491" s="80" t="s">
        <v>178</v>
      </c>
      <c r="P491" s="82">
        <v>43657.787824074076</v>
      </c>
      <c r="Q491" s="80" t="s">
        <v>1188</v>
      </c>
      <c r="R491" s="80"/>
      <c r="S491" s="80"/>
      <c r="T491" s="80"/>
      <c r="U491" s="80"/>
      <c r="V491" s="83" t="s">
        <v>1886</v>
      </c>
      <c r="W491" s="82">
        <v>43657.787824074076</v>
      </c>
      <c r="X491" s="86">
        <v>43657</v>
      </c>
      <c r="Y491" s="88" t="s">
        <v>2315</v>
      </c>
      <c r="Z491" s="83" t="s">
        <v>2927</v>
      </c>
      <c r="AA491" s="80"/>
      <c r="AB491" s="80"/>
      <c r="AC491" s="88" t="s">
        <v>3552</v>
      </c>
      <c r="AD491" s="80"/>
      <c r="AE491" s="80" t="b">
        <v>0</v>
      </c>
      <c r="AF491" s="80">
        <v>0</v>
      </c>
      <c r="AG491" s="88" t="s">
        <v>3797</v>
      </c>
      <c r="AH491" s="80" t="b">
        <v>0</v>
      </c>
      <c r="AI491" s="80" t="s">
        <v>3866</v>
      </c>
      <c r="AJ491" s="80"/>
      <c r="AK491" s="88" t="s">
        <v>3797</v>
      </c>
      <c r="AL491" s="80" t="b">
        <v>0</v>
      </c>
      <c r="AM491" s="80">
        <v>0</v>
      </c>
      <c r="AN491" s="88" t="s">
        <v>3797</v>
      </c>
      <c r="AO491" s="80" t="s">
        <v>3927</v>
      </c>
      <c r="AP491" s="80" t="b">
        <v>0</v>
      </c>
      <c r="AQ491" s="88" t="s">
        <v>3552</v>
      </c>
      <c r="AR491" s="80" t="s">
        <v>178</v>
      </c>
      <c r="AS491" s="80">
        <v>0</v>
      </c>
      <c r="AT491" s="80">
        <v>0</v>
      </c>
      <c r="AU491" s="80"/>
      <c r="AV491" s="80"/>
      <c r="AW491" s="80"/>
      <c r="AX491" s="80"/>
      <c r="AY491" s="80"/>
      <c r="AZ491" s="80"/>
      <c r="BA491" s="80"/>
      <c r="BB491" s="80"/>
      <c r="BC491" s="79" t="str">
        <f>REPLACE(INDEX(GroupVertices[Group],MATCH(Edges[[#This Row],[Vertex 1]],GroupVertices[Vertex],0)),1,1,"")</f>
        <v>1</v>
      </c>
      <c r="BD491" s="79" t="str">
        <f>REPLACE(INDEX(GroupVertices[Group],MATCH(Edges[[#This Row],[Vertex 2]],GroupVertices[Vertex],0)),1,1,"")</f>
        <v>1</v>
      </c>
    </row>
    <row r="492" spans="1:56" ht="15">
      <c r="A492" s="65" t="s">
        <v>639</v>
      </c>
      <c r="B492" s="65" t="s">
        <v>639</v>
      </c>
      <c r="C492" s="66"/>
      <c r="D492" s="67"/>
      <c r="E492" s="68"/>
      <c r="F492" s="69"/>
      <c r="G492" s="66"/>
      <c r="H492" s="70"/>
      <c r="I492" s="71"/>
      <c r="J492" s="71"/>
      <c r="K492" s="34"/>
      <c r="L492" s="78">
        <v>492</v>
      </c>
      <c r="M492" s="78"/>
      <c r="N492" s="73"/>
      <c r="O492" s="80" t="s">
        <v>178</v>
      </c>
      <c r="P492" s="82">
        <v>43656.64344907407</v>
      </c>
      <c r="Q492" s="80" t="s">
        <v>987</v>
      </c>
      <c r="R492" s="80"/>
      <c r="S492" s="80"/>
      <c r="T492" s="80"/>
      <c r="U492" s="83" t="s">
        <v>1514</v>
      </c>
      <c r="V492" s="83" t="s">
        <v>1514</v>
      </c>
      <c r="W492" s="82">
        <v>43656.64344907407</v>
      </c>
      <c r="X492" s="86">
        <v>43656</v>
      </c>
      <c r="Y492" s="88" t="s">
        <v>2316</v>
      </c>
      <c r="Z492" s="83" t="s">
        <v>2928</v>
      </c>
      <c r="AA492" s="80"/>
      <c r="AB492" s="80"/>
      <c r="AC492" s="88" t="s">
        <v>3553</v>
      </c>
      <c r="AD492" s="80"/>
      <c r="AE492" s="80" t="b">
        <v>0</v>
      </c>
      <c r="AF492" s="80">
        <v>1446</v>
      </c>
      <c r="AG492" s="88" t="s">
        <v>3797</v>
      </c>
      <c r="AH492" s="80" t="b">
        <v>0</v>
      </c>
      <c r="AI492" s="80" t="s">
        <v>3865</v>
      </c>
      <c r="AJ492" s="80"/>
      <c r="AK492" s="88" t="s">
        <v>3797</v>
      </c>
      <c r="AL492" s="80" t="b">
        <v>0</v>
      </c>
      <c r="AM492" s="80">
        <v>449</v>
      </c>
      <c r="AN492" s="88" t="s">
        <v>3797</v>
      </c>
      <c r="AO492" s="80" t="s">
        <v>3899</v>
      </c>
      <c r="AP492" s="80" t="b">
        <v>0</v>
      </c>
      <c r="AQ492" s="88" t="s">
        <v>3553</v>
      </c>
      <c r="AR492" s="80" t="s">
        <v>908</v>
      </c>
      <c r="AS492" s="80">
        <v>0</v>
      </c>
      <c r="AT492" s="80">
        <v>0</v>
      </c>
      <c r="AU492" s="80"/>
      <c r="AV492" s="80"/>
      <c r="AW492" s="80"/>
      <c r="AX492" s="80"/>
      <c r="AY492" s="80"/>
      <c r="AZ492" s="80"/>
      <c r="BA492" s="80"/>
      <c r="BB492" s="80"/>
      <c r="BC492" s="79" t="str">
        <f>REPLACE(INDEX(GroupVertices[Group],MATCH(Edges[[#This Row],[Vertex 1]],GroupVertices[Vertex],0)),1,1,"")</f>
        <v>16</v>
      </c>
      <c r="BD492" s="79" t="str">
        <f>REPLACE(INDEX(GroupVertices[Group],MATCH(Edges[[#This Row],[Vertex 2]],GroupVertices[Vertex],0)),1,1,"")</f>
        <v>16</v>
      </c>
    </row>
    <row r="493" spans="1:56" ht="15">
      <c r="A493" s="65" t="s">
        <v>640</v>
      </c>
      <c r="B493" s="65" t="s">
        <v>639</v>
      </c>
      <c r="C493" s="66"/>
      <c r="D493" s="67"/>
      <c r="E493" s="68"/>
      <c r="F493" s="69"/>
      <c r="G493" s="66"/>
      <c r="H493" s="70"/>
      <c r="I493" s="71"/>
      <c r="J493" s="71"/>
      <c r="K493" s="34"/>
      <c r="L493" s="78">
        <v>493</v>
      </c>
      <c r="M493" s="78"/>
      <c r="N493" s="73"/>
      <c r="O493" s="80" t="s">
        <v>908</v>
      </c>
      <c r="P493" s="82">
        <v>43657.78787037037</v>
      </c>
      <c r="Q493" s="80" t="s">
        <v>987</v>
      </c>
      <c r="R493" s="80"/>
      <c r="S493" s="80"/>
      <c r="T493" s="80"/>
      <c r="U493" s="83" t="s">
        <v>1514</v>
      </c>
      <c r="V493" s="83" t="s">
        <v>1514</v>
      </c>
      <c r="W493" s="82">
        <v>43657.78787037037</v>
      </c>
      <c r="X493" s="86">
        <v>43657</v>
      </c>
      <c r="Y493" s="88" t="s">
        <v>2317</v>
      </c>
      <c r="Z493" s="83" t="s">
        <v>2929</v>
      </c>
      <c r="AA493" s="80"/>
      <c r="AB493" s="80"/>
      <c r="AC493" s="88" t="s">
        <v>3554</v>
      </c>
      <c r="AD493" s="80"/>
      <c r="AE493" s="80" t="b">
        <v>0</v>
      </c>
      <c r="AF493" s="80">
        <v>0</v>
      </c>
      <c r="AG493" s="88" t="s">
        <v>3797</v>
      </c>
      <c r="AH493" s="80" t="b">
        <v>0</v>
      </c>
      <c r="AI493" s="80" t="s">
        <v>3865</v>
      </c>
      <c r="AJ493" s="80"/>
      <c r="AK493" s="88" t="s">
        <v>3797</v>
      </c>
      <c r="AL493" s="80" t="b">
        <v>0</v>
      </c>
      <c r="AM493" s="80">
        <v>449</v>
      </c>
      <c r="AN493" s="88" t="s">
        <v>3553</v>
      </c>
      <c r="AO493" s="80" t="s">
        <v>3899</v>
      </c>
      <c r="AP493" s="80" t="b">
        <v>0</v>
      </c>
      <c r="AQ493" s="88" t="s">
        <v>3553</v>
      </c>
      <c r="AR493" s="80" t="s">
        <v>178</v>
      </c>
      <c r="AS493" s="80">
        <v>0</v>
      </c>
      <c r="AT493" s="80">
        <v>0</v>
      </c>
      <c r="AU493" s="80"/>
      <c r="AV493" s="80"/>
      <c r="AW493" s="80"/>
      <c r="AX493" s="80"/>
      <c r="AY493" s="80"/>
      <c r="AZ493" s="80"/>
      <c r="BA493" s="80"/>
      <c r="BB493" s="80"/>
      <c r="BC493" s="79" t="str">
        <f>REPLACE(INDEX(GroupVertices[Group],MATCH(Edges[[#This Row],[Vertex 1]],GroupVertices[Vertex],0)),1,1,"")</f>
        <v>16</v>
      </c>
      <c r="BD493" s="79" t="str">
        <f>REPLACE(INDEX(GroupVertices[Group],MATCH(Edges[[#This Row],[Vertex 2]],GroupVertices[Vertex],0)),1,1,"")</f>
        <v>16</v>
      </c>
    </row>
    <row r="494" spans="1:56" ht="15">
      <c r="A494" s="65" t="s">
        <v>641</v>
      </c>
      <c r="B494" s="65" t="s">
        <v>715</v>
      </c>
      <c r="C494" s="66"/>
      <c r="D494" s="67"/>
      <c r="E494" s="68"/>
      <c r="F494" s="69"/>
      <c r="G494" s="66"/>
      <c r="H494" s="70"/>
      <c r="I494" s="71"/>
      <c r="J494" s="71"/>
      <c r="K494" s="34"/>
      <c r="L494" s="78">
        <v>494</v>
      </c>
      <c r="M494" s="78"/>
      <c r="N494" s="73"/>
      <c r="O494" s="80" t="s">
        <v>908</v>
      </c>
      <c r="P494" s="82">
        <v>43657.78787037037</v>
      </c>
      <c r="Q494" s="80" t="s">
        <v>958</v>
      </c>
      <c r="R494" s="80"/>
      <c r="S494" s="80"/>
      <c r="T494" s="80"/>
      <c r="U494" s="80"/>
      <c r="V494" s="83" t="s">
        <v>1651</v>
      </c>
      <c r="W494" s="82">
        <v>43657.78787037037</v>
      </c>
      <c r="X494" s="86">
        <v>43657</v>
      </c>
      <c r="Y494" s="88" t="s">
        <v>2317</v>
      </c>
      <c r="Z494" s="83" t="s">
        <v>2930</v>
      </c>
      <c r="AA494" s="80"/>
      <c r="AB494" s="80"/>
      <c r="AC494" s="88" t="s">
        <v>3555</v>
      </c>
      <c r="AD494" s="80"/>
      <c r="AE494" s="80" t="b">
        <v>0</v>
      </c>
      <c r="AF494" s="80">
        <v>0</v>
      </c>
      <c r="AG494" s="88" t="s">
        <v>3797</v>
      </c>
      <c r="AH494" s="80" t="b">
        <v>0</v>
      </c>
      <c r="AI494" s="80" t="s">
        <v>3865</v>
      </c>
      <c r="AJ494" s="80"/>
      <c r="AK494" s="88" t="s">
        <v>3797</v>
      </c>
      <c r="AL494" s="80" t="b">
        <v>0</v>
      </c>
      <c r="AM494" s="80">
        <v>6397</v>
      </c>
      <c r="AN494" s="88" t="s">
        <v>3638</v>
      </c>
      <c r="AO494" s="80" t="s">
        <v>3899</v>
      </c>
      <c r="AP494" s="80" t="b">
        <v>0</v>
      </c>
      <c r="AQ494" s="88" t="s">
        <v>3638</v>
      </c>
      <c r="AR494" s="80" t="s">
        <v>178</v>
      </c>
      <c r="AS494" s="80">
        <v>0</v>
      </c>
      <c r="AT494" s="80">
        <v>0</v>
      </c>
      <c r="AU494" s="80"/>
      <c r="AV494" s="80"/>
      <c r="AW494" s="80"/>
      <c r="AX494" s="80"/>
      <c r="AY494" s="80"/>
      <c r="AZ494" s="80"/>
      <c r="BA494" s="80"/>
      <c r="BB494" s="80"/>
      <c r="BC494" s="79" t="str">
        <f>REPLACE(INDEX(GroupVertices[Group],MATCH(Edges[[#This Row],[Vertex 1]],GroupVertices[Vertex],0)),1,1,"")</f>
        <v>7</v>
      </c>
      <c r="BD494" s="79" t="str">
        <f>REPLACE(INDEX(GroupVertices[Group],MATCH(Edges[[#This Row],[Vertex 2]],GroupVertices[Vertex],0)),1,1,"")</f>
        <v>7</v>
      </c>
    </row>
    <row r="495" spans="1:56" ht="15">
      <c r="A495" s="65" t="s">
        <v>642</v>
      </c>
      <c r="B495" s="65" t="s">
        <v>642</v>
      </c>
      <c r="C495" s="66"/>
      <c r="D495" s="67"/>
      <c r="E495" s="68"/>
      <c r="F495" s="69"/>
      <c r="G495" s="66"/>
      <c r="H495" s="70"/>
      <c r="I495" s="71"/>
      <c r="J495" s="71"/>
      <c r="K495" s="34"/>
      <c r="L495" s="78">
        <v>495</v>
      </c>
      <c r="M495" s="78"/>
      <c r="N495" s="73"/>
      <c r="O495" s="80" t="s">
        <v>178</v>
      </c>
      <c r="P495" s="82">
        <v>43657.78512731481</v>
      </c>
      <c r="Q495" s="80" t="s">
        <v>1189</v>
      </c>
      <c r="R495" s="83" t="s">
        <v>1350</v>
      </c>
      <c r="S495" s="80" t="s">
        <v>1419</v>
      </c>
      <c r="T495" s="80"/>
      <c r="U495" s="80"/>
      <c r="V495" s="83" t="s">
        <v>1887</v>
      </c>
      <c r="W495" s="82">
        <v>43657.78512731481</v>
      </c>
      <c r="X495" s="86">
        <v>43657</v>
      </c>
      <c r="Y495" s="88" t="s">
        <v>2318</v>
      </c>
      <c r="Z495" s="83" t="s">
        <v>2931</v>
      </c>
      <c r="AA495" s="80"/>
      <c r="AB495" s="80"/>
      <c r="AC495" s="88" t="s">
        <v>3556</v>
      </c>
      <c r="AD495" s="80"/>
      <c r="AE495" s="80" t="b">
        <v>0</v>
      </c>
      <c r="AF495" s="80">
        <v>0</v>
      </c>
      <c r="AG495" s="88" t="s">
        <v>3797</v>
      </c>
      <c r="AH495" s="80" t="b">
        <v>0</v>
      </c>
      <c r="AI495" s="80" t="s">
        <v>3871</v>
      </c>
      <c r="AJ495" s="80"/>
      <c r="AK495" s="88" t="s">
        <v>3797</v>
      </c>
      <c r="AL495" s="80" t="b">
        <v>0</v>
      </c>
      <c r="AM495" s="80">
        <v>0</v>
      </c>
      <c r="AN495" s="88" t="s">
        <v>3797</v>
      </c>
      <c r="AO495" s="80" t="s">
        <v>3903</v>
      </c>
      <c r="AP495" s="80" t="b">
        <v>0</v>
      </c>
      <c r="AQ495" s="88" t="s">
        <v>3556</v>
      </c>
      <c r="AR495" s="80" t="s">
        <v>178</v>
      </c>
      <c r="AS495" s="80">
        <v>0</v>
      </c>
      <c r="AT495" s="80">
        <v>0</v>
      </c>
      <c r="AU495" s="80"/>
      <c r="AV495" s="80"/>
      <c r="AW495" s="80"/>
      <c r="AX495" s="80"/>
      <c r="AY495" s="80"/>
      <c r="AZ495" s="80"/>
      <c r="BA495" s="80"/>
      <c r="BB495" s="80"/>
      <c r="BC495" s="79" t="str">
        <f>REPLACE(INDEX(GroupVertices[Group],MATCH(Edges[[#This Row],[Vertex 1]],GroupVertices[Vertex],0)),1,1,"")</f>
        <v>1</v>
      </c>
      <c r="BD495" s="79" t="str">
        <f>REPLACE(INDEX(GroupVertices[Group],MATCH(Edges[[#This Row],[Vertex 2]],GroupVertices[Vertex],0)),1,1,"")</f>
        <v>1</v>
      </c>
    </row>
    <row r="496" spans="1:56" ht="15">
      <c r="A496" s="65" t="s">
        <v>642</v>
      </c>
      <c r="B496" s="65" t="s">
        <v>642</v>
      </c>
      <c r="C496" s="66"/>
      <c r="D496" s="67"/>
      <c r="E496" s="68"/>
      <c r="F496" s="69"/>
      <c r="G496" s="66"/>
      <c r="H496" s="70"/>
      <c r="I496" s="71"/>
      <c r="J496" s="71"/>
      <c r="K496" s="34"/>
      <c r="L496" s="78">
        <v>496</v>
      </c>
      <c r="M496" s="78"/>
      <c r="N496" s="73"/>
      <c r="O496" s="80" t="s">
        <v>178</v>
      </c>
      <c r="P496" s="82">
        <v>43657.78791666667</v>
      </c>
      <c r="Q496" s="80" t="s">
        <v>1190</v>
      </c>
      <c r="R496" s="83" t="s">
        <v>1351</v>
      </c>
      <c r="S496" s="80" t="s">
        <v>1420</v>
      </c>
      <c r="T496" s="80"/>
      <c r="U496" s="80"/>
      <c r="V496" s="83" t="s">
        <v>1887</v>
      </c>
      <c r="W496" s="82">
        <v>43657.78791666667</v>
      </c>
      <c r="X496" s="86">
        <v>43657</v>
      </c>
      <c r="Y496" s="88" t="s">
        <v>2319</v>
      </c>
      <c r="Z496" s="83" t="s">
        <v>2932</v>
      </c>
      <c r="AA496" s="80"/>
      <c r="AB496" s="80"/>
      <c r="AC496" s="88" t="s">
        <v>3557</v>
      </c>
      <c r="AD496" s="80"/>
      <c r="AE496" s="80" t="b">
        <v>0</v>
      </c>
      <c r="AF496" s="80">
        <v>0</v>
      </c>
      <c r="AG496" s="88" t="s">
        <v>3797</v>
      </c>
      <c r="AH496" s="80" t="b">
        <v>0</v>
      </c>
      <c r="AI496" s="80" t="s">
        <v>3871</v>
      </c>
      <c r="AJ496" s="80"/>
      <c r="AK496" s="88" t="s">
        <v>3797</v>
      </c>
      <c r="AL496" s="80" t="b">
        <v>0</v>
      </c>
      <c r="AM496" s="80">
        <v>0</v>
      </c>
      <c r="AN496" s="88" t="s">
        <v>3797</v>
      </c>
      <c r="AO496" s="80" t="s">
        <v>3903</v>
      </c>
      <c r="AP496" s="80" t="b">
        <v>0</v>
      </c>
      <c r="AQ496" s="88" t="s">
        <v>3557</v>
      </c>
      <c r="AR496" s="80" t="s">
        <v>178</v>
      </c>
      <c r="AS496" s="80">
        <v>0</v>
      </c>
      <c r="AT496" s="80">
        <v>0</v>
      </c>
      <c r="AU496" s="80"/>
      <c r="AV496" s="80"/>
      <c r="AW496" s="80"/>
      <c r="AX496" s="80"/>
      <c r="AY496" s="80"/>
      <c r="AZ496" s="80"/>
      <c r="BA496" s="80"/>
      <c r="BB496" s="80"/>
      <c r="BC496" s="79" t="str">
        <f>REPLACE(INDEX(GroupVertices[Group],MATCH(Edges[[#This Row],[Vertex 1]],GroupVertices[Vertex],0)),1,1,"")</f>
        <v>1</v>
      </c>
      <c r="BD496" s="79" t="str">
        <f>REPLACE(INDEX(GroupVertices[Group],MATCH(Edges[[#This Row],[Vertex 2]],GroupVertices[Vertex],0)),1,1,"")</f>
        <v>1</v>
      </c>
    </row>
    <row r="497" spans="1:56" ht="15">
      <c r="A497" s="65" t="s">
        <v>643</v>
      </c>
      <c r="B497" s="65" t="s">
        <v>891</v>
      </c>
      <c r="C497" s="66"/>
      <c r="D497" s="67"/>
      <c r="E497" s="68"/>
      <c r="F497" s="69"/>
      <c r="G497" s="66"/>
      <c r="H497" s="70"/>
      <c r="I497" s="71"/>
      <c r="J497" s="71"/>
      <c r="K497" s="34"/>
      <c r="L497" s="78">
        <v>497</v>
      </c>
      <c r="M497" s="78"/>
      <c r="N497" s="73"/>
      <c r="O497" s="80" t="s">
        <v>909</v>
      </c>
      <c r="P497" s="82">
        <v>43657.787939814814</v>
      </c>
      <c r="Q497" s="80" t="s">
        <v>1191</v>
      </c>
      <c r="R497" s="80"/>
      <c r="S497" s="80"/>
      <c r="T497" s="80"/>
      <c r="U497" s="80"/>
      <c r="V497" s="83" t="s">
        <v>1888</v>
      </c>
      <c r="W497" s="82">
        <v>43657.787939814814</v>
      </c>
      <c r="X497" s="86">
        <v>43657</v>
      </c>
      <c r="Y497" s="88" t="s">
        <v>2320</v>
      </c>
      <c r="Z497" s="83" t="s">
        <v>2933</v>
      </c>
      <c r="AA497" s="80"/>
      <c r="AB497" s="80"/>
      <c r="AC497" s="88" t="s">
        <v>3558</v>
      </c>
      <c r="AD497" s="88" t="s">
        <v>3785</v>
      </c>
      <c r="AE497" s="80" t="b">
        <v>0</v>
      </c>
      <c r="AF497" s="80">
        <v>0</v>
      </c>
      <c r="AG497" s="88" t="s">
        <v>3852</v>
      </c>
      <c r="AH497" s="80" t="b">
        <v>0</v>
      </c>
      <c r="AI497" s="80" t="s">
        <v>3865</v>
      </c>
      <c r="AJ497" s="80"/>
      <c r="AK497" s="88" t="s">
        <v>3797</v>
      </c>
      <c r="AL497" s="80" t="b">
        <v>0</v>
      </c>
      <c r="AM497" s="80">
        <v>0</v>
      </c>
      <c r="AN497" s="88" t="s">
        <v>3797</v>
      </c>
      <c r="AO497" s="80" t="s">
        <v>3899</v>
      </c>
      <c r="AP497" s="80" t="b">
        <v>0</v>
      </c>
      <c r="AQ497" s="88" t="s">
        <v>3785</v>
      </c>
      <c r="AR497" s="80" t="s">
        <v>178</v>
      </c>
      <c r="AS497" s="80">
        <v>0</v>
      </c>
      <c r="AT497" s="80">
        <v>0</v>
      </c>
      <c r="AU497" s="80"/>
      <c r="AV497" s="80"/>
      <c r="AW497" s="80"/>
      <c r="AX497" s="80"/>
      <c r="AY497" s="80"/>
      <c r="AZ497" s="80"/>
      <c r="BA497" s="80"/>
      <c r="BB497" s="80"/>
      <c r="BC497" s="79" t="str">
        <f>REPLACE(INDEX(GroupVertices[Group],MATCH(Edges[[#This Row],[Vertex 1]],GroupVertices[Vertex],0)),1,1,"")</f>
        <v>84</v>
      </c>
      <c r="BD497" s="79" t="str">
        <f>REPLACE(INDEX(GroupVertices[Group],MATCH(Edges[[#This Row],[Vertex 2]],GroupVertices[Vertex],0)),1,1,"")</f>
        <v>84</v>
      </c>
    </row>
    <row r="498" spans="1:56" ht="15">
      <c r="A498" s="65" t="s">
        <v>644</v>
      </c>
      <c r="B498" s="65" t="s">
        <v>656</v>
      </c>
      <c r="C498" s="66"/>
      <c r="D498" s="67"/>
      <c r="E498" s="68"/>
      <c r="F498" s="69"/>
      <c r="G498" s="66"/>
      <c r="H498" s="70"/>
      <c r="I498" s="71"/>
      <c r="J498" s="71"/>
      <c r="K498" s="34"/>
      <c r="L498" s="78">
        <v>498</v>
      </c>
      <c r="M498" s="78"/>
      <c r="N498" s="73"/>
      <c r="O498" s="80" t="s">
        <v>908</v>
      </c>
      <c r="P498" s="82">
        <v>43657.78796296296</v>
      </c>
      <c r="Q498" s="80" t="s">
        <v>980</v>
      </c>
      <c r="R498" s="80"/>
      <c r="S498" s="80"/>
      <c r="T498" s="80"/>
      <c r="U498" s="83" t="s">
        <v>1510</v>
      </c>
      <c r="V498" s="83" t="s">
        <v>1510</v>
      </c>
      <c r="W498" s="82">
        <v>43657.78796296296</v>
      </c>
      <c r="X498" s="86">
        <v>43657</v>
      </c>
      <c r="Y498" s="88" t="s">
        <v>2321</v>
      </c>
      <c r="Z498" s="83" t="s">
        <v>2934</v>
      </c>
      <c r="AA498" s="80"/>
      <c r="AB498" s="80"/>
      <c r="AC498" s="88" t="s">
        <v>3559</v>
      </c>
      <c r="AD498" s="80"/>
      <c r="AE498" s="80" t="b">
        <v>0</v>
      </c>
      <c r="AF498" s="80">
        <v>0</v>
      </c>
      <c r="AG498" s="88" t="s">
        <v>3797</v>
      </c>
      <c r="AH498" s="80" t="b">
        <v>0</v>
      </c>
      <c r="AI498" s="80" t="s">
        <v>3865</v>
      </c>
      <c r="AJ498" s="80"/>
      <c r="AK498" s="88" t="s">
        <v>3797</v>
      </c>
      <c r="AL498" s="80" t="b">
        <v>0</v>
      </c>
      <c r="AM498" s="80">
        <v>1087</v>
      </c>
      <c r="AN498" s="88" t="s">
        <v>3575</v>
      </c>
      <c r="AO498" s="80" t="s">
        <v>3898</v>
      </c>
      <c r="AP498" s="80" t="b">
        <v>0</v>
      </c>
      <c r="AQ498" s="88" t="s">
        <v>3575</v>
      </c>
      <c r="AR498" s="80" t="s">
        <v>178</v>
      </c>
      <c r="AS498" s="80">
        <v>0</v>
      </c>
      <c r="AT498" s="80">
        <v>0</v>
      </c>
      <c r="AU498" s="80"/>
      <c r="AV498" s="80"/>
      <c r="AW498" s="80"/>
      <c r="AX498" s="80"/>
      <c r="AY498" s="80"/>
      <c r="AZ498" s="80"/>
      <c r="BA498" s="80"/>
      <c r="BB498" s="80"/>
      <c r="BC498" s="79" t="str">
        <f>REPLACE(INDEX(GroupVertices[Group],MATCH(Edges[[#This Row],[Vertex 1]],GroupVertices[Vertex],0)),1,1,"")</f>
        <v>11</v>
      </c>
      <c r="BD498" s="79" t="str">
        <f>REPLACE(INDEX(GroupVertices[Group],MATCH(Edges[[#This Row],[Vertex 2]],GroupVertices[Vertex],0)),1,1,"")</f>
        <v>11</v>
      </c>
    </row>
    <row r="499" spans="1:56" ht="15">
      <c r="A499" s="65" t="s">
        <v>645</v>
      </c>
      <c r="B499" s="65" t="s">
        <v>799</v>
      </c>
      <c r="C499" s="66"/>
      <c r="D499" s="67"/>
      <c r="E499" s="68"/>
      <c r="F499" s="69"/>
      <c r="G499" s="66"/>
      <c r="H499" s="70"/>
      <c r="I499" s="71"/>
      <c r="J499" s="71"/>
      <c r="K499" s="34"/>
      <c r="L499" s="78">
        <v>499</v>
      </c>
      <c r="M499" s="78"/>
      <c r="N499" s="73"/>
      <c r="O499" s="80" t="s">
        <v>908</v>
      </c>
      <c r="P499" s="82">
        <v>43657.787986111114</v>
      </c>
      <c r="Q499" s="80" t="s">
        <v>976</v>
      </c>
      <c r="R499" s="80"/>
      <c r="S499" s="80"/>
      <c r="T499" s="80"/>
      <c r="U499" s="80"/>
      <c r="V499" s="83" t="s">
        <v>1889</v>
      </c>
      <c r="W499" s="82">
        <v>43657.787986111114</v>
      </c>
      <c r="X499" s="86">
        <v>43657</v>
      </c>
      <c r="Y499" s="88" t="s">
        <v>2322</v>
      </c>
      <c r="Z499" s="83" t="s">
        <v>2935</v>
      </c>
      <c r="AA499" s="80"/>
      <c r="AB499" s="80"/>
      <c r="AC499" s="88" t="s">
        <v>3560</v>
      </c>
      <c r="AD499" s="80"/>
      <c r="AE499" s="80" t="b">
        <v>0</v>
      </c>
      <c r="AF499" s="80">
        <v>0</v>
      </c>
      <c r="AG499" s="88" t="s">
        <v>3797</v>
      </c>
      <c r="AH499" s="80" t="b">
        <v>0</v>
      </c>
      <c r="AI499" s="80" t="s">
        <v>3867</v>
      </c>
      <c r="AJ499" s="80"/>
      <c r="AK499" s="88" t="s">
        <v>3797</v>
      </c>
      <c r="AL499" s="80" t="b">
        <v>0</v>
      </c>
      <c r="AM499" s="80">
        <v>2964</v>
      </c>
      <c r="AN499" s="88" t="s">
        <v>3725</v>
      </c>
      <c r="AO499" s="80" t="s">
        <v>3899</v>
      </c>
      <c r="AP499" s="80" t="b">
        <v>0</v>
      </c>
      <c r="AQ499" s="88" t="s">
        <v>3725</v>
      </c>
      <c r="AR499" s="80" t="s">
        <v>178</v>
      </c>
      <c r="AS499" s="80">
        <v>0</v>
      </c>
      <c r="AT499" s="80">
        <v>0</v>
      </c>
      <c r="AU499" s="80"/>
      <c r="AV499" s="80"/>
      <c r="AW499" s="80"/>
      <c r="AX499" s="80"/>
      <c r="AY499" s="80"/>
      <c r="AZ499" s="80"/>
      <c r="BA499" s="80"/>
      <c r="BB499" s="80"/>
      <c r="BC499" s="79" t="str">
        <f>REPLACE(INDEX(GroupVertices[Group],MATCH(Edges[[#This Row],[Vertex 1]],GroupVertices[Vertex],0)),1,1,"")</f>
        <v>3</v>
      </c>
      <c r="BD499" s="79" t="str">
        <f>REPLACE(INDEX(GroupVertices[Group],MATCH(Edges[[#This Row],[Vertex 2]],GroupVertices[Vertex],0)),1,1,"")</f>
        <v>3</v>
      </c>
    </row>
    <row r="500" spans="1:56" ht="15">
      <c r="A500" s="65" t="s">
        <v>646</v>
      </c>
      <c r="B500" s="65" t="s">
        <v>646</v>
      </c>
      <c r="C500" s="66"/>
      <c r="D500" s="67"/>
      <c r="E500" s="68"/>
      <c r="F500" s="69"/>
      <c r="G500" s="66"/>
      <c r="H500" s="70"/>
      <c r="I500" s="71"/>
      <c r="J500" s="71"/>
      <c r="K500" s="34"/>
      <c r="L500" s="78">
        <v>500</v>
      </c>
      <c r="M500" s="78"/>
      <c r="N500" s="73"/>
      <c r="O500" s="80" t="s">
        <v>178</v>
      </c>
      <c r="P500" s="82">
        <v>43657.787986111114</v>
      </c>
      <c r="Q500" s="80" t="s">
        <v>1192</v>
      </c>
      <c r="R500" s="80"/>
      <c r="S500" s="80"/>
      <c r="T500" s="80"/>
      <c r="U500" s="80"/>
      <c r="V500" s="83" t="s">
        <v>1890</v>
      </c>
      <c r="W500" s="82">
        <v>43657.787986111114</v>
      </c>
      <c r="X500" s="86">
        <v>43657</v>
      </c>
      <c r="Y500" s="88" t="s">
        <v>2322</v>
      </c>
      <c r="Z500" s="83" t="s">
        <v>2936</v>
      </c>
      <c r="AA500" s="80"/>
      <c r="AB500" s="80"/>
      <c r="AC500" s="88" t="s">
        <v>3561</v>
      </c>
      <c r="AD500" s="80"/>
      <c r="AE500" s="80" t="b">
        <v>0</v>
      </c>
      <c r="AF500" s="80">
        <v>0</v>
      </c>
      <c r="AG500" s="88" t="s">
        <v>3797</v>
      </c>
      <c r="AH500" s="80" t="b">
        <v>0</v>
      </c>
      <c r="AI500" s="80" t="s">
        <v>3865</v>
      </c>
      <c r="AJ500" s="80"/>
      <c r="AK500" s="88" t="s">
        <v>3797</v>
      </c>
      <c r="AL500" s="80" t="b">
        <v>0</v>
      </c>
      <c r="AM500" s="80">
        <v>0</v>
      </c>
      <c r="AN500" s="88" t="s">
        <v>3797</v>
      </c>
      <c r="AO500" s="80" t="s">
        <v>3899</v>
      </c>
      <c r="AP500" s="80" t="b">
        <v>0</v>
      </c>
      <c r="AQ500" s="88" t="s">
        <v>3561</v>
      </c>
      <c r="AR500" s="80" t="s">
        <v>178</v>
      </c>
      <c r="AS500" s="80">
        <v>0</v>
      </c>
      <c r="AT500" s="80">
        <v>0</v>
      </c>
      <c r="AU500" s="80"/>
      <c r="AV500" s="80"/>
      <c r="AW500" s="80"/>
      <c r="AX500" s="80"/>
      <c r="AY500" s="80"/>
      <c r="AZ500" s="80"/>
      <c r="BA500" s="80"/>
      <c r="BB500" s="80"/>
      <c r="BC500" s="79" t="str">
        <f>REPLACE(INDEX(GroupVertices[Group],MATCH(Edges[[#This Row],[Vertex 1]],GroupVertices[Vertex],0)),1,1,"")</f>
        <v>1</v>
      </c>
      <c r="BD500" s="79" t="str">
        <f>REPLACE(INDEX(GroupVertices[Group],MATCH(Edges[[#This Row],[Vertex 2]],GroupVertices[Vertex],0)),1,1,"")</f>
        <v>1</v>
      </c>
    </row>
    <row r="501" spans="1:56" ht="15">
      <c r="A501" s="65" t="s">
        <v>646</v>
      </c>
      <c r="B501" s="65" t="s">
        <v>646</v>
      </c>
      <c r="C501" s="66"/>
      <c r="D501" s="67"/>
      <c r="E501" s="68"/>
      <c r="F501" s="69"/>
      <c r="G501" s="66"/>
      <c r="H501" s="70"/>
      <c r="I501" s="71"/>
      <c r="J501" s="71"/>
      <c r="K501" s="34"/>
      <c r="L501" s="78">
        <v>501</v>
      </c>
      <c r="M501" s="78"/>
      <c r="N501" s="73"/>
      <c r="O501" s="80" t="s">
        <v>178</v>
      </c>
      <c r="P501" s="82">
        <v>43657.787997685184</v>
      </c>
      <c r="Q501" s="80" t="s">
        <v>1193</v>
      </c>
      <c r="R501" s="80"/>
      <c r="S501" s="80"/>
      <c r="T501" s="80"/>
      <c r="U501" s="80"/>
      <c r="V501" s="83" t="s">
        <v>1890</v>
      </c>
      <c r="W501" s="82">
        <v>43657.787997685184</v>
      </c>
      <c r="X501" s="86">
        <v>43657</v>
      </c>
      <c r="Y501" s="88" t="s">
        <v>2323</v>
      </c>
      <c r="Z501" s="83" t="s">
        <v>2937</v>
      </c>
      <c r="AA501" s="80"/>
      <c r="AB501" s="80"/>
      <c r="AC501" s="88" t="s">
        <v>3562</v>
      </c>
      <c r="AD501" s="88" t="s">
        <v>3561</v>
      </c>
      <c r="AE501" s="80" t="b">
        <v>0</v>
      </c>
      <c r="AF501" s="80">
        <v>0</v>
      </c>
      <c r="AG501" s="88" t="s">
        <v>3853</v>
      </c>
      <c r="AH501" s="80" t="b">
        <v>0</v>
      </c>
      <c r="AI501" s="80" t="s">
        <v>3865</v>
      </c>
      <c r="AJ501" s="80"/>
      <c r="AK501" s="88" t="s">
        <v>3797</v>
      </c>
      <c r="AL501" s="80" t="b">
        <v>0</v>
      </c>
      <c r="AM501" s="80">
        <v>0</v>
      </c>
      <c r="AN501" s="88" t="s">
        <v>3797</v>
      </c>
      <c r="AO501" s="80" t="s">
        <v>3899</v>
      </c>
      <c r="AP501" s="80" t="b">
        <v>0</v>
      </c>
      <c r="AQ501" s="88" t="s">
        <v>3561</v>
      </c>
      <c r="AR501" s="80" t="s">
        <v>178</v>
      </c>
      <c r="AS501" s="80">
        <v>0</v>
      </c>
      <c r="AT501" s="80">
        <v>0</v>
      </c>
      <c r="AU501" s="80"/>
      <c r="AV501" s="80"/>
      <c r="AW501" s="80"/>
      <c r="AX501" s="80"/>
      <c r="AY501" s="80"/>
      <c r="AZ501" s="80"/>
      <c r="BA501" s="80"/>
      <c r="BB501" s="80"/>
      <c r="BC501" s="79" t="str">
        <f>REPLACE(INDEX(GroupVertices[Group],MATCH(Edges[[#This Row],[Vertex 1]],GroupVertices[Vertex],0)),1,1,"")</f>
        <v>1</v>
      </c>
      <c r="BD501" s="79" t="str">
        <f>REPLACE(INDEX(GroupVertices[Group],MATCH(Edges[[#This Row],[Vertex 2]],GroupVertices[Vertex],0)),1,1,"")</f>
        <v>1</v>
      </c>
    </row>
    <row r="502" spans="1:56" ht="15">
      <c r="A502" s="65" t="s">
        <v>647</v>
      </c>
      <c r="B502" s="65" t="s">
        <v>647</v>
      </c>
      <c r="C502" s="66"/>
      <c r="D502" s="67"/>
      <c r="E502" s="68"/>
      <c r="F502" s="69"/>
      <c r="G502" s="66"/>
      <c r="H502" s="70"/>
      <c r="I502" s="71"/>
      <c r="J502" s="71"/>
      <c r="K502" s="34"/>
      <c r="L502" s="78">
        <v>502</v>
      </c>
      <c r="M502" s="78"/>
      <c r="N502" s="73"/>
      <c r="O502" s="80" t="s">
        <v>178</v>
      </c>
      <c r="P502" s="82">
        <v>43657.78800925926</v>
      </c>
      <c r="Q502" s="80" t="s">
        <v>1194</v>
      </c>
      <c r="R502" s="80"/>
      <c r="S502" s="80"/>
      <c r="T502" s="80"/>
      <c r="U502" s="80"/>
      <c r="V502" s="83" t="s">
        <v>1891</v>
      </c>
      <c r="W502" s="82">
        <v>43657.78800925926</v>
      </c>
      <c r="X502" s="86">
        <v>43657</v>
      </c>
      <c r="Y502" s="88" t="s">
        <v>2324</v>
      </c>
      <c r="Z502" s="83" t="s">
        <v>2938</v>
      </c>
      <c r="AA502" s="80"/>
      <c r="AB502" s="80"/>
      <c r="AC502" s="88" t="s">
        <v>3563</v>
      </c>
      <c r="AD502" s="80"/>
      <c r="AE502" s="80" t="b">
        <v>0</v>
      </c>
      <c r="AF502" s="80">
        <v>0</v>
      </c>
      <c r="AG502" s="88" t="s">
        <v>3797</v>
      </c>
      <c r="AH502" s="80" t="b">
        <v>0</v>
      </c>
      <c r="AI502" s="80" t="s">
        <v>3865</v>
      </c>
      <c r="AJ502" s="80"/>
      <c r="AK502" s="88" t="s">
        <v>3797</v>
      </c>
      <c r="AL502" s="80" t="b">
        <v>0</v>
      </c>
      <c r="AM502" s="80">
        <v>0</v>
      </c>
      <c r="AN502" s="88" t="s">
        <v>3797</v>
      </c>
      <c r="AO502" s="80" t="s">
        <v>3898</v>
      </c>
      <c r="AP502" s="80" t="b">
        <v>0</v>
      </c>
      <c r="AQ502" s="88" t="s">
        <v>3563</v>
      </c>
      <c r="AR502" s="80" t="s">
        <v>178</v>
      </c>
      <c r="AS502" s="80">
        <v>0</v>
      </c>
      <c r="AT502" s="80">
        <v>0</v>
      </c>
      <c r="AU502" s="80"/>
      <c r="AV502" s="80"/>
      <c r="AW502" s="80"/>
      <c r="AX502" s="80"/>
      <c r="AY502" s="80"/>
      <c r="AZ502" s="80"/>
      <c r="BA502" s="80"/>
      <c r="BB502" s="80"/>
      <c r="BC502" s="79" t="str">
        <f>REPLACE(INDEX(GroupVertices[Group],MATCH(Edges[[#This Row],[Vertex 1]],GroupVertices[Vertex],0)),1,1,"")</f>
        <v>1</v>
      </c>
      <c r="BD502" s="79" t="str">
        <f>REPLACE(INDEX(GroupVertices[Group],MATCH(Edges[[#This Row],[Vertex 2]],GroupVertices[Vertex],0)),1,1,"")</f>
        <v>1</v>
      </c>
    </row>
    <row r="503" spans="1:56" ht="15">
      <c r="A503" s="65" t="s">
        <v>648</v>
      </c>
      <c r="B503" s="65" t="s">
        <v>807</v>
      </c>
      <c r="C503" s="66"/>
      <c r="D503" s="67"/>
      <c r="E503" s="68"/>
      <c r="F503" s="69"/>
      <c r="G503" s="66"/>
      <c r="H503" s="70"/>
      <c r="I503" s="71"/>
      <c r="J503" s="71"/>
      <c r="K503" s="34"/>
      <c r="L503" s="78">
        <v>503</v>
      </c>
      <c r="M503" s="78"/>
      <c r="N503" s="73"/>
      <c r="O503" s="80" t="s">
        <v>908</v>
      </c>
      <c r="P503" s="82">
        <v>43657.78803240741</v>
      </c>
      <c r="Q503" s="80" t="s">
        <v>1136</v>
      </c>
      <c r="R503" s="80"/>
      <c r="S503" s="80"/>
      <c r="T503" s="80"/>
      <c r="U503" s="83" t="s">
        <v>1510</v>
      </c>
      <c r="V503" s="83" t="s">
        <v>1510</v>
      </c>
      <c r="W503" s="82">
        <v>43657.78803240741</v>
      </c>
      <c r="X503" s="86">
        <v>43657</v>
      </c>
      <c r="Y503" s="88" t="s">
        <v>2325</v>
      </c>
      <c r="Z503" s="83" t="s">
        <v>2939</v>
      </c>
      <c r="AA503" s="80"/>
      <c r="AB503" s="80"/>
      <c r="AC503" s="88" t="s">
        <v>3564</v>
      </c>
      <c r="AD503" s="80"/>
      <c r="AE503" s="80" t="b">
        <v>0</v>
      </c>
      <c r="AF503" s="80">
        <v>0</v>
      </c>
      <c r="AG503" s="88" t="s">
        <v>3797</v>
      </c>
      <c r="AH503" s="80" t="b">
        <v>0</v>
      </c>
      <c r="AI503" s="80" t="s">
        <v>3865</v>
      </c>
      <c r="AJ503" s="80"/>
      <c r="AK503" s="88" t="s">
        <v>3797</v>
      </c>
      <c r="AL503" s="80" t="b">
        <v>0</v>
      </c>
      <c r="AM503" s="80">
        <v>81</v>
      </c>
      <c r="AN503" s="88" t="s">
        <v>3733</v>
      </c>
      <c r="AO503" s="80" t="s">
        <v>3899</v>
      </c>
      <c r="AP503" s="80" t="b">
        <v>0</v>
      </c>
      <c r="AQ503" s="88" t="s">
        <v>3733</v>
      </c>
      <c r="AR503" s="80" t="s">
        <v>178</v>
      </c>
      <c r="AS503" s="80">
        <v>0</v>
      </c>
      <c r="AT503" s="80">
        <v>0</v>
      </c>
      <c r="AU503" s="80"/>
      <c r="AV503" s="80"/>
      <c r="AW503" s="80"/>
      <c r="AX503" s="80"/>
      <c r="AY503" s="80"/>
      <c r="AZ503" s="80"/>
      <c r="BA503" s="80"/>
      <c r="BB503" s="80"/>
      <c r="BC503" s="79" t="str">
        <f>REPLACE(INDEX(GroupVertices[Group],MATCH(Edges[[#This Row],[Vertex 1]],GroupVertices[Vertex],0)),1,1,"")</f>
        <v>8</v>
      </c>
      <c r="BD503" s="79" t="str">
        <f>REPLACE(INDEX(GroupVertices[Group],MATCH(Edges[[#This Row],[Vertex 2]],GroupVertices[Vertex],0)),1,1,"")</f>
        <v>8</v>
      </c>
    </row>
    <row r="504" spans="1:56" ht="15">
      <c r="A504" s="65" t="s">
        <v>649</v>
      </c>
      <c r="B504" s="65" t="s">
        <v>799</v>
      </c>
      <c r="C504" s="66"/>
      <c r="D504" s="67"/>
      <c r="E504" s="68"/>
      <c r="F504" s="69"/>
      <c r="G504" s="66"/>
      <c r="H504" s="70"/>
      <c r="I504" s="71"/>
      <c r="J504" s="71"/>
      <c r="K504" s="34"/>
      <c r="L504" s="78">
        <v>504</v>
      </c>
      <c r="M504" s="78"/>
      <c r="N504" s="73"/>
      <c r="O504" s="80" t="s">
        <v>908</v>
      </c>
      <c r="P504" s="82">
        <v>43657.78803240741</v>
      </c>
      <c r="Q504" s="80" t="s">
        <v>976</v>
      </c>
      <c r="R504" s="80"/>
      <c r="S504" s="80"/>
      <c r="T504" s="80"/>
      <c r="U504" s="80"/>
      <c r="V504" s="83" t="s">
        <v>1892</v>
      </c>
      <c r="W504" s="82">
        <v>43657.78803240741</v>
      </c>
      <c r="X504" s="86">
        <v>43657</v>
      </c>
      <c r="Y504" s="88" t="s">
        <v>2325</v>
      </c>
      <c r="Z504" s="83" t="s">
        <v>2940</v>
      </c>
      <c r="AA504" s="80"/>
      <c r="AB504" s="80"/>
      <c r="AC504" s="88" t="s">
        <v>3565</v>
      </c>
      <c r="AD504" s="80"/>
      <c r="AE504" s="80" t="b">
        <v>0</v>
      </c>
      <c r="AF504" s="80">
        <v>0</v>
      </c>
      <c r="AG504" s="88" t="s">
        <v>3797</v>
      </c>
      <c r="AH504" s="80" t="b">
        <v>0</v>
      </c>
      <c r="AI504" s="80" t="s">
        <v>3867</v>
      </c>
      <c r="AJ504" s="80"/>
      <c r="AK504" s="88" t="s">
        <v>3797</v>
      </c>
      <c r="AL504" s="80" t="b">
        <v>0</v>
      </c>
      <c r="AM504" s="80">
        <v>2964</v>
      </c>
      <c r="AN504" s="88" t="s">
        <v>3725</v>
      </c>
      <c r="AO504" s="80" t="s">
        <v>3898</v>
      </c>
      <c r="AP504" s="80" t="b">
        <v>0</v>
      </c>
      <c r="AQ504" s="88" t="s">
        <v>3725</v>
      </c>
      <c r="AR504" s="80" t="s">
        <v>178</v>
      </c>
      <c r="AS504" s="80">
        <v>0</v>
      </c>
      <c r="AT504" s="80">
        <v>0</v>
      </c>
      <c r="AU504" s="80"/>
      <c r="AV504" s="80"/>
      <c r="AW504" s="80"/>
      <c r="AX504" s="80"/>
      <c r="AY504" s="80"/>
      <c r="AZ504" s="80"/>
      <c r="BA504" s="80"/>
      <c r="BB504" s="80"/>
      <c r="BC504" s="79" t="str">
        <f>REPLACE(INDEX(GroupVertices[Group],MATCH(Edges[[#This Row],[Vertex 1]],GroupVertices[Vertex],0)),1,1,"")</f>
        <v>3</v>
      </c>
      <c r="BD504" s="79" t="str">
        <f>REPLACE(INDEX(GroupVertices[Group],MATCH(Edges[[#This Row],[Vertex 2]],GroupVertices[Vertex],0)),1,1,"")</f>
        <v>3</v>
      </c>
    </row>
    <row r="505" spans="1:56" ht="15">
      <c r="A505" s="65" t="s">
        <v>650</v>
      </c>
      <c r="B505" s="65" t="s">
        <v>740</v>
      </c>
      <c r="C505" s="66"/>
      <c r="D505" s="67"/>
      <c r="E505" s="68"/>
      <c r="F505" s="69"/>
      <c r="G505" s="66"/>
      <c r="H505" s="70"/>
      <c r="I505" s="71"/>
      <c r="J505" s="71"/>
      <c r="K505" s="34"/>
      <c r="L505" s="78">
        <v>505</v>
      </c>
      <c r="M505" s="78"/>
      <c r="N505" s="73"/>
      <c r="O505" s="80" t="s">
        <v>908</v>
      </c>
      <c r="P505" s="82">
        <v>43657.78803240741</v>
      </c>
      <c r="Q505" s="80" t="s">
        <v>969</v>
      </c>
      <c r="R505" s="80"/>
      <c r="S505" s="80"/>
      <c r="T505" s="80"/>
      <c r="U505" s="80"/>
      <c r="V505" s="83" t="s">
        <v>1893</v>
      </c>
      <c r="W505" s="82">
        <v>43657.78803240741</v>
      </c>
      <c r="X505" s="86">
        <v>43657</v>
      </c>
      <c r="Y505" s="88" t="s">
        <v>2325</v>
      </c>
      <c r="Z505" s="83" t="s">
        <v>2941</v>
      </c>
      <c r="AA505" s="80"/>
      <c r="AB505" s="80"/>
      <c r="AC505" s="88" t="s">
        <v>3566</v>
      </c>
      <c r="AD505" s="80"/>
      <c r="AE505" s="80" t="b">
        <v>0</v>
      </c>
      <c r="AF505" s="80">
        <v>0</v>
      </c>
      <c r="AG505" s="88" t="s">
        <v>3797</v>
      </c>
      <c r="AH505" s="80" t="b">
        <v>0</v>
      </c>
      <c r="AI505" s="80" t="s">
        <v>3865</v>
      </c>
      <c r="AJ505" s="80"/>
      <c r="AK505" s="88" t="s">
        <v>3797</v>
      </c>
      <c r="AL505" s="80" t="b">
        <v>0</v>
      </c>
      <c r="AM505" s="80">
        <v>1256</v>
      </c>
      <c r="AN505" s="88" t="s">
        <v>3663</v>
      </c>
      <c r="AO505" s="80" t="s">
        <v>3898</v>
      </c>
      <c r="AP505" s="80" t="b">
        <v>0</v>
      </c>
      <c r="AQ505" s="88" t="s">
        <v>3663</v>
      </c>
      <c r="AR505" s="80" t="s">
        <v>178</v>
      </c>
      <c r="AS505" s="80">
        <v>0</v>
      </c>
      <c r="AT505" s="80">
        <v>0</v>
      </c>
      <c r="AU505" s="80"/>
      <c r="AV505" s="80"/>
      <c r="AW505" s="80"/>
      <c r="AX505" s="80"/>
      <c r="AY505" s="80"/>
      <c r="AZ505" s="80"/>
      <c r="BA505" s="80"/>
      <c r="BB505" s="80"/>
      <c r="BC505" s="79" t="str">
        <f>REPLACE(INDEX(GroupVertices[Group],MATCH(Edges[[#This Row],[Vertex 1]],GroupVertices[Vertex],0)),1,1,"")</f>
        <v>12</v>
      </c>
      <c r="BD505" s="79" t="str">
        <f>REPLACE(INDEX(GroupVertices[Group],MATCH(Edges[[#This Row],[Vertex 2]],GroupVertices[Vertex],0)),1,1,"")</f>
        <v>12</v>
      </c>
    </row>
    <row r="506" spans="1:56" ht="15">
      <c r="A506" s="65" t="s">
        <v>650</v>
      </c>
      <c r="B506" s="65" t="s">
        <v>740</v>
      </c>
      <c r="C506" s="66"/>
      <c r="D506" s="67"/>
      <c r="E506" s="68"/>
      <c r="F506" s="69"/>
      <c r="G506" s="66"/>
      <c r="H506" s="70"/>
      <c r="I506" s="71"/>
      <c r="J506" s="71"/>
      <c r="K506" s="34"/>
      <c r="L506" s="78">
        <v>506</v>
      </c>
      <c r="M506" s="78"/>
      <c r="N506" s="73"/>
      <c r="O506" s="80" t="s">
        <v>908</v>
      </c>
      <c r="P506" s="82">
        <v>43657.78804398148</v>
      </c>
      <c r="Q506" s="80" t="s">
        <v>969</v>
      </c>
      <c r="R506" s="80"/>
      <c r="S506" s="80"/>
      <c r="T506" s="80"/>
      <c r="U506" s="80"/>
      <c r="V506" s="83" t="s">
        <v>1893</v>
      </c>
      <c r="W506" s="82">
        <v>43657.78804398148</v>
      </c>
      <c r="X506" s="86">
        <v>43657</v>
      </c>
      <c r="Y506" s="88" t="s">
        <v>2326</v>
      </c>
      <c r="Z506" s="83" t="s">
        <v>2942</v>
      </c>
      <c r="AA506" s="80"/>
      <c r="AB506" s="80"/>
      <c r="AC506" s="88" t="s">
        <v>3567</v>
      </c>
      <c r="AD506" s="80"/>
      <c r="AE506" s="80" t="b">
        <v>0</v>
      </c>
      <c r="AF506" s="80">
        <v>0</v>
      </c>
      <c r="AG506" s="88" t="s">
        <v>3797</v>
      </c>
      <c r="AH506" s="80" t="b">
        <v>0</v>
      </c>
      <c r="AI506" s="80" t="s">
        <v>3865</v>
      </c>
      <c r="AJ506" s="80"/>
      <c r="AK506" s="88" t="s">
        <v>3797</v>
      </c>
      <c r="AL506" s="80" t="b">
        <v>0</v>
      </c>
      <c r="AM506" s="80">
        <v>1256</v>
      </c>
      <c r="AN506" s="88" t="s">
        <v>3663</v>
      </c>
      <c r="AO506" s="80" t="s">
        <v>3898</v>
      </c>
      <c r="AP506" s="80" t="b">
        <v>0</v>
      </c>
      <c r="AQ506" s="88" t="s">
        <v>3663</v>
      </c>
      <c r="AR506" s="80" t="s">
        <v>178</v>
      </c>
      <c r="AS506" s="80">
        <v>0</v>
      </c>
      <c r="AT506" s="80">
        <v>0</v>
      </c>
      <c r="AU506" s="80"/>
      <c r="AV506" s="80"/>
      <c r="AW506" s="80"/>
      <c r="AX506" s="80"/>
      <c r="AY506" s="80"/>
      <c r="AZ506" s="80"/>
      <c r="BA506" s="80"/>
      <c r="BB506" s="80"/>
      <c r="BC506" s="79" t="str">
        <f>REPLACE(INDEX(GroupVertices[Group],MATCH(Edges[[#This Row],[Vertex 1]],GroupVertices[Vertex],0)),1,1,"")</f>
        <v>12</v>
      </c>
      <c r="BD506" s="79" t="str">
        <f>REPLACE(INDEX(GroupVertices[Group],MATCH(Edges[[#This Row],[Vertex 2]],GroupVertices[Vertex],0)),1,1,"")</f>
        <v>12</v>
      </c>
    </row>
    <row r="507" spans="1:56" ht="15">
      <c r="A507" s="65" t="s">
        <v>651</v>
      </c>
      <c r="B507" s="65" t="s">
        <v>807</v>
      </c>
      <c r="C507" s="66"/>
      <c r="D507" s="67"/>
      <c r="E507" s="68"/>
      <c r="F507" s="69"/>
      <c r="G507" s="66"/>
      <c r="H507" s="70"/>
      <c r="I507" s="71"/>
      <c r="J507" s="71"/>
      <c r="K507" s="34"/>
      <c r="L507" s="78">
        <v>507</v>
      </c>
      <c r="M507" s="78"/>
      <c r="N507" s="73"/>
      <c r="O507" s="80" t="s">
        <v>908</v>
      </c>
      <c r="P507" s="82">
        <v>43657.78805555555</v>
      </c>
      <c r="Q507" s="80" t="s">
        <v>1136</v>
      </c>
      <c r="R507" s="80"/>
      <c r="S507" s="80"/>
      <c r="T507" s="80"/>
      <c r="U507" s="83" t="s">
        <v>1510</v>
      </c>
      <c r="V507" s="83" t="s">
        <v>1510</v>
      </c>
      <c r="W507" s="82">
        <v>43657.78805555555</v>
      </c>
      <c r="X507" s="86">
        <v>43657</v>
      </c>
      <c r="Y507" s="88" t="s">
        <v>2327</v>
      </c>
      <c r="Z507" s="83" t="s">
        <v>2943</v>
      </c>
      <c r="AA507" s="80"/>
      <c r="AB507" s="80"/>
      <c r="AC507" s="88" t="s">
        <v>3568</v>
      </c>
      <c r="AD507" s="80"/>
      <c r="AE507" s="80" t="b">
        <v>0</v>
      </c>
      <c r="AF507" s="80">
        <v>0</v>
      </c>
      <c r="AG507" s="88" t="s">
        <v>3797</v>
      </c>
      <c r="AH507" s="80" t="b">
        <v>0</v>
      </c>
      <c r="AI507" s="80" t="s">
        <v>3865</v>
      </c>
      <c r="AJ507" s="80"/>
      <c r="AK507" s="88" t="s">
        <v>3797</v>
      </c>
      <c r="AL507" s="80" t="b">
        <v>0</v>
      </c>
      <c r="AM507" s="80">
        <v>81</v>
      </c>
      <c r="AN507" s="88" t="s">
        <v>3733</v>
      </c>
      <c r="AO507" s="80" t="s">
        <v>3898</v>
      </c>
      <c r="AP507" s="80" t="b">
        <v>0</v>
      </c>
      <c r="AQ507" s="88" t="s">
        <v>3733</v>
      </c>
      <c r="AR507" s="80" t="s">
        <v>178</v>
      </c>
      <c r="AS507" s="80">
        <v>0</v>
      </c>
      <c r="AT507" s="80">
        <v>0</v>
      </c>
      <c r="AU507" s="80"/>
      <c r="AV507" s="80"/>
      <c r="AW507" s="80"/>
      <c r="AX507" s="80"/>
      <c r="AY507" s="80"/>
      <c r="AZ507" s="80"/>
      <c r="BA507" s="80"/>
      <c r="BB507" s="80"/>
      <c r="BC507" s="79" t="str">
        <f>REPLACE(INDEX(GroupVertices[Group],MATCH(Edges[[#This Row],[Vertex 1]],GroupVertices[Vertex],0)),1,1,"")</f>
        <v>8</v>
      </c>
      <c r="BD507" s="79" t="str">
        <f>REPLACE(INDEX(GroupVertices[Group],MATCH(Edges[[#This Row],[Vertex 2]],GroupVertices[Vertex],0)),1,1,"")</f>
        <v>8</v>
      </c>
    </row>
    <row r="508" spans="1:56" ht="15">
      <c r="A508" s="65" t="s">
        <v>652</v>
      </c>
      <c r="B508" s="65" t="s">
        <v>652</v>
      </c>
      <c r="C508" s="66"/>
      <c r="D508" s="67"/>
      <c r="E508" s="68"/>
      <c r="F508" s="69"/>
      <c r="G508" s="66"/>
      <c r="H508" s="70"/>
      <c r="I508" s="71"/>
      <c r="J508" s="71"/>
      <c r="K508" s="34"/>
      <c r="L508" s="78">
        <v>508</v>
      </c>
      <c r="M508" s="78"/>
      <c r="N508" s="73"/>
      <c r="O508" s="80" t="s">
        <v>178</v>
      </c>
      <c r="P508" s="82">
        <v>43657.78811342592</v>
      </c>
      <c r="Q508" s="80" t="s">
        <v>931</v>
      </c>
      <c r="R508" s="80"/>
      <c r="S508" s="80"/>
      <c r="T508" s="80"/>
      <c r="U508" s="80"/>
      <c r="V508" s="83" t="s">
        <v>1894</v>
      </c>
      <c r="W508" s="82">
        <v>43657.78811342592</v>
      </c>
      <c r="X508" s="86">
        <v>43657</v>
      </c>
      <c r="Y508" s="88" t="s">
        <v>2328</v>
      </c>
      <c r="Z508" s="83" t="s">
        <v>2944</v>
      </c>
      <c r="AA508" s="80"/>
      <c r="AB508" s="80"/>
      <c r="AC508" s="88" t="s">
        <v>3569</v>
      </c>
      <c r="AD508" s="80"/>
      <c r="AE508" s="80" t="b">
        <v>0</v>
      </c>
      <c r="AF508" s="80">
        <v>0</v>
      </c>
      <c r="AG508" s="88" t="s">
        <v>3797</v>
      </c>
      <c r="AH508" s="80" t="b">
        <v>0</v>
      </c>
      <c r="AI508" s="80" t="s">
        <v>3865</v>
      </c>
      <c r="AJ508" s="80"/>
      <c r="AK508" s="88" t="s">
        <v>3797</v>
      </c>
      <c r="AL508" s="80" t="b">
        <v>0</v>
      </c>
      <c r="AM508" s="80">
        <v>0</v>
      </c>
      <c r="AN508" s="88" t="s">
        <v>3797</v>
      </c>
      <c r="AO508" s="80" t="s">
        <v>3899</v>
      </c>
      <c r="AP508" s="80" t="b">
        <v>0</v>
      </c>
      <c r="AQ508" s="88" t="s">
        <v>3569</v>
      </c>
      <c r="AR508" s="80" t="s">
        <v>178</v>
      </c>
      <c r="AS508" s="80">
        <v>0</v>
      </c>
      <c r="AT508" s="80">
        <v>0</v>
      </c>
      <c r="AU508" s="80"/>
      <c r="AV508" s="80"/>
      <c r="AW508" s="80"/>
      <c r="AX508" s="80"/>
      <c r="AY508" s="80"/>
      <c r="AZ508" s="80"/>
      <c r="BA508" s="80"/>
      <c r="BB508" s="80"/>
      <c r="BC508" s="79" t="str">
        <f>REPLACE(INDEX(GroupVertices[Group],MATCH(Edges[[#This Row],[Vertex 1]],GroupVertices[Vertex],0)),1,1,"")</f>
        <v>1</v>
      </c>
      <c r="BD508" s="79" t="str">
        <f>REPLACE(INDEX(GroupVertices[Group],MATCH(Edges[[#This Row],[Vertex 2]],GroupVertices[Vertex],0)),1,1,"")</f>
        <v>1</v>
      </c>
    </row>
    <row r="509" spans="1:56" ht="15">
      <c r="A509" s="65" t="s">
        <v>653</v>
      </c>
      <c r="B509" s="65" t="s">
        <v>653</v>
      </c>
      <c r="C509" s="66"/>
      <c r="D509" s="67"/>
      <c r="E509" s="68"/>
      <c r="F509" s="69"/>
      <c r="G509" s="66"/>
      <c r="H509" s="70"/>
      <c r="I509" s="71"/>
      <c r="J509" s="71"/>
      <c r="K509" s="34"/>
      <c r="L509" s="78">
        <v>509</v>
      </c>
      <c r="M509" s="78"/>
      <c r="N509" s="73"/>
      <c r="O509" s="80" t="s">
        <v>178</v>
      </c>
      <c r="P509" s="82">
        <v>43656.738020833334</v>
      </c>
      <c r="Q509" s="80" t="s">
        <v>1010</v>
      </c>
      <c r="R509" s="80"/>
      <c r="S509" s="80"/>
      <c r="T509" s="80"/>
      <c r="U509" s="80"/>
      <c r="V509" s="83" t="s">
        <v>1895</v>
      </c>
      <c r="W509" s="82">
        <v>43656.738020833334</v>
      </c>
      <c r="X509" s="86">
        <v>43656</v>
      </c>
      <c r="Y509" s="88" t="s">
        <v>2329</v>
      </c>
      <c r="Z509" s="83" t="s">
        <v>2945</v>
      </c>
      <c r="AA509" s="80"/>
      <c r="AB509" s="80"/>
      <c r="AC509" s="88" t="s">
        <v>3570</v>
      </c>
      <c r="AD509" s="80"/>
      <c r="AE509" s="80" t="b">
        <v>0</v>
      </c>
      <c r="AF509" s="80">
        <v>13907</v>
      </c>
      <c r="AG509" s="88" t="s">
        <v>3797</v>
      </c>
      <c r="AH509" s="80" t="b">
        <v>0</v>
      </c>
      <c r="AI509" s="80" t="s">
        <v>3865</v>
      </c>
      <c r="AJ509" s="80"/>
      <c r="AK509" s="88" t="s">
        <v>3797</v>
      </c>
      <c r="AL509" s="80" t="b">
        <v>0</v>
      </c>
      <c r="AM509" s="80">
        <v>1732</v>
      </c>
      <c r="AN509" s="88" t="s">
        <v>3797</v>
      </c>
      <c r="AO509" s="80" t="s">
        <v>3898</v>
      </c>
      <c r="AP509" s="80" t="b">
        <v>0</v>
      </c>
      <c r="AQ509" s="88" t="s">
        <v>3570</v>
      </c>
      <c r="AR509" s="80" t="s">
        <v>908</v>
      </c>
      <c r="AS509" s="80">
        <v>0</v>
      </c>
      <c r="AT509" s="80">
        <v>0</v>
      </c>
      <c r="AU509" s="80"/>
      <c r="AV509" s="80"/>
      <c r="AW509" s="80"/>
      <c r="AX509" s="80"/>
      <c r="AY509" s="80"/>
      <c r="AZ509" s="80"/>
      <c r="BA509" s="80"/>
      <c r="BB509" s="80"/>
      <c r="BC509" s="79" t="str">
        <f>REPLACE(INDEX(GroupVertices[Group],MATCH(Edges[[#This Row],[Vertex 1]],GroupVertices[Vertex],0)),1,1,"")</f>
        <v>22</v>
      </c>
      <c r="BD509" s="79" t="str">
        <f>REPLACE(INDEX(GroupVertices[Group],MATCH(Edges[[#This Row],[Vertex 2]],GroupVertices[Vertex],0)),1,1,"")</f>
        <v>22</v>
      </c>
    </row>
    <row r="510" spans="1:56" ht="15">
      <c r="A510" s="65" t="s">
        <v>654</v>
      </c>
      <c r="B510" s="65" t="s">
        <v>653</v>
      </c>
      <c r="C510" s="66"/>
      <c r="D510" s="67"/>
      <c r="E510" s="68"/>
      <c r="F510" s="69"/>
      <c r="G510" s="66"/>
      <c r="H510" s="70"/>
      <c r="I510" s="71"/>
      <c r="J510" s="71"/>
      <c r="K510" s="34"/>
      <c r="L510" s="78">
        <v>510</v>
      </c>
      <c r="M510" s="78"/>
      <c r="N510" s="73"/>
      <c r="O510" s="80" t="s">
        <v>908</v>
      </c>
      <c r="P510" s="82">
        <v>43657.788125</v>
      </c>
      <c r="Q510" s="80" t="s">
        <v>1010</v>
      </c>
      <c r="R510" s="80"/>
      <c r="S510" s="80"/>
      <c r="T510" s="80"/>
      <c r="U510" s="80"/>
      <c r="V510" s="83" t="s">
        <v>1896</v>
      </c>
      <c r="W510" s="82">
        <v>43657.788125</v>
      </c>
      <c r="X510" s="86">
        <v>43657</v>
      </c>
      <c r="Y510" s="88" t="s">
        <v>2330</v>
      </c>
      <c r="Z510" s="83" t="s">
        <v>2946</v>
      </c>
      <c r="AA510" s="80"/>
      <c r="AB510" s="80"/>
      <c r="AC510" s="88" t="s">
        <v>3571</v>
      </c>
      <c r="AD510" s="80"/>
      <c r="AE510" s="80" t="b">
        <v>0</v>
      </c>
      <c r="AF510" s="80">
        <v>0</v>
      </c>
      <c r="AG510" s="88" t="s">
        <v>3797</v>
      </c>
      <c r="AH510" s="80" t="b">
        <v>0</v>
      </c>
      <c r="AI510" s="80" t="s">
        <v>3865</v>
      </c>
      <c r="AJ510" s="80"/>
      <c r="AK510" s="88" t="s">
        <v>3797</v>
      </c>
      <c r="AL510" s="80" t="b">
        <v>0</v>
      </c>
      <c r="AM510" s="80">
        <v>1732</v>
      </c>
      <c r="AN510" s="88" t="s">
        <v>3570</v>
      </c>
      <c r="AO510" s="80" t="s">
        <v>3899</v>
      </c>
      <c r="AP510" s="80" t="b">
        <v>0</v>
      </c>
      <c r="AQ510" s="88" t="s">
        <v>3570</v>
      </c>
      <c r="AR510" s="80" t="s">
        <v>178</v>
      </c>
      <c r="AS510" s="80">
        <v>0</v>
      </c>
      <c r="AT510" s="80">
        <v>0</v>
      </c>
      <c r="AU510" s="80"/>
      <c r="AV510" s="80"/>
      <c r="AW510" s="80"/>
      <c r="AX510" s="80"/>
      <c r="AY510" s="80"/>
      <c r="AZ510" s="80"/>
      <c r="BA510" s="80"/>
      <c r="BB510" s="80"/>
      <c r="BC510" s="79" t="str">
        <f>REPLACE(INDEX(GroupVertices[Group],MATCH(Edges[[#This Row],[Vertex 1]],GroupVertices[Vertex],0)),1,1,"")</f>
        <v>22</v>
      </c>
      <c r="BD510" s="79" t="str">
        <f>REPLACE(INDEX(GroupVertices[Group],MATCH(Edges[[#This Row],[Vertex 2]],GroupVertices[Vertex],0)),1,1,"")</f>
        <v>22</v>
      </c>
    </row>
    <row r="511" spans="1:56" ht="15">
      <c r="A511" s="65" t="s">
        <v>655</v>
      </c>
      <c r="B511" s="65" t="s">
        <v>719</v>
      </c>
      <c r="C511" s="66"/>
      <c r="D511" s="67"/>
      <c r="E511" s="68"/>
      <c r="F511" s="69"/>
      <c r="G511" s="66"/>
      <c r="H511" s="70"/>
      <c r="I511" s="71"/>
      <c r="J511" s="71"/>
      <c r="K511" s="34"/>
      <c r="L511" s="78">
        <v>511</v>
      </c>
      <c r="M511" s="78"/>
      <c r="N511" s="73"/>
      <c r="O511" s="80" t="s">
        <v>910</v>
      </c>
      <c r="P511" s="82">
        <v>43657.788136574076</v>
      </c>
      <c r="Q511" s="80" t="s">
        <v>1195</v>
      </c>
      <c r="R511" s="83" t="s">
        <v>1352</v>
      </c>
      <c r="S511" s="80" t="s">
        <v>1421</v>
      </c>
      <c r="T511" s="80"/>
      <c r="U511" s="80"/>
      <c r="V511" s="83" t="s">
        <v>1897</v>
      </c>
      <c r="W511" s="82">
        <v>43657.788136574076</v>
      </c>
      <c r="X511" s="86">
        <v>43657</v>
      </c>
      <c r="Y511" s="88" t="s">
        <v>2331</v>
      </c>
      <c r="Z511" s="83" t="s">
        <v>2947</v>
      </c>
      <c r="AA511" s="80"/>
      <c r="AB511" s="80"/>
      <c r="AC511" s="88" t="s">
        <v>3572</v>
      </c>
      <c r="AD511" s="80"/>
      <c r="AE511" s="80" t="b">
        <v>0</v>
      </c>
      <c r="AF511" s="80">
        <v>0</v>
      </c>
      <c r="AG511" s="88" t="s">
        <v>3797</v>
      </c>
      <c r="AH511" s="80" t="b">
        <v>0</v>
      </c>
      <c r="AI511" s="80" t="s">
        <v>3865</v>
      </c>
      <c r="AJ511" s="80"/>
      <c r="AK511" s="88" t="s">
        <v>3797</v>
      </c>
      <c r="AL511" s="80" t="b">
        <v>0</v>
      </c>
      <c r="AM511" s="80">
        <v>0</v>
      </c>
      <c r="AN511" s="88" t="s">
        <v>3797</v>
      </c>
      <c r="AO511" s="80" t="s">
        <v>3899</v>
      </c>
      <c r="AP511" s="80" t="b">
        <v>0</v>
      </c>
      <c r="AQ511" s="88" t="s">
        <v>3572</v>
      </c>
      <c r="AR511" s="80" t="s">
        <v>178</v>
      </c>
      <c r="AS511" s="80">
        <v>0</v>
      </c>
      <c r="AT511" s="80">
        <v>0</v>
      </c>
      <c r="AU511" s="80" t="s">
        <v>3947</v>
      </c>
      <c r="AV511" s="80" t="s">
        <v>3952</v>
      </c>
      <c r="AW511" s="80" t="s">
        <v>3957</v>
      </c>
      <c r="AX511" s="80" t="s">
        <v>3974</v>
      </c>
      <c r="AY511" s="80" t="s">
        <v>3991</v>
      </c>
      <c r="AZ511" s="80" t="s">
        <v>4008</v>
      </c>
      <c r="BA511" s="80" t="s">
        <v>4013</v>
      </c>
      <c r="BB511" s="83" t="s">
        <v>4027</v>
      </c>
      <c r="BC511" s="79" t="str">
        <f>REPLACE(INDEX(GroupVertices[Group],MATCH(Edges[[#This Row],[Vertex 1]],GroupVertices[Vertex],0)),1,1,"")</f>
        <v>32</v>
      </c>
      <c r="BD511" s="79" t="str">
        <f>REPLACE(INDEX(GroupVertices[Group],MATCH(Edges[[#This Row],[Vertex 2]],GroupVertices[Vertex],0)),1,1,"")</f>
        <v>32</v>
      </c>
    </row>
    <row r="512" spans="1:56" ht="15">
      <c r="A512" s="65" t="s">
        <v>656</v>
      </c>
      <c r="B512" s="65" t="s">
        <v>656</v>
      </c>
      <c r="C512" s="66"/>
      <c r="D512" s="67"/>
      <c r="E512" s="68"/>
      <c r="F512" s="69"/>
      <c r="G512" s="66"/>
      <c r="H512" s="70"/>
      <c r="I512" s="71"/>
      <c r="J512" s="71"/>
      <c r="K512" s="34"/>
      <c r="L512" s="78">
        <v>512</v>
      </c>
      <c r="M512" s="78"/>
      <c r="N512" s="73"/>
      <c r="O512" s="80" t="s">
        <v>178</v>
      </c>
      <c r="P512" s="82">
        <v>43657.416666666664</v>
      </c>
      <c r="Q512" s="80" t="s">
        <v>995</v>
      </c>
      <c r="R512" s="83" t="s">
        <v>1294</v>
      </c>
      <c r="S512" s="80" t="s">
        <v>1396</v>
      </c>
      <c r="T512" s="80"/>
      <c r="U512" s="80"/>
      <c r="V512" s="83" t="s">
        <v>1898</v>
      </c>
      <c r="W512" s="82">
        <v>43657.416666666664</v>
      </c>
      <c r="X512" s="86">
        <v>43657</v>
      </c>
      <c r="Y512" s="88" t="s">
        <v>2332</v>
      </c>
      <c r="Z512" s="83" t="s">
        <v>2948</v>
      </c>
      <c r="AA512" s="80"/>
      <c r="AB512" s="80"/>
      <c r="AC512" s="88" t="s">
        <v>3573</v>
      </c>
      <c r="AD512" s="80"/>
      <c r="AE512" s="80" t="b">
        <v>0</v>
      </c>
      <c r="AF512" s="80">
        <v>1767</v>
      </c>
      <c r="AG512" s="88" t="s">
        <v>3797</v>
      </c>
      <c r="AH512" s="80" t="b">
        <v>0</v>
      </c>
      <c r="AI512" s="80" t="s">
        <v>3865</v>
      </c>
      <c r="AJ512" s="80"/>
      <c r="AK512" s="88" t="s">
        <v>3797</v>
      </c>
      <c r="AL512" s="80" t="b">
        <v>0</v>
      </c>
      <c r="AM512" s="80">
        <v>250</v>
      </c>
      <c r="AN512" s="88" t="s">
        <v>3797</v>
      </c>
      <c r="AO512" s="80" t="s">
        <v>3916</v>
      </c>
      <c r="AP512" s="80" t="b">
        <v>0</v>
      </c>
      <c r="AQ512" s="88" t="s">
        <v>3573</v>
      </c>
      <c r="AR512" s="80" t="s">
        <v>908</v>
      </c>
      <c r="AS512" s="80">
        <v>0</v>
      </c>
      <c r="AT512" s="80">
        <v>0</v>
      </c>
      <c r="AU512" s="80"/>
      <c r="AV512" s="80"/>
      <c r="AW512" s="80"/>
      <c r="AX512" s="80"/>
      <c r="AY512" s="80"/>
      <c r="AZ512" s="80"/>
      <c r="BA512" s="80"/>
      <c r="BB512" s="80"/>
      <c r="BC512" s="79" t="str">
        <f>REPLACE(INDEX(GroupVertices[Group],MATCH(Edges[[#This Row],[Vertex 1]],GroupVertices[Vertex],0)),1,1,"")</f>
        <v>11</v>
      </c>
      <c r="BD512" s="79" t="str">
        <f>REPLACE(INDEX(GroupVertices[Group],MATCH(Edges[[#This Row],[Vertex 2]],GroupVertices[Vertex],0)),1,1,"")</f>
        <v>11</v>
      </c>
    </row>
    <row r="513" spans="1:56" ht="15">
      <c r="A513" s="65" t="s">
        <v>656</v>
      </c>
      <c r="B513" s="65" t="s">
        <v>656</v>
      </c>
      <c r="C513" s="66"/>
      <c r="D513" s="67"/>
      <c r="E513" s="68"/>
      <c r="F513" s="69"/>
      <c r="G513" s="66"/>
      <c r="H513" s="70"/>
      <c r="I513" s="71"/>
      <c r="J513" s="71"/>
      <c r="K513" s="34"/>
      <c r="L513" s="78">
        <v>513</v>
      </c>
      <c r="M513" s="78"/>
      <c r="N513" s="73"/>
      <c r="O513" s="80" t="s">
        <v>178</v>
      </c>
      <c r="P513" s="82">
        <v>43636.75</v>
      </c>
      <c r="Q513" s="80" t="s">
        <v>1065</v>
      </c>
      <c r="R513" s="80"/>
      <c r="S513" s="80"/>
      <c r="T513" s="80"/>
      <c r="U513" s="83" t="s">
        <v>1554</v>
      </c>
      <c r="V513" s="83" t="s">
        <v>1554</v>
      </c>
      <c r="W513" s="82">
        <v>43636.75</v>
      </c>
      <c r="X513" s="86">
        <v>43636</v>
      </c>
      <c r="Y513" s="88" t="s">
        <v>2333</v>
      </c>
      <c r="Z513" s="83" t="s">
        <v>2949</v>
      </c>
      <c r="AA513" s="80"/>
      <c r="AB513" s="80"/>
      <c r="AC513" s="88" t="s">
        <v>3574</v>
      </c>
      <c r="AD513" s="80"/>
      <c r="AE513" s="80" t="b">
        <v>0</v>
      </c>
      <c r="AF513" s="80">
        <v>8443</v>
      </c>
      <c r="AG513" s="88" t="s">
        <v>3797</v>
      </c>
      <c r="AH513" s="80" t="b">
        <v>0</v>
      </c>
      <c r="AI513" s="80" t="s">
        <v>3865</v>
      </c>
      <c r="AJ513" s="80"/>
      <c r="AK513" s="88" t="s">
        <v>3797</v>
      </c>
      <c r="AL513" s="80" t="b">
        <v>0</v>
      </c>
      <c r="AM513" s="80">
        <v>5619</v>
      </c>
      <c r="AN513" s="88" t="s">
        <v>3797</v>
      </c>
      <c r="AO513" s="80" t="s">
        <v>3920</v>
      </c>
      <c r="AP513" s="80" t="b">
        <v>0</v>
      </c>
      <c r="AQ513" s="88" t="s">
        <v>3574</v>
      </c>
      <c r="AR513" s="80" t="s">
        <v>908</v>
      </c>
      <c r="AS513" s="80">
        <v>0</v>
      </c>
      <c r="AT513" s="80">
        <v>0</v>
      </c>
      <c r="AU513" s="80"/>
      <c r="AV513" s="80"/>
      <c r="AW513" s="80"/>
      <c r="AX513" s="80"/>
      <c r="AY513" s="80"/>
      <c r="AZ513" s="80"/>
      <c r="BA513" s="80"/>
      <c r="BB513" s="80"/>
      <c r="BC513" s="79" t="str">
        <f>REPLACE(INDEX(GroupVertices[Group],MATCH(Edges[[#This Row],[Vertex 1]],GroupVertices[Vertex],0)),1,1,"")</f>
        <v>11</v>
      </c>
      <c r="BD513" s="79" t="str">
        <f>REPLACE(INDEX(GroupVertices[Group],MATCH(Edges[[#This Row],[Vertex 2]],GroupVertices[Vertex],0)),1,1,"")</f>
        <v>11</v>
      </c>
    </row>
    <row r="514" spans="1:56" ht="15">
      <c r="A514" s="65" t="s">
        <v>656</v>
      </c>
      <c r="B514" s="65" t="s">
        <v>656</v>
      </c>
      <c r="C514" s="66"/>
      <c r="D514" s="67"/>
      <c r="E514" s="68"/>
      <c r="F514" s="69"/>
      <c r="G514" s="66"/>
      <c r="H514" s="70"/>
      <c r="I514" s="71"/>
      <c r="J514" s="71"/>
      <c r="K514" s="34"/>
      <c r="L514" s="78">
        <v>514</v>
      </c>
      <c r="M514" s="78"/>
      <c r="N514" s="73"/>
      <c r="O514" s="80" t="s">
        <v>178</v>
      </c>
      <c r="P514" s="82">
        <v>43657.666666666664</v>
      </c>
      <c r="Q514" s="80" t="s">
        <v>980</v>
      </c>
      <c r="R514" s="80"/>
      <c r="S514" s="80"/>
      <c r="T514" s="80"/>
      <c r="U514" s="83" t="s">
        <v>1510</v>
      </c>
      <c r="V514" s="83" t="s">
        <v>1510</v>
      </c>
      <c r="W514" s="82">
        <v>43657.666666666664</v>
      </c>
      <c r="X514" s="86">
        <v>43657</v>
      </c>
      <c r="Y514" s="88" t="s">
        <v>2334</v>
      </c>
      <c r="Z514" s="83" t="s">
        <v>2950</v>
      </c>
      <c r="AA514" s="80"/>
      <c r="AB514" s="80"/>
      <c r="AC514" s="88" t="s">
        <v>3575</v>
      </c>
      <c r="AD514" s="80"/>
      <c r="AE514" s="80" t="b">
        <v>0</v>
      </c>
      <c r="AF514" s="80">
        <v>4751</v>
      </c>
      <c r="AG514" s="88" t="s">
        <v>3797</v>
      </c>
      <c r="AH514" s="80" t="b">
        <v>0</v>
      </c>
      <c r="AI514" s="80" t="s">
        <v>3865</v>
      </c>
      <c r="AJ514" s="80"/>
      <c r="AK514" s="88" t="s">
        <v>3797</v>
      </c>
      <c r="AL514" s="80" t="b">
        <v>0</v>
      </c>
      <c r="AM514" s="80">
        <v>1087</v>
      </c>
      <c r="AN514" s="88" t="s">
        <v>3797</v>
      </c>
      <c r="AO514" s="80" t="s">
        <v>3920</v>
      </c>
      <c r="AP514" s="80" t="b">
        <v>0</v>
      </c>
      <c r="AQ514" s="88" t="s">
        <v>3575</v>
      </c>
      <c r="AR514" s="80" t="s">
        <v>908</v>
      </c>
      <c r="AS514" s="80">
        <v>0</v>
      </c>
      <c r="AT514" s="80">
        <v>0</v>
      </c>
      <c r="AU514" s="80"/>
      <c r="AV514" s="80"/>
      <c r="AW514" s="80"/>
      <c r="AX514" s="80"/>
      <c r="AY514" s="80"/>
      <c r="AZ514" s="80"/>
      <c r="BA514" s="80"/>
      <c r="BB514" s="80"/>
      <c r="BC514" s="79" t="str">
        <f>REPLACE(INDEX(GroupVertices[Group],MATCH(Edges[[#This Row],[Vertex 1]],GroupVertices[Vertex],0)),1,1,"")</f>
        <v>11</v>
      </c>
      <c r="BD514" s="79" t="str">
        <f>REPLACE(INDEX(GroupVertices[Group],MATCH(Edges[[#This Row],[Vertex 2]],GroupVertices[Vertex],0)),1,1,"")</f>
        <v>11</v>
      </c>
    </row>
    <row r="515" spans="1:56" ht="15">
      <c r="A515" s="65" t="s">
        <v>657</v>
      </c>
      <c r="B515" s="65" t="s">
        <v>656</v>
      </c>
      <c r="C515" s="66"/>
      <c r="D515" s="67"/>
      <c r="E515" s="68"/>
      <c r="F515" s="69"/>
      <c r="G515" s="66"/>
      <c r="H515" s="70"/>
      <c r="I515" s="71"/>
      <c r="J515" s="71"/>
      <c r="K515" s="34"/>
      <c r="L515" s="78">
        <v>515</v>
      </c>
      <c r="M515" s="78"/>
      <c r="N515" s="73"/>
      <c r="O515" s="80" t="s">
        <v>908</v>
      </c>
      <c r="P515" s="82">
        <v>43657.7881712963</v>
      </c>
      <c r="Q515" s="80" t="s">
        <v>980</v>
      </c>
      <c r="R515" s="80"/>
      <c r="S515" s="80"/>
      <c r="T515" s="80"/>
      <c r="U515" s="83" t="s">
        <v>1510</v>
      </c>
      <c r="V515" s="83" t="s">
        <v>1510</v>
      </c>
      <c r="W515" s="82">
        <v>43657.7881712963</v>
      </c>
      <c r="X515" s="86">
        <v>43657</v>
      </c>
      <c r="Y515" s="88" t="s">
        <v>2335</v>
      </c>
      <c r="Z515" s="83" t="s">
        <v>2951</v>
      </c>
      <c r="AA515" s="80"/>
      <c r="AB515" s="80"/>
      <c r="AC515" s="88" t="s">
        <v>3576</v>
      </c>
      <c r="AD515" s="80"/>
      <c r="AE515" s="80" t="b">
        <v>0</v>
      </c>
      <c r="AF515" s="80">
        <v>0</v>
      </c>
      <c r="AG515" s="88" t="s">
        <v>3797</v>
      </c>
      <c r="AH515" s="80" t="b">
        <v>0</v>
      </c>
      <c r="AI515" s="80" t="s">
        <v>3865</v>
      </c>
      <c r="AJ515" s="80"/>
      <c r="AK515" s="88" t="s">
        <v>3797</v>
      </c>
      <c r="AL515" s="80" t="b">
        <v>0</v>
      </c>
      <c r="AM515" s="80">
        <v>1087</v>
      </c>
      <c r="AN515" s="88" t="s">
        <v>3575</v>
      </c>
      <c r="AO515" s="80" t="s">
        <v>3899</v>
      </c>
      <c r="AP515" s="80" t="b">
        <v>0</v>
      </c>
      <c r="AQ515" s="88" t="s">
        <v>3575</v>
      </c>
      <c r="AR515" s="80" t="s">
        <v>178</v>
      </c>
      <c r="AS515" s="80">
        <v>0</v>
      </c>
      <c r="AT515" s="80">
        <v>0</v>
      </c>
      <c r="AU515" s="80"/>
      <c r="AV515" s="80"/>
      <c r="AW515" s="80"/>
      <c r="AX515" s="80"/>
      <c r="AY515" s="80"/>
      <c r="AZ515" s="80"/>
      <c r="BA515" s="80"/>
      <c r="BB515" s="80"/>
      <c r="BC515" s="79" t="str">
        <f>REPLACE(INDEX(GroupVertices[Group],MATCH(Edges[[#This Row],[Vertex 1]],GroupVertices[Vertex],0)),1,1,"")</f>
        <v>11</v>
      </c>
      <c r="BD515" s="79" t="str">
        <f>REPLACE(INDEX(GroupVertices[Group],MATCH(Edges[[#This Row],[Vertex 2]],GroupVertices[Vertex],0)),1,1,"")</f>
        <v>11</v>
      </c>
    </row>
    <row r="516" spans="1:56" ht="15">
      <c r="A516" s="65" t="s">
        <v>658</v>
      </c>
      <c r="B516" s="65" t="s">
        <v>658</v>
      </c>
      <c r="C516" s="66"/>
      <c r="D516" s="67"/>
      <c r="E516" s="68"/>
      <c r="F516" s="69"/>
      <c r="G516" s="66"/>
      <c r="H516" s="70"/>
      <c r="I516" s="71"/>
      <c r="J516" s="71"/>
      <c r="K516" s="34"/>
      <c r="L516" s="78">
        <v>516</v>
      </c>
      <c r="M516" s="78"/>
      <c r="N516" s="73"/>
      <c r="O516" s="80" t="s">
        <v>178</v>
      </c>
      <c r="P516" s="82">
        <v>43657.7881712963</v>
      </c>
      <c r="Q516" s="80" t="s">
        <v>1196</v>
      </c>
      <c r="R516" s="80"/>
      <c r="S516" s="80"/>
      <c r="T516" s="80"/>
      <c r="U516" s="80"/>
      <c r="V516" s="83" t="s">
        <v>1899</v>
      </c>
      <c r="W516" s="82">
        <v>43657.7881712963</v>
      </c>
      <c r="X516" s="86">
        <v>43657</v>
      </c>
      <c r="Y516" s="88" t="s">
        <v>2335</v>
      </c>
      <c r="Z516" s="83" t="s">
        <v>2952</v>
      </c>
      <c r="AA516" s="80"/>
      <c r="AB516" s="80"/>
      <c r="AC516" s="88" t="s">
        <v>3577</v>
      </c>
      <c r="AD516" s="80"/>
      <c r="AE516" s="80" t="b">
        <v>0</v>
      </c>
      <c r="AF516" s="80">
        <v>0</v>
      </c>
      <c r="AG516" s="88" t="s">
        <v>3797</v>
      </c>
      <c r="AH516" s="80" t="b">
        <v>0</v>
      </c>
      <c r="AI516" s="80" t="s">
        <v>3865</v>
      </c>
      <c r="AJ516" s="80"/>
      <c r="AK516" s="88" t="s">
        <v>3797</v>
      </c>
      <c r="AL516" s="80" t="b">
        <v>0</v>
      </c>
      <c r="AM516" s="80">
        <v>0</v>
      </c>
      <c r="AN516" s="88" t="s">
        <v>3797</v>
      </c>
      <c r="AO516" s="80" t="s">
        <v>3899</v>
      </c>
      <c r="AP516" s="80" t="b">
        <v>0</v>
      </c>
      <c r="AQ516" s="88" t="s">
        <v>3577</v>
      </c>
      <c r="AR516" s="80" t="s">
        <v>178</v>
      </c>
      <c r="AS516" s="80">
        <v>0</v>
      </c>
      <c r="AT516" s="80">
        <v>0</v>
      </c>
      <c r="AU516" s="80"/>
      <c r="AV516" s="80"/>
      <c r="AW516" s="80"/>
      <c r="AX516" s="80"/>
      <c r="AY516" s="80"/>
      <c r="AZ516" s="80"/>
      <c r="BA516" s="80"/>
      <c r="BB516" s="80"/>
      <c r="BC516" s="79" t="str">
        <f>REPLACE(INDEX(GroupVertices[Group],MATCH(Edges[[#This Row],[Vertex 1]],GroupVertices[Vertex],0)),1,1,"")</f>
        <v>1</v>
      </c>
      <c r="BD516" s="79" t="str">
        <f>REPLACE(INDEX(GroupVertices[Group],MATCH(Edges[[#This Row],[Vertex 2]],GroupVertices[Vertex],0)),1,1,"")</f>
        <v>1</v>
      </c>
    </row>
    <row r="517" spans="1:56" ht="15">
      <c r="A517" s="65" t="s">
        <v>659</v>
      </c>
      <c r="B517" s="65" t="s">
        <v>747</v>
      </c>
      <c r="C517" s="66"/>
      <c r="D517" s="67"/>
      <c r="E517" s="68"/>
      <c r="F517" s="69"/>
      <c r="G517" s="66"/>
      <c r="H517" s="70"/>
      <c r="I517" s="71"/>
      <c r="J517" s="71"/>
      <c r="K517" s="34"/>
      <c r="L517" s="78">
        <v>517</v>
      </c>
      <c r="M517" s="78"/>
      <c r="N517" s="73"/>
      <c r="O517" s="80" t="s">
        <v>908</v>
      </c>
      <c r="P517" s="82">
        <v>43657.788194444445</v>
      </c>
      <c r="Q517" s="80" t="s">
        <v>1044</v>
      </c>
      <c r="R517" s="80"/>
      <c r="S517" s="80"/>
      <c r="T517" s="80"/>
      <c r="U517" s="80"/>
      <c r="V517" s="83" t="s">
        <v>1900</v>
      </c>
      <c r="W517" s="82">
        <v>43657.788194444445</v>
      </c>
      <c r="X517" s="86">
        <v>43657</v>
      </c>
      <c r="Y517" s="88" t="s">
        <v>2336</v>
      </c>
      <c r="Z517" s="83" t="s">
        <v>2953</v>
      </c>
      <c r="AA517" s="80"/>
      <c r="AB517" s="80"/>
      <c r="AC517" s="88" t="s">
        <v>3578</v>
      </c>
      <c r="AD517" s="80"/>
      <c r="AE517" s="80" t="b">
        <v>0</v>
      </c>
      <c r="AF517" s="80">
        <v>0</v>
      </c>
      <c r="AG517" s="88" t="s">
        <v>3797</v>
      </c>
      <c r="AH517" s="80" t="b">
        <v>0</v>
      </c>
      <c r="AI517" s="80" t="s">
        <v>3865</v>
      </c>
      <c r="AJ517" s="80"/>
      <c r="AK517" s="88" t="s">
        <v>3797</v>
      </c>
      <c r="AL517" s="80" t="b">
        <v>0</v>
      </c>
      <c r="AM517" s="80">
        <v>1124</v>
      </c>
      <c r="AN517" s="88" t="s">
        <v>3671</v>
      </c>
      <c r="AO517" s="80" t="s">
        <v>3899</v>
      </c>
      <c r="AP517" s="80" t="b">
        <v>0</v>
      </c>
      <c r="AQ517" s="88" t="s">
        <v>3671</v>
      </c>
      <c r="AR517" s="80" t="s">
        <v>178</v>
      </c>
      <c r="AS517" s="80">
        <v>0</v>
      </c>
      <c r="AT517" s="80">
        <v>0</v>
      </c>
      <c r="AU517" s="80"/>
      <c r="AV517" s="80"/>
      <c r="AW517" s="80"/>
      <c r="AX517" s="80"/>
      <c r="AY517" s="80"/>
      <c r="AZ517" s="80"/>
      <c r="BA517" s="80"/>
      <c r="BB517" s="80"/>
      <c r="BC517" s="79" t="str">
        <f>REPLACE(INDEX(GroupVertices[Group],MATCH(Edges[[#This Row],[Vertex 1]],GroupVertices[Vertex],0)),1,1,"")</f>
        <v>14</v>
      </c>
      <c r="BD517" s="79" t="str">
        <f>REPLACE(INDEX(GroupVertices[Group],MATCH(Edges[[#This Row],[Vertex 2]],GroupVertices[Vertex],0)),1,1,"")</f>
        <v>14</v>
      </c>
    </row>
    <row r="518" spans="1:56" ht="15">
      <c r="A518" s="65" t="s">
        <v>660</v>
      </c>
      <c r="B518" s="65" t="s">
        <v>791</v>
      </c>
      <c r="C518" s="66"/>
      <c r="D518" s="67"/>
      <c r="E518" s="68"/>
      <c r="F518" s="69"/>
      <c r="G518" s="66"/>
      <c r="H518" s="70"/>
      <c r="I518" s="71"/>
      <c r="J518" s="71"/>
      <c r="K518" s="34"/>
      <c r="L518" s="78">
        <v>518</v>
      </c>
      <c r="M518" s="78"/>
      <c r="N518" s="73"/>
      <c r="O518" s="80" t="s">
        <v>908</v>
      </c>
      <c r="P518" s="82">
        <v>43657.788194444445</v>
      </c>
      <c r="Q518" s="80" t="s">
        <v>968</v>
      </c>
      <c r="R518" s="80"/>
      <c r="S518" s="80"/>
      <c r="T518" s="80"/>
      <c r="U518" s="83" t="s">
        <v>1507</v>
      </c>
      <c r="V518" s="83" t="s">
        <v>1507</v>
      </c>
      <c r="W518" s="82">
        <v>43657.788194444445</v>
      </c>
      <c r="X518" s="86">
        <v>43657</v>
      </c>
      <c r="Y518" s="88" t="s">
        <v>2336</v>
      </c>
      <c r="Z518" s="83" t="s">
        <v>2954</v>
      </c>
      <c r="AA518" s="80"/>
      <c r="AB518" s="80"/>
      <c r="AC518" s="88" t="s">
        <v>3579</v>
      </c>
      <c r="AD518" s="80"/>
      <c r="AE518" s="80" t="b">
        <v>0</v>
      </c>
      <c r="AF518" s="80">
        <v>0</v>
      </c>
      <c r="AG518" s="88" t="s">
        <v>3797</v>
      </c>
      <c r="AH518" s="80" t="b">
        <v>0</v>
      </c>
      <c r="AI518" s="80" t="s">
        <v>3865</v>
      </c>
      <c r="AJ518" s="80"/>
      <c r="AK518" s="88" t="s">
        <v>3797</v>
      </c>
      <c r="AL518" s="80" t="b">
        <v>0</v>
      </c>
      <c r="AM518" s="80">
        <v>14414</v>
      </c>
      <c r="AN518" s="88" t="s">
        <v>3715</v>
      </c>
      <c r="AO518" s="80" t="s">
        <v>3899</v>
      </c>
      <c r="AP518" s="80" t="b">
        <v>0</v>
      </c>
      <c r="AQ518" s="88" t="s">
        <v>3715</v>
      </c>
      <c r="AR518" s="80" t="s">
        <v>178</v>
      </c>
      <c r="AS518" s="80">
        <v>0</v>
      </c>
      <c r="AT518" s="80">
        <v>0</v>
      </c>
      <c r="AU518" s="80"/>
      <c r="AV518" s="80"/>
      <c r="AW518" s="80"/>
      <c r="AX518" s="80"/>
      <c r="AY518" s="80"/>
      <c r="AZ518" s="80"/>
      <c r="BA518" s="80"/>
      <c r="BB518" s="80"/>
      <c r="BC518" s="79" t="str">
        <f>REPLACE(INDEX(GroupVertices[Group],MATCH(Edges[[#This Row],[Vertex 1]],GroupVertices[Vertex],0)),1,1,"")</f>
        <v>2</v>
      </c>
      <c r="BD518" s="79" t="str">
        <f>REPLACE(INDEX(GroupVertices[Group],MATCH(Edges[[#This Row],[Vertex 2]],GroupVertices[Vertex],0)),1,1,"")</f>
        <v>2</v>
      </c>
    </row>
    <row r="519" spans="1:56" ht="15">
      <c r="A519" s="65" t="s">
        <v>661</v>
      </c>
      <c r="B519" s="65" t="s">
        <v>661</v>
      </c>
      <c r="C519" s="66"/>
      <c r="D519" s="67"/>
      <c r="E519" s="68"/>
      <c r="F519" s="69"/>
      <c r="G519" s="66"/>
      <c r="H519" s="70"/>
      <c r="I519" s="71"/>
      <c r="J519" s="71"/>
      <c r="K519" s="34"/>
      <c r="L519" s="78">
        <v>519</v>
      </c>
      <c r="M519" s="78"/>
      <c r="N519" s="73"/>
      <c r="O519" s="80" t="s">
        <v>178</v>
      </c>
      <c r="P519" s="82">
        <v>43657.78820601852</v>
      </c>
      <c r="Q519" s="80" t="s">
        <v>1197</v>
      </c>
      <c r="R519" s="80"/>
      <c r="S519" s="80"/>
      <c r="T519" s="80"/>
      <c r="U519" s="83" t="s">
        <v>1555</v>
      </c>
      <c r="V519" s="83" t="s">
        <v>1555</v>
      </c>
      <c r="W519" s="82">
        <v>43657.78820601852</v>
      </c>
      <c r="X519" s="86">
        <v>43657</v>
      </c>
      <c r="Y519" s="88" t="s">
        <v>2337</v>
      </c>
      <c r="Z519" s="83" t="s">
        <v>2955</v>
      </c>
      <c r="AA519" s="80"/>
      <c r="AB519" s="80"/>
      <c r="AC519" s="88" t="s">
        <v>3580</v>
      </c>
      <c r="AD519" s="80"/>
      <c r="AE519" s="80" t="b">
        <v>0</v>
      </c>
      <c r="AF519" s="80">
        <v>3</v>
      </c>
      <c r="AG519" s="88" t="s">
        <v>3797</v>
      </c>
      <c r="AH519" s="80" t="b">
        <v>0</v>
      </c>
      <c r="AI519" s="80" t="s">
        <v>3865</v>
      </c>
      <c r="AJ519" s="80"/>
      <c r="AK519" s="88" t="s">
        <v>3797</v>
      </c>
      <c r="AL519" s="80" t="b">
        <v>0</v>
      </c>
      <c r="AM519" s="80">
        <v>0</v>
      </c>
      <c r="AN519" s="88" t="s">
        <v>3797</v>
      </c>
      <c r="AO519" s="80" t="s">
        <v>3899</v>
      </c>
      <c r="AP519" s="80" t="b">
        <v>0</v>
      </c>
      <c r="AQ519" s="88" t="s">
        <v>3580</v>
      </c>
      <c r="AR519" s="80" t="s">
        <v>178</v>
      </c>
      <c r="AS519" s="80">
        <v>0</v>
      </c>
      <c r="AT519" s="80">
        <v>0</v>
      </c>
      <c r="AU519" s="80"/>
      <c r="AV519" s="80"/>
      <c r="AW519" s="80"/>
      <c r="AX519" s="80"/>
      <c r="AY519" s="80"/>
      <c r="AZ519" s="80"/>
      <c r="BA519" s="80"/>
      <c r="BB519" s="80"/>
      <c r="BC519" s="79" t="str">
        <f>REPLACE(INDEX(GroupVertices[Group],MATCH(Edges[[#This Row],[Vertex 1]],GroupVertices[Vertex],0)),1,1,"")</f>
        <v>1</v>
      </c>
      <c r="BD519" s="79" t="str">
        <f>REPLACE(INDEX(GroupVertices[Group],MATCH(Edges[[#This Row],[Vertex 2]],GroupVertices[Vertex],0)),1,1,"")</f>
        <v>1</v>
      </c>
    </row>
    <row r="520" spans="1:56" ht="15">
      <c r="A520" s="65" t="s">
        <v>662</v>
      </c>
      <c r="B520" s="65" t="s">
        <v>740</v>
      </c>
      <c r="C520" s="66"/>
      <c r="D520" s="67"/>
      <c r="E520" s="68"/>
      <c r="F520" s="69"/>
      <c r="G520" s="66"/>
      <c r="H520" s="70"/>
      <c r="I520" s="71"/>
      <c r="J520" s="71"/>
      <c r="K520" s="34"/>
      <c r="L520" s="78">
        <v>520</v>
      </c>
      <c r="M520" s="78"/>
      <c r="N520" s="73"/>
      <c r="O520" s="80" t="s">
        <v>908</v>
      </c>
      <c r="P520" s="82">
        <v>43657.78824074074</v>
      </c>
      <c r="Q520" s="80" t="s">
        <v>969</v>
      </c>
      <c r="R520" s="80"/>
      <c r="S520" s="80"/>
      <c r="T520" s="80"/>
      <c r="U520" s="80"/>
      <c r="V520" s="83" t="s">
        <v>1901</v>
      </c>
      <c r="W520" s="82">
        <v>43657.78824074074</v>
      </c>
      <c r="X520" s="86">
        <v>43657</v>
      </c>
      <c r="Y520" s="88" t="s">
        <v>2338</v>
      </c>
      <c r="Z520" s="83" t="s">
        <v>2956</v>
      </c>
      <c r="AA520" s="80"/>
      <c r="AB520" s="80"/>
      <c r="AC520" s="88" t="s">
        <v>3581</v>
      </c>
      <c r="AD520" s="80"/>
      <c r="AE520" s="80" t="b">
        <v>0</v>
      </c>
      <c r="AF520" s="80">
        <v>0</v>
      </c>
      <c r="AG520" s="88" t="s">
        <v>3797</v>
      </c>
      <c r="AH520" s="80" t="b">
        <v>0</v>
      </c>
      <c r="AI520" s="80" t="s">
        <v>3865</v>
      </c>
      <c r="AJ520" s="80"/>
      <c r="AK520" s="88" t="s">
        <v>3797</v>
      </c>
      <c r="AL520" s="80" t="b">
        <v>0</v>
      </c>
      <c r="AM520" s="80">
        <v>1256</v>
      </c>
      <c r="AN520" s="88" t="s">
        <v>3663</v>
      </c>
      <c r="AO520" s="80" t="s">
        <v>3899</v>
      </c>
      <c r="AP520" s="80" t="b">
        <v>0</v>
      </c>
      <c r="AQ520" s="88" t="s">
        <v>3663</v>
      </c>
      <c r="AR520" s="80" t="s">
        <v>178</v>
      </c>
      <c r="AS520" s="80">
        <v>0</v>
      </c>
      <c r="AT520" s="80">
        <v>0</v>
      </c>
      <c r="AU520" s="80"/>
      <c r="AV520" s="80"/>
      <c r="AW520" s="80"/>
      <c r="AX520" s="80"/>
      <c r="AY520" s="80"/>
      <c r="AZ520" s="80"/>
      <c r="BA520" s="80"/>
      <c r="BB520" s="80"/>
      <c r="BC520" s="79" t="str">
        <f>REPLACE(INDEX(GroupVertices[Group],MATCH(Edges[[#This Row],[Vertex 1]],GroupVertices[Vertex],0)),1,1,"")</f>
        <v>12</v>
      </c>
      <c r="BD520" s="79" t="str">
        <f>REPLACE(INDEX(GroupVertices[Group],MATCH(Edges[[#This Row],[Vertex 2]],GroupVertices[Vertex],0)),1,1,"")</f>
        <v>12</v>
      </c>
    </row>
    <row r="521" spans="1:56" ht="15">
      <c r="A521" s="65" t="s">
        <v>663</v>
      </c>
      <c r="B521" s="65" t="s">
        <v>663</v>
      </c>
      <c r="C521" s="66"/>
      <c r="D521" s="67"/>
      <c r="E521" s="68"/>
      <c r="F521" s="69"/>
      <c r="G521" s="66"/>
      <c r="H521" s="70"/>
      <c r="I521" s="71"/>
      <c r="J521" s="71"/>
      <c r="K521" s="34"/>
      <c r="L521" s="78">
        <v>521</v>
      </c>
      <c r="M521" s="78"/>
      <c r="N521" s="73"/>
      <c r="O521" s="80" t="s">
        <v>178</v>
      </c>
      <c r="P521" s="82">
        <v>43657.78635416667</v>
      </c>
      <c r="Q521" s="80" t="s">
        <v>1198</v>
      </c>
      <c r="R521" s="80"/>
      <c r="S521" s="80"/>
      <c r="T521" s="80"/>
      <c r="U521" s="80"/>
      <c r="V521" s="83" t="s">
        <v>1902</v>
      </c>
      <c r="W521" s="82">
        <v>43657.78635416667</v>
      </c>
      <c r="X521" s="86">
        <v>43657</v>
      </c>
      <c r="Y521" s="88" t="s">
        <v>2339</v>
      </c>
      <c r="Z521" s="83" t="s">
        <v>2957</v>
      </c>
      <c r="AA521" s="80"/>
      <c r="AB521" s="80"/>
      <c r="AC521" s="88" t="s">
        <v>3582</v>
      </c>
      <c r="AD521" s="88" t="s">
        <v>3786</v>
      </c>
      <c r="AE521" s="80" t="b">
        <v>0</v>
      </c>
      <c r="AF521" s="80">
        <v>6</v>
      </c>
      <c r="AG521" s="88" t="s">
        <v>3854</v>
      </c>
      <c r="AH521" s="80" t="b">
        <v>0</v>
      </c>
      <c r="AI521" s="80" t="s">
        <v>3865</v>
      </c>
      <c r="AJ521" s="80"/>
      <c r="AK521" s="88" t="s">
        <v>3797</v>
      </c>
      <c r="AL521" s="80" t="b">
        <v>0</v>
      </c>
      <c r="AM521" s="80">
        <v>0</v>
      </c>
      <c r="AN521" s="88" t="s">
        <v>3797</v>
      </c>
      <c r="AO521" s="80" t="s">
        <v>3899</v>
      </c>
      <c r="AP521" s="80" t="b">
        <v>0</v>
      </c>
      <c r="AQ521" s="88" t="s">
        <v>3786</v>
      </c>
      <c r="AR521" s="80" t="s">
        <v>178</v>
      </c>
      <c r="AS521" s="80">
        <v>0</v>
      </c>
      <c r="AT521" s="80">
        <v>0</v>
      </c>
      <c r="AU521" s="80"/>
      <c r="AV521" s="80"/>
      <c r="AW521" s="80"/>
      <c r="AX521" s="80"/>
      <c r="AY521" s="80"/>
      <c r="AZ521" s="80"/>
      <c r="BA521" s="80"/>
      <c r="BB521" s="80"/>
      <c r="BC521" s="79" t="str">
        <f>REPLACE(INDEX(GroupVertices[Group],MATCH(Edges[[#This Row],[Vertex 1]],GroupVertices[Vertex],0)),1,1,"")</f>
        <v>1</v>
      </c>
      <c r="BD521" s="79" t="str">
        <f>REPLACE(INDEX(GroupVertices[Group],MATCH(Edges[[#This Row],[Vertex 2]],GroupVertices[Vertex],0)),1,1,"")</f>
        <v>1</v>
      </c>
    </row>
    <row r="522" spans="1:56" ht="15">
      <c r="A522" s="65" t="s">
        <v>663</v>
      </c>
      <c r="B522" s="65" t="s">
        <v>663</v>
      </c>
      <c r="C522" s="66"/>
      <c r="D522" s="67"/>
      <c r="E522" s="68"/>
      <c r="F522" s="69"/>
      <c r="G522" s="66"/>
      <c r="H522" s="70"/>
      <c r="I522" s="71"/>
      <c r="J522" s="71"/>
      <c r="K522" s="34"/>
      <c r="L522" s="78">
        <v>522</v>
      </c>
      <c r="M522" s="78"/>
      <c r="N522" s="73"/>
      <c r="O522" s="80" t="s">
        <v>178</v>
      </c>
      <c r="P522" s="82">
        <v>43657.78827546296</v>
      </c>
      <c r="Q522" s="80" t="s">
        <v>1199</v>
      </c>
      <c r="R522" s="80"/>
      <c r="S522" s="80"/>
      <c r="T522" s="80"/>
      <c r="U522" s="80"/>
      <c r="V522" s="83" t="s">
        <v>1902</v>
      </c>
      <c r="W522" s="82">
        <v>43657.78827546296</v>
      </c>
      <c r="X522" s="86">
        <v>43657</v>
      </c>
      <c r="Y522" s="88" t="s">
        <v>2340</v>
      </c>
      <c r="Z522" s="83" t="s">
        <v>2958</v>
      </c>
      <c r="AA522" s="80"/>
      <c r="AB522" s="80"/>
      <c r="AC522" s="88" t="s">
        <v>3583</v>
      </c>
      <c r="AD522" s="88" t="s">
        <v>3787</v>
      </c>
      <c r="AE522" s="80" t="b">
        <v>0</v>
      </c>
      <c r="AF522" s="80">
        <v>2</v>
      </c>
      <c r="AG522" s="88" t="s">
        <v>3854</v>
      </c>
      <c r="AH522" s="80" t="b">
        <v>0</v>
      </c>
      <c r="AI522" s="80" t="s">
        <v>3865</v>
      </c>
      <c r="AJ522" s="80"/>
      <c r="AK522" s="88" t="s">
        <v>3797</v>
      </c>
      <c r="AL522" s="80" t="b">
        <v>0</v>
      </c>
      <c r="AM522" s="80">
        <v>0</v>
      </c>
      <c r="AN522" s="88" t="s">
        <v>3797</v>
      </c>
      <c r="AO522" s="80" t="s">
        <v>3899</v>
      </c>
      <c r="AP522" s="80" t="b">
        <v>0</v>
      </c>
      <c r="AQ522" s="88" t="s">
        <v>3787</v>
      </c>
      <c r="AR522" s="80" t="s">
        <v>178</v>
      </c>
      <c r="AS522" s="80">
        <v>0</v>
      </c>
      <c r="AT522" s="80">
        <v>0</v>
      </c>
      <c r="AU522" s="80"/>
      <c r="AV522" s="80"/>
      <c r="AW522" s="80"/>
      <c r="AX522" s="80"/>
      <c r="AY522" s="80"/>
      <c r="AZ522" s="80"/>
      <c r="BA522" s="80"/>
      <c r="BB522" s="80"/>
      <c r="BC522" s="79" t="str">
        <f>REPLACE(INDEX(GroupVertices[Group],MATCH(Edges[[#This Row],[Vertex 1]],GroupVertices[Vertex],0)),1,1,"")</f>
        <v>1</v>
      </c>
      <c r="BD522" s="79" t="str">
        <f>REPLACE(INDEX(GroupVertices[Group],MATCH(Edges[[#This Row],[Vertex 2]],GroupVertices[Vertex],0)),1,1,"")</f>
        <v>1</v>
      </c>
    </row>
    <row r="523" spans="1:56" ht="15">
      <c r="A523" s="65" t="s">
        <v>664</v>
      </c>
      <c r="B523" s="65" t="s">
        <v>664</v>
      </c>
      <c r="C523" s="66"/>
      <c r="D523" s="67"/>
      <c r="E523" s="68"/>
      <c r="F523" s="69"/>
      <c r="G523" s="66"/>
      <c r="H523" s="70"/>
      <c r="I523" s="71"/>
      <c r="J523" s="71"/>
      <c r="K523" s="34"/>
      <c r="L523" s="78">
        <v>523</v>
      </c>
      <c r="M523" s="78"/>
      <c r="N523" s="73"/>
      <c r="O523" s="80" t="s">
        <v>178</v>
      </c>
      <c r="P523" s="82">
        <v>43657.74673611111</v>
      </c>
      <c r="Q523" s="80" t="s">
        <v>937</v>
      </c>
      <c r="R523" s="80"/>
      <c r="S523" s="80"/>
      <c r="T523" s="80" t="s">
        <v>1480</v>
      </c>
      <c r="U523" s="83" t="s">
        <v>1556</v>
      </c>
      <c r="V523" s="83" t="s">
        <v>1556</v>
      </c>
      <c r="W523" s="82">
        <v>43657.74673611111</v>
      </c>
      <c r="X523" s="86">
        <v>43657</v>
      </c>
      <c r="Y523" s="88" t="s">
        <v>2341</v>
      </c>
      <c r="Z523" s="83" t="s">
        <v>2959</v>
      </c>
      <c r="AA523" s="80"/>
      <c r="AB523" s="80"/>
      <c r="AC523" s="88" t="s">
        <v>3584</v>
      </c>
      <c r="AD523" s="80"/>
      <c r="AE523" s="80" t="b">
        <v>0</v>
      </c>
      <c r="AF523" s="80">
        <v>4</v>
      </c>
      <c r="AG523" s="88" t="s">
        <v>3797</v>
      </c>
      <c r="AH523" s="80" t="b">
        <v>0</v>
      </c>
      <c r="AI523" s="80" t="s">
        <v>3865</v>
      </c>
      <c r="AJ523" s="80"/>
      <c r="AK523" s="88" t="s">
        <v>3797</v>
      </c>
      <c r="AL523" s="80" t="b">
        <v>0</v>
      </c>
      <c r="AM523" s="80">
        <v>16</v>
      </c>
      <c r="AN523" s="88" t="s">
        <v>3797</v>
      </c>
      <c r="AO523" s="80" t="s">
        <v>3898</v>
      </c>
      <c r="AP523" s="80" t="b">
        <v>0</v>
      </c>
      <c r="AQ523" s="88" t="s">
        <v>3584</v>
      </c>
      <c r="AR523" s="80" t="s">
        <v>908</v>
      </c>
      <c r="AS523" s="80">
        <v>0</v>
      </c>
      <c r="AT523" s="80">
        <v>0</v>
      </c>
      <c r="AU523" s="80"/>
      <c r="AV523" s="80"/>
      <c r="AW523" s="80"/>
      <c r="AX523" s="80"/>
      <c r="AY523" s="80"/>
      <c r="AZ523" s="80"/>
      <c r="BA523" s="80"/>
      <c r="BB523" s="80"/>
      <c r="BC523" s="79" t="str">
        <f>REPLACE(INDEX(GroupVertices[Group],MATCH(Edges[[#This Row],[Vertex 1]],GroupVertices[Vertex],0)),1,1,"")</f>
        <v>37</v>
      </c>
      <c r="BD523" s="79" t="str">
        <f>REPLACE(INDEX(GroupVertices[Group],MATCH(Edges[[#This Row],[Vertex 2]],GroupVertices[Vertex],0)),1,1,"")</f>
        <v>37</v>
      </c>
    </row>
    <row r="524" spans="1:56" ht="15">
      <c r="A524" s="65" t="s">
        <v>664</v>
      </c>
      <c r="B524" s="65" t="s">
        <v>664</v>
      </c>
      <c r="C524" s="66"/>
      <c r="D524" s="67"/>
      <c r="E524" s="68"/>
      <c r="F524" s="69"/>
      <c r="G524" s="66"/>
      <c r="H524" s="70"/>
      <c r="I524" s="71"/>
      <c r="J524" s="71"/>
      <c r="K524" s="34"/>
      <c r="L524" s="78">
        <v>524</v>
      </c>
      <c r="M524" s="78"/>
      <c r="N524" s="73"/>
      <c r="O524" s="80" t="s">
        <v>178</v>
      </c>
      <c r="P524" s="82">
        <v>43657.511400462965</v>
      </c>
      <c r="Q524" s="80" t="s">
        <v>1200</v>
      </c>
      <c r="R524" s="80"/>
      <c r="S524" s="80"/>
      <c r="T524" s="80" t="s">
        <v>1481</v>
      </c>
      <c r="U524" s="83" t="s">
        <v>1557</v>
      </c>
      <c r="V524" s="83" t="s">
        <v>1557</v>
      </c>
      <c r="W524" s="82">
        <v>43657.511400462965</v>
      </c>
      <c r="X524" s="86">
        <v>43657</v>
      </c>
      <c r="Y524" s="88" t="s">
        <v>2342</v>
      </c>
      <c r="Z524" s="83" t="s">
        <v>2960</v>
      </c>
      <c r="AA524" s="80"/>
      <c r="AB524" s="80"/>
      <c r="AC524" s="88" t="s">
        <v>3585</v>
      </c>
      <c r="AD524" s="80"/>
      <c r="AE524" s="80" t="b">
        <v>0</v>
      </c>
      <c r="AF524" s="80">
        <v>16</v>
      </c>
      <c r="AG524" s="88" t="s">
        <v>3797</v>
      </c>
      <c r="AH524" s="80" t="b">
        <v>0</v>
      </c>
      <c r="AI524" s="80" t="s">
        <v>3865</v>
      </c>
      <c r="AJ524" s="80"/>
      <c r="AK524" s="88" t="s">
        <v>3797</v>
      </c>
      <c r="AL524" s="80" t="b">
        <v>0</v>
      </c>
      <c r="AM524" s="80">
        <v>55</v>
      </c>
      <c r="AN524" s="88" t="s">
        <v>3797</v>
      </c>
      <c r="AO524" s="80" t="s">
        <v>3898</v>
      </c>
      <c r="AP524" s="80" t="b">
        <v>0</v>
      </c>
      <c r="AQ524" s="88" t="s">
        <v>3585</v>
      </c>
      <c r="AR524" s="80" t="s">
        <v>908</v>
      </c>
      <c r="AS524" s="80">
        <v>0</v>
      </c>
      <c r="AT524" s="80">
        <v>0</v>
      </c>
      <c r="AU524" s="80"/>
      <c r="AV524" s="80"/>
      <c r="AW524" s="80"/>
      <c r="AX524" s="80"/>
      <c r="AY524" s="80"/>
      <c r="AZ524" s="80"/>
      <c r="BA524" s="80"/>
      <c r="BB524" s="80"/>
      <c r="BC524" s="79" t="str">
        <f>REPLACE(INDEX(GroupVertices[Group],MATCH(Edges[[#This Row],[Vertex 1]],GroupVertices[Vertex],0)),1,1,"")</f>
        <v>37</v>
      </c>
      <c r="BD524" s="79" t="str">
        <f>REPLACE(INDEX(GroupVertices[Group],MATCH(Edges[[#This Row],[Vertex 2]],GroupVertices[Vertex],0)),1,1,"")</f>
        <v>37</v>
      </c>
    </row>
    <row r="525" spans="1:56" ht="15">
      <c r="A525" s="65" t="s">
        <v>665</v>
      </c>
      <c r="B525" s="65" t="s">
        <v>664</v>
      </c>
      <c r="C525" s="66"/>
      <c r="D525" s="67"/>
      <c r="E525" s="68"/>
      <c r="F525" s="69"/>
      <c r="G525" s="66"/>
      <c r="H525" s="70"/>
      <c r="I525" s="71"/>
      <c r="J525" s="71"/>
      <c r="K525" s="34"/>
      <c r="L525" s="78">
        <v>525</v>
      </c>
      <c r="M525" s="78"/>
      <c r="N525" s="73"/>
      <c r="O525" s="80" t="s">
        <v>908</v>
      </c>
      <c r="P525" s="82">
        <v>43657.78828703704</v>
      </c>
      <c r="Q525" s="80" t="s">
        <v>1200</v>
      </c>
      <c r="R525" s="80"/>
      <c r="S525" s="80"/>
      <c r="T525" s="80" t="s">
        <v>1482</v>
      </c>
      <c r="U525" s="80"/>
      <c r="V525" s="83" t="s">
        <v>1903</v>
      </c>
      <c r="W525" s="82">
        <v>43657.78828703704</v>
      </c>
      <c r="X525" s="86">
        <v>43657</v>
      </c>
      <c r="Y525" s="88" t="s">
        <v>2343</v>
      </c>
      <c r="Z525" s="83" t="s">
        <v>2961</v>
      </c>
      <c r="AA525" s="80"/>
      <c r="AB525" s="80"/>
      <c r="AC525" s="88" t="s">
        <v>3586</v>
      </c>
      <c r="AD525" s="80"/>
      <c r="AE525" s="80" t="b">
        <v>0</v>
      </c>
      <c r="AF525" s="80">
        <v>0</v>
      </c>
      <c r="AG525" s="88" t="s">
        <v>3797</v>
      </c>
      <c r="AH525" s="80" t="b">
        <v>0</v>
      </c>
      <c r="AI525" s="80" t="s">
        <v>3865</v>
      </c>
      <c r="AJ525" s="80"/>
      <c r="AK525" s="88" t="s">
        <v>3797</v>
      </c>
      <c r="AL525" s="80" t="b">
        <v>0</v>
      </c>
      <c r="AM525" s="80">
        <v>55</v>
      </c>
      <c r="AN525" s="88" t="s">
        <v>3585</v>
      </c>
      <c r="AO525" s="80" t="s">
        <v>3906</v>
      </c>
      <c r="AP525" s="80" t="b">
        <v>0</v>
      </c>
      <c r="AQ525" s="88" t="s">
        <v>3585</v>
      </c>
      <c r="AR525" s="80" t="s">
        <v>178</v>
      </c>
      <c r="AS525" s="80">
        <v>0</v>
      </c>
      <c r="AT525" s="80">
        <v>0</v>
      </c>
      <c r="AU525" s="80"/>
      <c r="AV525" s="80"/>
      <c r="AW525" s="80"/>
      <c r="AX525" s="80"/>
      <c r="AY525" s="80"/>
      <c r="AZ525" s="80"/>
      <c r="BA525" s="80"/>
      <c r="BB525" s="80"/>
      <c r="BC525" s="79" t="str">
        <f>REPLACE(INDEX(GroupVertices[Group],MATCH(Edges[[#This Row],[Vertex 1]],GroupVertices[Vertex],0)),1,1,"")</f>
        <v>37</v>
      </c>
      <c r="BD525" s="79" t="str">
        <f>REPLACE(INDEX(GroupVertices[Group],MATCH(Edges[[#This Row],[Vertex 2]],GroupVertices[Vertex],0)),1,1,"")</f>
        <v>37</v>
      </c>
    </row>
    <row r="526" spans="1:56" ht="15">
      <c r="A526" s="65" t="s">
        <v>666</v>
      </c>
      <c r="B526" s="65" t="s">
        <v>791</v>
      </c>
      <c r="C526" s="66"/>
      <c r="D526" s="67"/>
      <c r="E526" s="68"/>
      <c r="F526" s="69"/>
      <c r="G526" s="66"/>
      <c r="H526" s="70"/>
      <c r="I526" s="71"/>
      <c r="J526" s="71"/>
      <c r="K526" s="34"/>
      <c r="L526" s="78">
        <v>526</v>
      </c>
      <c r="M526" s="78"/>
      <c r="N526" s="73"/>
      <c r="O526" s="80" t="s">
        <v>908</v>
      </c>
      <c r="P526" s="82">
        <v>43657.78833333333</v>
      </c>
      <c r="Q526" s="80" t="s">
        <v>968</v>
      </c>
      <c r="R526" s="80"/>
      <c r="S526" s="80"/>
      <c r="T526" s="80"/>
      <c r="U526" s="83" t="s">
        <v>1507</v>
      </c>
      <c r="V526" s="83" t="s">
        <v>1507</v>
      </c>
      <c r="W526" s="82">
        <v>43657.78833333333</v>
      </c>
      <c r="X526" s="86">
        <v>43657</v>
      </c>
      <c r="Y526" s="88" t="s">
        <v>2344</v>
      </c>
      <c r="Z526" s="83" t="s">
        <v>2962</v>
      </c>
      <c r="AA526" s="80"/>
      <c r="AB526" s="80"/>
      <c r="AC526" s="88" t="s">
        <v>3587</v>
      </c>
      <c r="AD526" s="80"/>
      <c r="AE526" s="80" t="b">
        <v>0</v>
      </c>
      <c r="AF526" s="80">
        <v>0</v>
      </c>
      <c r="AG526" s="88" t="s">
        <v>3797</v>
      </c>
      <c r="AH526" s="80" t="b">
        <v>0</v>
      </c>
      <c r="AI526" s="80" t="s">
        <v>3865</v>
      </c>
      <c r="AJ526" s="80"/>
      <c r="AK526" s="88" t="s">
        <v>3797</v>
      </c>
      <c r="AL526" s="80" t="b">
        <v>0</v>
      </c>
      <c r="AM526" s="80">
        <v>14414</v>
      </c>
      <c r="AN526" s="88" t="s">
        <v>3715</v>
      </c>
      <c r="AO526" s="80" t="s">
        <v>3899</v>
      </c>
      <c r="AP526" s="80" t="b">
        <v>0</v>
      </c>
      <c r="AQ526" s="88" t="s">
        <v>3715</v>
      </c>
      <c r="AR526" s="80" t="s">
        <v>178</v>
      </c>
      <c r="AS526" s="80">
        <v>0</v>
      </c>
      <c r="AT526" s="80">
        <v>0</v>
      </c>
      <c r="AU526" s="80"/>
      <c r="AV526" s="80"/>
      <c r="AW526" s="80"/>
      <c r="AX526" s="80"/>
      <c r="AY526" s="80"/>
      <c r="AZ526" s="80"/>
      <c r="BA526" s="80"/>
      <c r="BB526" s="80"/>
      <c r="BC526" s="79" t="str">
        <f>REPLACE(INDEX(GroupVertices[Group],MATCH(Edges[[#This Row],[Vertex 1]],GroupVertices[Vertex],0)),1,1,"")</f>
        <v>2</v>
      </c>
      <c r="BD526" s="79" t="str">
        <f>REPLACE(INDEX(GroupVertices[Group],MATCH(Edges[[#This Row],[Vertex 2]],GroupVertices[Vertex],0)),1,1,"")</f>
        <v>2</v>
      </c>
    </row>
    <row r="527" spans="1:56" ht="15">
      <c r="A527" s="65" t="s">
        <v>667</v>
      </c>
      <c r="B527" s="65" t="s">
        <v>799</v>
      </c>
      <c r="C527" s="66"/>
      <c r="D527" s="67"/>
      <c r="E527" s="68"/>
      <c r="F527" s="69"/>
      <c r="G527" s="66"/>
      <c r="H527" s="70"/>
      <c r="I527" s="71"/>
      <c r="J527" s="71"/>
      <c r="K527" s="34"/>
      <c r="L527" s="78">
        <v>527</v>
      </c>
      <c r="M527" s="78"/>
      <c r="N527" s="73"/>
      <c r="O527" s="80" t="s">
        <v>908</v>
      </c>
      <c r="P527" s="82">
        <v>43657.788356481484</v>
      </c>
      <c r="Q527" s="80" t="s">
        <v>976</v>
      </c>
      <c r="R527" s="80"/>
      <c r="S527" s="80"/>
      <c r="T527" s="80"/>
      <c r="U527" s="80"/>
      <c r="V527" s="83" t="s">
        <v>1904</v>
      </c>
      <c r="W527" s="82">
        <v>43657.788356481484</v>
      </c>
      <c r="X527" s="86">
        <v>43657</v>
      </c>
      <c r="Y527" s="88" t="s">
        <v>2345</v>
      </c>
      <c r="Z527" s="83" t="s">
        <v>2963</v>
      </c>
      <c r="AA527" s="80"/>
      <c r="AB527" s="80"/>
      <c r="AC527" s="88" t="s">
        <v>3588</v>
      </c>
      <c r="AD527" s="80"/>
      <c r="AE527" s="80" t="b">
        <v>0</v>
      </c>
      <c r="AF527" s="80">
        <v>0</v>
      </c>
      <c r="AG527" s="88" t="s">
        <v>3797</v>
      </c>
      <c r="AH527" s="80" t="b">
        <v>0</v>
      </c>
      <c r="AI527" s="80" t="s">
        <v>3867</v>
      </c>
      <c r="AJ527" s="80"/>
      <c r="AK527" s="88" t="s">
        <v>3797</v>
      </c>
      <c r="AL527" s="80" t="b">
        <v>0</v>
      </c>
      <c r="AM527" s="80">
        <v>2964</v>
      </c>
      <c r="AN527" s="88" t="s">
        <v>3725</v>
      </c>
      <c r="AO527" s="80" t="s">
        <v>3898</v>
      </c>
      <c r="AP527" s="80" t="b">
        <v>0</v>
      </c>
      <c r="AQ527" s="88" t="s">
        <v>3725</v>
      </c>
      <c r="AR527" s="80" t="s">
        <v>178</v>
      </c>
      <c r="AS527" s="80">
        <v>0</v>
      </c>
      <c r="AT527" s="80">
        <v>0</v>
      </c>
      <c r="AU527" s="80"/>
      <c r="AV527" s="80"/>
      <c r="AW527" s="80"/>
      <c r="AX527" s="80"/>
      <c r="AY527" s="80"/>
      <c r="AZ527" s="80"/>
      <c r="BA527" s="80"/>
      <c r="BB527" s="80"/>
      <c r="BC527" s="79" t="str">
        <f>REPLACE(INDEX(GroupVertices[Group],MATCH(Edges[[#This Row],[Vertex 1]],GroupVertices[Vertex],0)),1,1,"")</f>
        <v>3</v>
      </c>
      <c r="BD527" s="79" t="str">
        <f>REPLACE(INDEX(GroupVertices[Group],MATCH(Edges[[#This Row],[Vertex 2]],GroupVertices[Vertex],0)),1,1,"")</f>
        <v>3</v>
      </c>
    </row>
    <row r="528" spans="1:56" ht="15">
      <c r="A528" s="65" t="s">
        <v>668</v>
      </c>
      <c r="B528" s="65" t="s">
        <v>668</v>
      </c>
      <c r="C528" s="66"/>
      <c r="D528" s="67"/>
      <c r="E528" s="68"/>
      <c r="F528" s="69"/>
      <c r="G528" s="66"/>
      <c r="H528" s="70"/>
      <c r="I528" s="71"/>
      <c r="J528" s="71"/>
      <c r="K528" s="34"/>
      <c r="L528" s="78">
        <v>528</v>
      </c>
      <c r="M528" s="78"/>
      <c r="N528" s="73"/>
      <c r="O528" s="80" t="s">
        <v>178</v>
      </c>
      <c r="P528" s="82">
        <v>43657.78836805555</v>
      </c>
      <c r="Q528" s="80" t="s">
        <v>1201</v>
      </c>
      <c r="R528" s="83" t="s">
        <v>1353</v>
      </c>
      <c r="S528" s="80" t="s">
        <v>1391</v>
      </c>
      <c r="T528" s="80"/>
      <c r="U528" s="80"/>
      <c r="V528" s="83" t="s">
        <v>1905</v>
      </c>
      <c r="W528" s="82">
        <v>43657.78836805555</v>
      </c>
      <c r="X528" s="86">
        <v>43657</v>
      </c>
      <c r="Y528" s="88" t="s">
        <v>2346</v>
      </c>
      <c r="Z528" s="83" t="s">
        <v>2964</v>
      </c>
      <c r="AA528" s="80"/>
      <c r="AB528" s="80"/>
      <c r="AC528" s="88" t="s">
        <v>3589</v>
      </c>
      <c r="AD528" s="80"/>
      <c r="AE528" s="80" t="b">
        <v>0</v>
      </c>
      <c r="AF528" s="80">
        <v>6</v>
      </c>
      <c r="AG528" s="88" t="s">
        <v>3797</v>
      </c>
      <c r="AH528" s="80" t="b">
        <v>1</v>
      </c>
      <c r="AI528" s="80" t="s">
        <v>3865</v>
      </c>
      <c r="AJ528" s="80"/>
      <c r="AK528" s="88" t="s">
        <v>3888</v>
      </c>
      <c r="AL528" s="80" t="b">
        <v>0</v>
      </c>
      <c r="AM528" s="80">
        <v>0</v>
      </c>
      <c r="AN528" s="88" t="s">
        <v>3797</v>
      </c>
      <c r="AO528" s="80" t="s">
        <v>3899</v>
      </c>
      <c r="AP528" s="80" t="b">
        <v>0</v>
      </c>
      <c r="AQ528" s="88" t="s">
        <v>3589</v>
      </c>
      <c r="AR528" s="80" t="s">
        <v>178</v>
      </c>
      <c r="AS528" s="80">
        <v>0</v>
      </c>
      <c r="AT528" s="80">
        <v>0</v>
      </c>
      <c r="AU528" s="80"/>
      <c r="AV528" s="80"/>
      <c r="AW528" s="80"/>
      <c r="AX528" s="80"/>
      <c r="AY528" s="80"/>
      <c r="AZ528" s="80"/>
      <c r="BA528" s="80"/>
      <c r="BB528" s="80"/>
      <c r="BC528" s="79" t="str">
        <f>REPLACE(INDEX(GroupVertices[Group],MATCH(Edges[[#This Row],[Vertex 1]],GroupVertices[Vertex],0)),1,1,"")</f>
        <v>1</v>
      </c>
      <c r="BD528" s="79" t="str">
        <f>REPLACE(INDEX(GroupVertices[Group],MATCH(Edges[[#This Row],[Vertex 2]],GroupVertices[Vertex],0)),1,1,"")</f>
        <v>1</v>
      </c>
    </row>
    <row r="529" spans="1:56" ht="15">
      <c r="A529" s="65" t="s">
        <v>669</v>
      </c>
      <c r="B529" s="65" t="s">
        <v>669</v>
      </c>
      <c r="C529" s="66"/>
      <c r="D529" s="67"/>
      <c r="E529" s="68"/>
      <c r="F529" s="69"/>
      <c r="G529" s="66"/>
      <c r="H529" s="70"/>
      <c r="I529" s="71"/>
      <c r="J529" s="71"/>
      <c r="K529" s="34"/>
      <c r="L529" s="78">
        <v>529</v>
      </c>
      <c r="M529" s="78"/>
      <c r="N529" s="73"/>
      <c r="O529" s="80" t="s">
        <v>178</v>
      </c>
      <c r="P529" s="82">
        <v>43657.727002314816</v>
      </c>
      <c r="Q529" s="80" t="s">
        <v>1202</v>
      </c>
      <c r="R529" s="83" t="s">
        <v>1354</v>
      </c>
      <c r="S529" s="80" t="s">
        <v>1422</v>
      </c>
      <c r="T529" s="80" t="s">
        <v>1483</v>
      </c>
      <c r="U529" s="83" t="s">
        <v>1558</v>
      </c>
      <c r="V529" s="83" t="s">
        <v>1558</v>
      </c>
      <c r="W529" s="82">
        <v>43657.727002314816</v>
      </c>
      <c r="X529" s="86">
        <v>43657</v>
      </c>
      <c r="Y529" s="88" t="s">
        <v>2347</v>
      </c>
      <c r="Z529" s="83" t="s">
        <v>2965</v>
      </c>
      <c r="AA529" s="80"/>
      <c r="AB529" s="80"/>
      <c r="AC529" s="88" t="s">
        <v>3590</v>
      </c>
      <c r="AD529" s="80"/>
      <c r="AE529" s="80" t="b">
        <v>0</v>
      </c>
      <c r="AF529" s="80">
        <v>8</v>
      </c>
      <c r="AG529" s="88" t="s">
        <v>3797</v>
      </c>
      <c r="AH529" s="80" t="b">
        <v>0</v>
      </c>
      <c r="AI529" s="80" t="s">
        <v>3865</v>
      </c>
      <c r="AJ529" s="80"/>
      <c r="AK529" s="88" t="s">
        <v>3797</v>
      </c>
      <c r="AL529" s="80" t="b">
        <v>0</v>
      </c>
      <c r="AM529" s="80">
        <v>8</v>
      </c>
      <c r="AN529" s="88" t="s">
        <v>3797</v>
      </c>
      <c r="AO529" s="80" t="s">
        <v>3903</v>
      </c>
      <c r="AP529" s="80" t="b">
        <v>0</v>
      </c>
      <c r="AQ529" s="88" t="s">
        <v>3590</v>
      </c>
      <c r="AR529" s="80" t="s">
        <v>908</v>
      </c>
      <c r="AS529" s="80">
        <v>0</v>
      </c>
      <c r="AT529" s="80">
        <v>0</v>
      </c>
      <c r="AU529" s="80"/>
      <c r="AV529" s="80"/>
      <c r="AW529" s="80"/>
      <c r="AX529" s="80"/>
      <c r="AY529" s="80"/>
      <c r="AZ529" s="80"/>
      <c r="BA529" s="80"/>
      <c r="BB529" s="80"/>
      <c r="BC529" s="79" t="str">
        <f>REPLACE(INDEX(GroupVertices[Group],MATCH(Edges[[#This Row],[Vertex 1]],GroupVertices[Vertex],0)),1,1,"")</f>
        <v>83</v>
      </c>
      <c r="BD529" s="79" t="str">
        <f>REPLACE(INDEX(GroupVertices[Group],MATCH(Edges[[#This Row],[Vertex 2]],GroupVertices[Vertex],0)),1,1,"")</f>
        <v>83</v>
      </c>
    </row>
    <row r="530" spans="1:56" ht="15">
      <c r="A530" s="65" t="s">
        <v>670</v>
      </c>
      <c r="B530" s="65" t="s">
        <v>669</v>
      </c>
      <c r="C530" s="66"/>
      <c r="D530" s="67"/>
      <c r="E530" s="68"/>
      <c r="F530" s="69"/>
      <c r="G530" s="66"/>
      <c r="H530" s="70"/>
      <c r="I530" s="71"/>
      <c r="J530" s="71"/>
      <c r="K530" s="34"/>
      <c r="L530" s="78">
        <v>530</v>
      </c>
      <c r="M530" s="78"/>
      <c r="N530" s="73"/>
      <c r="O530" s="80" t="s">
        <v>908</v>
      </c>
      <c r="P530" s="82">
        <v>43657.7884837963</v>
      </c>
      <c r="Q530" s="80" t="s">
        <v>1202</v>
      </c>
      <c r="R530" s="80"/>
      <c r="S530" s="80"/>
      <c r="T530" s="80" t="s">
        <v>1484</v>
      </c>
      <c r="U530" s="80"/>
      <c r="V530" s="83" t="s">
        <v>1906</v>
      </c>
      <c r="W530" s="82">
        <v>43657.7884837963</v>
      </c>
      <c r="X530" s="86">
        <v>43657</v>
      </c>
      <c r="Y530" s="88" t="s">
        <v>2348</v>
      </c>
      <c r="Z530" s="83" t="s">
        <v>2966</v>
      </c>
      <c r="AA530" s="80"/>
      <c r="AB530" s="80"/>
      <c r="AC530" s="88" t="s">
        <v>3591</v>
      </c>
      <c r="AD530" s="80"/>
      <c r="AE530" s="80" t="b">
        <v>0</v>
      </c>
      <c r="AF530" s="80">
        <v>0</v>
      </c>
      <c r="AG530" s="88" t="s">
        <v>3797</v>
      </c>
      <c r="AH530" s="80" t="b">
        <v>0</v>
      </c>
      <c r="AI530" s="80" t="s">
        <v>3865</v>
      </c>
      <c r="AJ530" s="80"/>
      <c r="AK530" s="88" t="s">
        <v>3797</v>
      </c>
      <c r="AL530" s="80" t="b">
        <v>0</v>
      </c>
      <c r="AM530" s="80">
        <v>8</v>
      </c>
      <c r="AN530" s="88" t="s">
        <v>3590</v>
      </c>
      <c r="AO530" s="80" t="s">
        <v>3898</v>
      </c>
      <c r="AP530" s="80" t="b">
        <v>0</v>
      </c>
      <c r="AQ530" s="88" t="s">
        <v>3590</v>
      </c>
      <c r="AR530" s="80" t="s">
        <v>178</v>
      </c>
      <c r="AS530" s="80">
        <v>0</v>
      </c>
      <c r="AT530" s="80">
        <v>0</v>
      </c>
      <c r="AU530" s="80"/>
      <c r="AV530" s="80"/>
      <c r="AW530" s="80"/>
      <c r="AX530" s="80"/>
      <c r="AY530" s="80"/>
      <c r="AZ530" s="80"/>
      <c r="BA530" s="80"/>
      <c r="BB530" s="80"/>
      <c r="BC530" s="79" t="str">
        <f>REPLACE(INDEX(GroupVertices[Group],MATCH(Edges[[#This Row],[Vertex 1]],GroupVertices[Vertex],0)),1,1,"")</f>
        <v>83</v>
      </c>
      <c r="BD530" s="79" t="str">
        <f>REPLACE(INDEX(GroupVertices[Group],MATCH(Edges[[#This Row],[Vertex 2]],GroupVertices[Vertex],0)),1,1,"")</f>
        <v>83</v>
      </c>
    </row>
    <row r="531" spans="1:56" ht="15">
      <c r="A531" s="65" t="s">
        <v>671</v>
      </c>
      <c r="B531" s="65" t="s">
        <v>671</v>
      </c>
      <c r="C531" s="66"/>
      <c r="D531" s="67"/>
      <c r="E531" s="68"/>
      <c r="F531" s="69"/>
      <c r="G531" s="66"/>
      <c r="H531" s="70"/>
      <c r="I531" s="71"/>
      <c r="J531" s="71"/>
      <c r="K531" s="34"/>
      <c r="L531" s="78">
        <v>531</v>
      </c>
      <c r="M531" s="78"/>
      <c r="N531" s="73"/>
      <c r="O531" s="80" t="s">
        <v>178</v>
      </c>
      <c r="P531" s="82">
        <v>43657.78865740741</v>
      </c>
      <c r="Q531" s="80" t="s">
        <v>1203</v>
      </c>
      <c r="R531" s="80"/>
      <c r="S531" s="80"/>
      <c r="T531" s="80"/>
      <c r="U531" s="80"/>
      <c r="V531" s="83" t="s">
        <v>1907</v>
      </c>
      <c r="W531" s="82">
        <v>43657.78865740741</v>
      </c>
      <c r="X531" s="86">
        <v>43657</v>
      </c>
      <c r="Y531" s="88" t="s">
        <v>2349</v>
      </c>
      <c r="Z531" s="83" t="s">
        <v>2967</v>
      </c>
      <c r="AA531" s="80"/>
      <c r="AB531" s="80"/>
      <c r="AC531" s="88" t="s">
        <v>3592</v>
      </c>
      <c r="AD531" s="80"/>
      <c r="AE531" s="80" t="b">
        <v>0</v>
      </c>
      <c r="AF531" s="80">
        <v>0</v>
      </c>
      <c r="AG531" s="88" t="s">
        <v>3797</v>
      </c>
      <c r="AH531" s="80" t="b">
        <v>0</v>
      </c>
      <c r="AI531" s="80" t="s">
        <v>3865</v>
      </c>
      <c r="AJ531" s="80"/>
      <c r="AK531" s="88" t="s">
        <v>3797</v>
      </c>
      <c r="AL531" s="80" t="b">
        <v>0</v>
      </c>
      <c r="AM531" s="80">
        <v>0</v>
      </c>
      <c r="AN531" s="88" t="s">
        <v>3797</v>
      </c>
      <c r="AO531" s="80" t="s">
        <v>3899</v>
      </c>
      <c r="AP531" s="80" t="b">
        <v>0</v>
      </c>
      <c r="AQ531" s="88" t="s">
        <v>3592</v>
      </c>
      <c r="AR531" s="80" t="s">
        <v>178</v>
      </c>
      <c r="AS531" s="80">
        <v>0</v>
      </c>
      <c r="AT531" s="80">
        <v>0</v>
      </c>
      <c r="AU531" s="80"/>
      <c r="AV531" s="80"/>
      <c r="AW531" s="80"/>
      <c r="AX531" s="80"/>
      <c r="AY531" s="80"/>
      <c r="AZ531" s="80"/>
      <c r="BA531" s="80"/>
      <c r="BB531" s="80"/>
      <c r="BC531" s="79" t="str">
        <f>REPLACE(INDEX(GroupVertices[Group],MATCH(Edges[[#This Row],[Vertex 1]],GroupVertices[Vertex],0)),1,1,"")</f>
        <v>1</v>
      </c>
      <c r="BD531" s="79" t="str">
        <f>REPLACE(INDEX(GroupVertices[Group],MATCH(Edges[[#This Row],[Vertex 2]],GroupVertices[Vertex],0)),1,1,"")</f>
        <v>1</v>
      </c>
    </row>
    <row r="532" spans="1:56" ht="15">
      <c r="A532" s="65" t="s">
        <v>672</v>
      </c>
      <c r="B532" s="65" t="s">
        <v>672</v>
      </c>
      <c r="C532" s="66"/>
      <c r="D532" s="67"/>
      <c r="E532" s="68"/>
      <c r="F532" s="69"/>
      <c r="G532" s="66"/>
      <c r="H532" s="70"/>
      <c r="I532" s="71"/>
      <c r="J532" s="71"/>
      <c r="K532" s="34"/>
      <c r="L532" s="78">
        <v>532</v>
      </c>
      <c r="M532" s="78"/>
      <c r="N532" s="73"/>
      <c r="O532" s="80" t="s">
        <v>178</v>
      </c>
      <c r="P532" s="82">
        <v>43657.78865740741</v>
      </c>
      <c r="Q532" s="80" t="s">
        <v>1204</v>
      </c>
      <c r="R532" s="80"/>
      <c r="S532" s="80"/>
      <c r="T532" s="80"/>
      <c r="U532" s="80"/>
      <c r="V532" s="83" t="s">
        <v>1908</v>
      </c>
      <c r="W532" s="82">
        <v>43657.78865740741</v>
      </c>
      <c r="X532" s="86">
        <v>43657</v>
      </c>
      <c r="Y532" s="88" t="s">
        <v>2349</v>
      </c>
      <c r="Z532" s="83" t="s">
        <v>2968</v>
      </c>
      <c r="AA532" s="80"/>
      <c r="AB532" s="80"/>
      <c r="AC532" s="88" t="s">
        <v>3593</v>
      </c>
      <c r="AD532" s="80"/>
      <c r="AE532" s="80" t="b">
        <v>0</v>
      </c>
      <c r="AF532" s="80">
        <v>0</v>
      </c>
      <c r="AG532" s="88" t="s">
        <v>3797</v>
      </c>
      <c r="AH532" s="80" t="b">
        <v>0</v>
      </c>
      <c r="AI532" s="80" t="s">
        <v>3865</v>
      </c>
      <c r="AJ532" s="80"/>
      <c r="AK532" s="88" t="s">
        <v>3797</v>
      </c>
      <c r="AL532" s="80" t="b">
        <v>0</v>
      </c>
      <c r="AM532" s="80">
        <v>0</v>
      </c>
      <c r="AN532" s="88" t="s">
        <v>3797</v>
      </c>
      <c r="AO532" s="80" t="s">
        <v>3899</v>
      </c>
      <c r="AP532" s="80" t="b">
        <v>0</v>
      </c>
      <c r="AQ532" s="88" t="s">
        <v>3593</v>
      </c>
      <c r="AR532" s="80" t="s">
        <v>178</v>
      </c>
      <c r="AS532" s="80">
        <v>0</v>
      </c>
      <c r="AT532" s="80">
        <v>0</v>
      </c>
      <c r="AU532" s="80"/>
      <c r="AV532" s="80"/>
      <c r="AW532" s="80"/>
      <c r="AX532" s="80"/>
      <c r="AY532" s="80"/>
      <c r="AZ532" s="80"/>
      <c r="BA532" s="80"/>
      <c r="BB532" s="80"/>
      <c r="BC532" s="79" t="str">
        <f>REPLACE(INDEX(GroupVertices[Group],MATCH(Edges[[#This Row],[Vertex 1]],GroupVertices[Vertex],0)),1,1,"")</f>
        <v>1</v>
      </c>
      <c r="BD532" s="79" t="str">
        <f>REPLACE(INDEX(GroupVertices[Group],MATCH(Edges[[#This Row],[Vertex 2]],GroupVertices[Vertex],0)),1,1,"")</f>
        <v>1</v>
      </c>
    </row>
    <row r="533" spans="1:56" ht="15">
      <c r="A533" s="65" t="s">
        <v>673</v>
      </c>
      <c r="B533" s="65" t="s">
        <v>673</v>
      </c>
      <c r="C533" s="66"/>
      <c r="D533" s="67"/>
      <c r="E533" s="68"/>
      <c r="F533" s="69"/>
      <c r="G533" s="66"/>
      <c r="H533" s="70"/>
      <c r="I533" s="71"/>
      <c r="J533" s="71"/>
      <c r="K533" s="34"/>
      <c r="L533" s="78">
        <v>533</v>
      </c>
      <c r="M533" s="78"/>
      <c r="N533" s="73"/>
      <c r="O533" s="80" t="s">
        <v>178</v>
      </c>
      <c r="P533" s="82">
        <v>43657.78872685185</v>
      </c>
      <c r="Q533" s="80" t="s">
        <v>1205</v>
      </c>
      <c r="R533" s="80"/>
      <c r="S533" s="80"/>
      <c r="T533" s="80"/>
      <c r="U533" s="80"/>
      <c r="V533" s="83" t="s">
        <v>1909</v>
      </c>
      <c r="W533" s="82">
        <v>43657.78872685185</v>
      </c>
      <c r="X533" s="86">
        <v>43657</v>
      </c>
      <c r="Y533" s="88" t="s">
        <v>2350</v>
      </c>
      <c r="Z533" s="83" t="s">
        <v>2969</v>
      </c>
      <c r="AA533" s="80"/>
      <c r="AB533" s="80"/>
      <c r="AC533" s="88" t="s">
        <v>3594</v>
      </c>
      <c r="AD533" s="80"/>
      <c r="AE533" s="80" t="b">
        <v>0</v>
      </c>
      <c r="AF533" s="80">
        <v>0</v>
      </c>
      <c r="AG533" s="88" t="s">
        <v>3797</v>
      </c>
      <c r="AH533" s="80" t="b">
        <v>0</v>
      </c>
      <c r="AI533" s="80" t="s">
        <v>3873</v>
      </c>
      <c r="AJ533" s="80"/>
      <c r="AK533" s="88" t="s">
        <v>3797</v>
      </c>
      <c r="AL533" s="80" t="b">
        <v>0</v>
      </c>
      <c r="AM533" s="80">
        <v>0</v>
      </c>
      <c r="AN533" s="88" t="s">
        <v>3797</v>
      </c>
      <c r="AO533" s="80" t="s">
        <v>3899</v>
      </c>
      <c r="AP533" s="80" t="b">
        <v>0</v>
      </c>
      <c r="AQ533" s="88" t="s">
        <v>3594</v>
      </c>
      <c r="AR533" s="80" t="s">
        <v>178</v>
      </c>
      <c r="AS533" s="80">
        <v>0</v>
      </c>
      <c r="AT533" s="80">
        <v>0</v>
      </c>
      <c r="AU533" s="80"/>
      <c r="AV533" s="80"/>
      <c r="AW533" s="80"/>
      <c r="AX533" s="80"/>
      <c r="AY533" s="80"/>
      <c r="AZ533" s="80"/>
      <c r="BA533" s="80"/>
      <c r="BB533" s="80"/>
      <c r="BC533" s="79" t="str">
        <f>REPLACE(INDEX(GroupVertices[Group],MATCH(Edges[[#This Row],[Vertex 1]],GroupVertices[Vertex],0)),1,1,"")</f>
        <v>1</v>
      </c>
      <c r="BD533" s="79" t="str">
        <f>REPLACE(INDEX(GroupVertices[Group],MATCH(Edges[[#This Row],[Vertex 2]],GroupVertices[Vertex],0)),1,1,"")</f>
        <v>1</v>
      </c>
    </row>
    <row r="534" spans="1:56" ht="15">
      <c r="A534" s="65" t="s">
        <v>674</v>
      </c>
      <c r="B534" s="65" t="s">
        <v>674</v>
      </c>
      <c r="C534" s="66"/>
      <c r="D534" s="67"/>
      <c r="E534" s="68"/>
      <c r="F534" s="69"/>
      <c r="G534" s="66"/>
      <c r="H534" s="70"/>
      <c r="I534" s="71"/>
      <c r="J534" s="71"/>
      <c r="K534" s="34"/>
      <c r="L534" s="78">
        <v>534</v>
      </c>
      <c r="M534" s="78"/>
      <c r="N534" s="73"/>
      <c r="O534" s="80" t="s">
        <v>178</v>
      </c>
      <c r="P534" s="82">
        <v>43657.78880787037</v>
      </c>
      <c r="Q534" s="80" t="s">
        <v>1206</v>
      </c>
      <c r="R534" s="83" t="s">
        <v>1355</v>
      </c>
      <c r="S534" s="80" t="s">
        <v>1387</v>
      </c>
      <c r="T534" s="80"/>
      <c r="U534" s="80"/>
      <c r="V534" s="83" t="s">
        <v>1910</v>
      </c>
      <c r="W534" s="82">
        <v>43657.78880787037</v>
      </c>
      <c r="X534" s="86">
        <v>43657</v>
      </c>
      <c r="Y534" s="88" t="s">
        <v>2351</v>
      </c>
      <c r="Z534" s="83" t="s">
        <v>2970</v>
      </c>
      <c r="AA534" s="80"/>
      <c r="AB534" s="80"/>
      <c r="AC534" s="88" t="s">
        <v>3595</v>
      </c>
      <c r="AD534" s="80"/>
      <c r="AE534" s="80" t="b">
        <v>0</v>
      </c>
      <c r="AF534" s="80">
        <v>0</v>
      </c>
      <c r="AG534" s="88" t="s">
        <v>3797</v>
      </c>
      <c r="AH534" s="80" t="b">
        <v>0</v>
      </c>
      <c r="AI534" s="80" t="s">
        <v>3865</v>
      </c>
      <c r="AJ534" s="80"/>
      <c r="AK534" s="88" t="s">
        <v>3797</v>
      </c>
      <c r="AL534" s="80" t="b">
        <v>0</v>
      </c>
      <c r="AM534" s="80">
        <v>0</v>
      </c>
      <c r="AN534" s="88" t="s">
        <v>3797</v>
      </c>
      <c r="AO534" s="80" t="s">
        <v>3902</v>
      </c>
      <c r="AP534" s="80" t="b">
        <v>0</v>
      </c>
      <c r="AQ534" s="88" t="s">
        <v>3595</v>
      </c>
      <c r="AR534" s="80" t="s">
        <v>178</v>
      </c>
      <c r="AS534" s="80">
        <v>0</v>
      </c>
      <c r="AT534" s="80">
        <v>0</v>
      </c>
      <c r="AU534" s="80"/>
      <c r="AV534" s="80"/>
      <c r="AW534" s="80"/>
      <c r="AX534" s="80"/>
      <c r="AY534" s="80"/>
      <c r="AZ534" s="80"/>
      <c r="BA534" s="80"/>
      <c r="BB534" s="80"/>
      <c r="BC534" s="79" t="str">
        <f>REPLACE(INDEX(GroupVertices[Group],MATCH(Edges[[#This Row],[Vertex 1]],GroupVertices[Vertex],0)),1,1,"")</f>
        <v>1</v>
      </c>
      <c r="BD534" s="79" t="str">
        <f>REPLACE(INDEX(GroupVertices[Group],MATCH(Edges[[#This Row],[Vertex 2]],GroupVertices[Vertex],0)),1,1,"")</f>
        <v>1</v>
      </c>
    </row>
    <row r="535" spans="1:56" ht="15">
      <c r="A535" s="65" t="s">
        <v>675</v>
      </c>
      <c r="B535" s="65" t="s">
        <v>675</v>
      </c>
      <c r="C535" s="66"/>
      <c r="D535" s="67"/>
      <c r="E535" s="68"/>
      <c r="F535" s="69"/>
      <c r="G535" s="66"/>
      <c r="H535" s="70"/>
      <c r="I535" s="71"/>
      <c r="J535" s="71"/>
      <c r="K535" s="34"/>
      <c r="L535" s="78">
        <v>535</v>
      </c>
      <c r="M535" s="78"/>
      <c r="N535" s="73"/>
      <c r="O535" s="80" t="s">
        <v>178</v>
      </c>
      <c r="P535" s="82">
        <v>43657.01084490741</v>
      </c>
      <c r="Q535" s="80" t="s">
        <v>1207</v>
      </c>
      <c r="R535" s="83" t="s">
        <v>1356</v>
      </c>
      <c r="S535" s="80" t="s">
        <v>1423</v>
      </c>
      <c r="T535" s="80"/>
      <c r="U535" s="83" t="s">
        <v>1559</v>
      </c>
      <c r="V535" s="83" t="s">
        <v>1559</v>
      </c>
      <c r="W535" s="82">
        <v>43657.01084490741</v>
      </c>
      <c r="X535" s="86">
        <v>43657</v>
      </c>
      <c r="Y535" s="88" t="s">
        <v>2352</v>
      </c>
      <c r="Z535" s="83" t="s">
        <v>2971</v>
      </c>
      <c r="AA535" s="80"/>
      <c r="AB535" s="80"/>
      <c r="AC535" s="88" t="s">
        <v>3596</v>
      </c>
      <c r="AD535" s="80"/>
      <c r="AE535" s="80" t="b">
        <v>0</v>
      </c>
      <c r="AF535" s="80">
        <v>784</v>
      </c>
      <c r="AG535" s="88" t="s">
        <v>3797</v>
      </c>
      <c r="AH535" s="80" t="b">
        <v>0</v>
      </c>
      <c r="AI535" s="80" t="s">
        <v>3865</v>
      </c>
      <c r="AJ535" s="80"/>
      <c r="AK535" s="88" t="s">
        <v>3797</v>
      </c>
      <c r="AL535" s="80" t="b">
        <v>0</v>
      </c>
      <c r="AM535" s="80">
        <v>204</v>
      </c>
      <c r="AN535" s="88" t="s">
        <v>3797</v>
      </c>
      <c r="AO535" s="80" t="s">
        <v>3928</v>
      </c>
      <c r="AP535" s="80" t="b">
        <v>0</v>
      </c>
      <c r="AQ535" s="88" t="s">
        <v>3596</v>
      </c>
      <c r="AR535" s="80" t="s">
        <v>908</v>
      </c>
      <c r="AS535" s="80">
        <v>0</v>
      </c>
      <c r="AT535" s="80">
        <v>0</v>
      </c>
      <c r="AU535" s="80"/>
      <c r="AV535" s="80"/>
      <c r="AW535" s="80"/>
      <c r="AX535" s="80"/>
      <c r="AY535" s="80"/>
      <c r="AZ535" s="80"/>
      <c r="BA535" s="80"/>
      <c r="BB535" s="80"/>
      <c r="BC535" s="79" t="str">
        <f>REPLACE(INDEX(GroupVertices[Group],MATCH(Edges[[#This Row],[Vertex 1]],GroupVertices[Vertex],0)),1,1,"")</f>
        <v>82</v>
      </c>
      <c r="BD535" s="79" t="str">
        <f>REPLACE(INDEX(GroupVertices[Group],MATCH(Edges[[#This Row],[Vertex 2]],GroupVertices[Vertex],0)),1,1,"")</f>
        <v>82</v>
      </c>
    </row>
    <row r="536" spans="1:56" ht="15">
      <c r="A536" s="65" t="s">
        <v>676</v>
      </c>
      <c r="B536" s="65" t="s">
        <v>675</v>
      </c>
      <c r="C536" s="66"/>
      <c r="D536" s="67"/>
      <c r="E536" s="68"/>
      <c r="F536" s="69"/>
      <c r="G536" s="66"/>
      <c r="H536" s="70"/>
      <c r="I536" s="71"/>
      <c r="J536" s="71"/>
      <c r="K536" s="34"/>
      <c r="L536" s="78">
        <v>536</v>
      </c>
      <c r="M536" s="78"/>
      <c r="N536" s="73"/>
      <c r="O536" s="80" t="s">
        <v>908</v>
      </c>
      <c r="P536" s="82">
        <v>43657.788819444446</v>
      </c>
      <c r="Q536" s="80" t="s">
        <v>1207</v>
      </c>
      <c r="R536" s="80"/>
      <c r="S536" s="80"/>
      <c r="T536" s="80"/>
      <c r="U536" s="80"/>
      <c r="V536" s="83" t="s">
        <v>1911</v>
      </c>
      <c r="W536" s="82">
        <v>43657.788819444446</v>
      </c>
      <c r="X536" s="86">
        <v>43657</v>
      </c>
      <c r="Y536" s="88" t="s">
        <v>2353</v>
      </c>
      <c r="Z536" s="83" t="s">
        <v>2972</v>
      </c>
      <c r="AA536" s="80"/>
      <c r="AB536" s="80"/>
      <c r="AC536" s="88" t="s">
        <v>3597</v>
      </c>
      <c r="AD536" s="80"/>
      <c r="AE536" s="80" t="b">
        <v>0</v>
      </c>
      <c r="AF536" s="80">
        <v>0</v>
      </c>
      <c r="AG536" s="88" t="s">
        <v>3797</v>
      </c>
      <c r="AH536" s="80" t="b">
        <v>0</v>
      </c>
      <c r="AI536" s="80" t="s">
        <v>3865</v>
      </c>
      <c r="AJ536" s="80"/>
      <c r="AK536" s="88" t="s">
        <v>3797</v>
      </c>
      <c r="AL536" s="80" t="b">
        <v>0</v>
      </c>
      <c r="AM536" s="80">
        <v>204</v>
      </c>
      <c r="AN536" s="88" t="s">
        <v>3596</v>
      </c>
      <c r="AO536" s="80" t="s">
        <v>3903</v>
      </c>
      <c r="AP536" s="80" t="b">
        <v>0</v>
      </c>
      <c r="AQ536" s="88" t="s">
        <v>3596</v>
      </c>
      <c r="AR536" s="80" t="s">
        <v>178</v>
      </c>
      <c r="AS536" s="80">
        <v>0</v>
      </c>
      <c r="AT536" s="80">
        <v>0</v>
      </c>
      <c r="AU536" s="80"/>
      <c r="AV536" s="80"/>
      <c r="AW536" s="80"/>
      <c r="AX536" s="80"/>
      <c r="AY536" s="80"/>
      <c r="AZ536" s="80"/>
      <c r="BA536" s="80"/>
      <c r="BB536" s="80"/>
      <c r="BC536" s="79" t="str">
        <f>REPLACE(INDEX(GroupVertices[Group],MATCH(Edges[[#This Row],[Vertex 1]],GroupVertices[Vertex],0)),1,1,"")</f>
        <v>82</v>
      </c>
      <c r="BD536" s="79" t="str">
        <f>REPLACE(INDEX(GroupVertices[Group],MATCH(Edges[[#This Row],[Vertex 2]],GroupVertices[Vertex],0)),1,1,"")</f>
        <v>82</v>
      </c>
    </row>
    <row r="537" spans="1:56" ht="15">
      <c r="A537" s="65" t="s">
        <v>677</v>
      </c>
      <c r="B537" s="65" t="s">
        <v>773</v>
      </c>
      <c r="C537" s="66"/>
      <c r="D537" s="67"/>
      <c r="E537" s="68"/>
      <c r="F537" s="69"/>
      <c r="G537" s="66"/>
      <c r="H537" s="70"/>
      <c r="I537" s="71"/>
      <c r="J537" s="71"/>
      <c r="K537" s="34"/>
      <c r="L537" s="78">
        <v>537</v>
      </c>
      <c r="M537" s="78"/>
      <c r="N537" s="73"/>
      <c r="O537" s="80" t="s">
        <v>908</v>
      </c>
      <c r="P537" s="82">
        <v>43657.78896990741</v>
      </c>
      <c r="Q537" s="80" t="s">
        <v>935</v>
      </c>
      <c r="R537" s="80"/>
      <c r="S537" s="80"/>
      <c r="T537" s="80"/>
      <c r="U537" s="83" t="s">
        <v>1498</v>
      </c>
      <c r="V537" s="83" t="s">
        <v>1498</v>
      </c>
      <c r="W537" s="82">
        <v>43657.78896990741</v>
      </c>
      <c r="X537" s="86">
        <v>43657</v>
      </c>
      <c r="Y537" s="88" t="s">
        <v>2354</v>
      </c>
      <c r="Z537" s="83" t="s">
        <v>2973</v>
      </c>
      <c r="AA537" s="80"/>
      <c r="AB537" s="80"/>
      <c r="AC537" s="88" t="s">
        <v>3598</v>
      </c>
      <c r="AD537" s="80"/>
      <c r="AE537" s="80" t="b">
        <v>0</v>
      </c>
      <c r="AF537" s="80">
        <v>0</v>
      </c>
      <c r="AG537" s="88" t="s">
        <v>3797</v>
      </c>
      <c r="AH537" s="80" t="b">
        <v>0</v>
      </c>
      <c r="AI537" s="80" t="s">
        <v>3865</v>
      </c>
      <c r="AJ537" s="80"/>
      <c r="AK537" s="88" t="s">
        <v>3797</v>
      </c>
      <c r="AL537" s="80" t="b">
        <v>0</v>
      </c>
      <c r="AM537" s="80">
        <v>6664</v>
      </c>
      <c r="AN537" s="88" t="s">
        <v>3697</v>
      </c>
      <c r="AO537" s="80" t="s">
        <v>3898</v>
      </c>
      <c r="AP537" s="80" t="b">
        <v>0</v>
      </c>
      <c r="AQ537" s="88" t="s">
        <v>3697</v>
      </c>
      <c r="AR537" s="80" t="s">
        <v>178</v>
      </c>
      <c r="AS537" s="80">
        <v>0</v>
      </c>
      <c r="AT537" s="80">
        <v>0</v>
      </c>
      <c r="AU537" s="80"/>
      <c r="AV537" s="80"/>
      <c r="AW537" s="80"/>
      <c r="AX537" s="80"/>
      <c r="AY537" s="80"/>
      <c r="AZ537" s="80"/>
      <c r="BA537" s="80"/>
      <c r="BB537" s="80"/>
      <c r="BC537" s="79" t="str">
        <f>REPLACE(INDEX(GroupVertices[Group],MATCH(Edges[[#This Row],[Vertex 1]],GroupVertices[Vertex],0)),1,1,"")</f>
        <v>9</v>
      </c>
      <c r="BD537" s="79" t="str">
        <f>REPLACE(INDEX(GroupVertices[Group],MATCH(Edges[[#This Row],[Vertex 2]],GroupVertices[Vertex],0)),1,1,"")</f>
        <v>9</v>
      </c>
    </row>
    <row r="538" spans="1:56" ht="15">
      <c r="A538" s="65" t="s">
        <v>678</v>
      </c>
      <c r="B538" s="65" t="s">
        <v>747</v>
      </c>
      <c r="C538" s="66"/>
      <c r="D538" s="67"/>
      <c r="E538" s="68"/>
      <c r="F538" s="69"/>
      <c r="G538" s="66"/>
      <c r="H538" s="70"/>
      <c r="I538" s="71"/>
      <c r="J538" s="71"/>
      <c r="K538" s="34"/>
      <c r="L538" s="78">
        <v>538</v>
      </c>
      <c r="M538" s="78"/>
      <c r="N538" s="73"/>
      <c r="O538" s="80" t="s">
        <v>908</v>
      </c>
      <c r="P538" s="82">
        <v>43657.788993055554</v>
      </c>
      <c r="Q538" s="80" t="s">
        <v>1044</v>
      </c>
      <c r="R538" s="80"/>
      <c r="S538" s="80"/>
      <c r="T538" s="80"/>
      <c r="U538" s="80"/>
      <c r="V538" s="83" t="s">
        <v>1912</v>
      </c>
      <c r="W538" s="82">
        <v>43657.788993055554</v>
      </c>
      <c r="X538" s="86">
        <v>43657</v>
      </c>
      <c r="Y538" s="88" t="s">
        <v>2355</v>
      </c>
      <c r="Z538" s="83" t="s">
        <v>2974</v>
      </c>
      <c r="AA538" s="80"/>
      <c r="AB538" s="80"/>
      <c r="AC538" s="88" t="s">
        <v>3599</v>
      </c>
      <c r="AD538" s="80"/>
      <c r="AE538" s="80" t="b">
        <v>0</v>
      </c>
      <c r="AF538" s="80">
        <v>0</v>
      </c>
      <c r="AG538" s="88" t="s">
        <v>3797</v>
      </c>
      <c r="AH538" s="80" t="b">
        <v>0</v>
      </c>
      <c r="AI538" s="80" t="s">
        <v>3865</v>
      </c>
      <c r="AJ538" s="80"/>
      <c r="AK538" s="88" t="s">
        <v>3797</v>
      </c>
      <c r="AL538" s="80" t="b">
        <v>0</v>
      </c>
      <c r="AM538" s="80">
        <v>1124</v>
      </c>
      <c r="AN538" s="88" t="s">
        <v>3671</v>
      </c>
      <c r="AO538" s="80" t="s">
        <v>3899</v>
      </c>
      <c r="AP538" s="80" t="b">
        <v>0</v>
      </c>
      <c r="AQ538" s="88" t="s">
        <v>3671</v>
      </c>
      <c r="AR538" s="80" t="s">
        <v>178</v>
      </c>
      <c r="AS538" s="80">
        <v>0</v>
      </c>
      <c r="AT538" s="80">
        <v>0</v>
      </c>
      <c r="AU538" s="80"/>
      <c r="AV538" s="80"/>
      <c r="AW538" s="80"/>
      <c r="AX538" s="80"/>
      <c r="AY538" s="80"/>
      <c r="AZ538" s="80"/>
      <c r="BA538" s="80"/>
      <c r="BB538" s="80"/>
      <c r="BC538" s="79" t="str">
        <f>REPLACE(INDEX(GroupVertices[Group],MATCH(Edges[[#This Row],[Vertex 1]],GroupVertices[Vertex],0)),1,1,"")</f>
        <v>14</v>
      </c>
      <c r="BD538" s="79" t="str">
        <f>REPLACE(INDEX(GroupVertices[Group],MATCH(Edges[[#This Row],[Vertex 2]],GroupVertices[Vertex],0)),1,1,"")</f>
        <v>14</v>
      </c>
    </row>
    <row r="539" spans="1:56" ht="15">
      <c r="A539" s="65" t="s">
        <v>679</v>
      </c>
      <c r="B539" s="65" t="s">
        <v>679</v>
      </c>
      <c r="C539" s="66"/>
      <c r="D539" s="67"/>
      <c r="E539" s="68"/>
      <c r="F539" s="69"/>
      <c r="G539" s="66"/>
      <c r="H539" s="70"/>
      <c r="I539" s="71"/>
      <c r="J539" s="71"/>
      <c r="K539" s="34"/>
      <c r="L539" s="78">
        <v>539</v>
      </c>
      <c r="M539" s="78"/>
      <c r="N539" s="73"/>
      <c r="O539" s="80" t="s">
        <v>178</v>
      </c>
      <c r="P539" s="82">
        <v>43657.7890162037</v>
      </c>
      <c r="Q539" s="80" t="s">
        <v>1208</v>
      </c>
      <c r="R539" s="83" t="s">
        <v>1357</v>
      </c>
      <c r="S539" s="80" t="s">
        <v>1424</v>
      </c>
      <c r="T539" s="80"/>
      <c r="U539" s="80"/>
      <c r="V539" s="83" t="s">
        <v>1913</v>
      </c>
      <c r="W539" s="82">
        <v>43657.7890162037</v>
      </c>
      <c r="X539" s="86">
        <v>43657</v>
      </c>
      <c r="Y539" s="88" t="s">
        <v>2356</v>
      </c>
      <c r="Z539" s="83" t="s">
        <v>2975</v>
      </c>
      <c r="AA539" s="80"/>
      <c r="AB539" s="80"/>
      <c r="AC539" s="88" t="s">
        <v>3600</v>
      </c>
      <c r="AD539" s="80"/>
      <c r="AE539" s="80" t="b">
        <v>0</v>
      </c>
      <c r="AF539" s="80">
        <v>0</v>
      </c>
      <c r="AG539" s="88" t="s">
        <v>3797</v>
      </c>
      <c r="AH539" s="80" t="b">
        <v>0</v>
      </c>
      <c r="AI539" s="80" t="s">
        <v>3865</v>
      </c>
      <c r="AJ539" s="80"/>
      <c r="AK539" s="88" t="s">
        <v>3797</v>
      </c>
      <c r="AL539" s="80" t="b">
        <v>0</v>
      </c>
      <c r="AM539" s="80">
        <v>0</v>
      </c>
      <c r="AN539" s="88" t="s">
        <v>3797</v>
      </c>
      <c r="AO539" s="80" t="s">
        <v>3903</v>
      </c>
      <c r="AP539" s="80" t="b">
        <v>0</v>
      </c>
      <c r="AQ539" s="88" t="s">
        <v>3600</v>
      </c>
      <c r="AR539" s="80" t="s">
        <v>178</v>
      </c>
      <c r="AS539" s="80">
        <v>0</v>
      </c>
      <c r="AT539" s="80">
        <v>0</v>
      </c>
      <c r="AU539" s="80"/>
      <c r="AV539" s="80"/>
      <c r="AW539" s="80"/>
      <c r="AX539" s="80"/>
      <c r="AY539" s="80"/>
      <c r="AZ539" s="80"/>
      <c r="BA539" s="80"/>
      <c r="BB539" s="80"/>
      <c r="BC539" s="79" t="str">
        <f>REPLACE(INDEX(GroupVertices[Group],MATCH(Edges[[#This Row],[Vertex 1]],GroupVertices[Vertex],0)),1,1,"")</f>
        <v>1</v>
      </c>
      <c r="BD539" s="79" t="str">
        <f>REPLACE(INDEX(GroupVertices[Group],MATCH(Edges[[#This Row],[Vertex 2]],GroupVertices[Vertex],0)),1,1,"")</f>
        <v>1</v>
      </c>
    </row>
    <row r="540" spans="1:56" ht="15">
      <c r="A540" s="65" t="s">
        <v>680</v>
      </c>
      <c r="B540" s="65" t="s">
        <v>680</v>
      </c>
      <c r="C540" s="66"/>
      <c r="D540" s="67"/>
      <c r="E540" s="68"/>
      <c r="F540" s="69"/>
      <c r="G540" s="66"/>
      <c r="H540" s="70"/>
      <c r="I540" s="71"/>
      <c r="J540" s="71"/>
      <c r="K540" s="34"/>
      <c r="L540" s="78">
        <v>540</v>
      </c>
      <c r="M540" s="78"/>
      <c r="N540" s="73"/>
      <c r="O540" s="80" t="s">
        <v>178</v>
      </c>
      <c r="P540" s="82">
        <v>43657.78902777778</v>
      </c>
      <c r="Q540" s="80" t="s">
        <v>1209</v>
      </c>
      <c r="R540" s="83" t="s">
        <v>1358</v>
      </c>
      <c r="S540" s="80" t="s">
        <v>1425</v>
      </c>
      <c r="T540" s="80" t="s">
        <v>1485</v>
      </c>
      <c r="U540" s="80"/>
      <c r="V540" s="83" t="s">
        <v>1914</v>
      </c>
      <c r="W540" s="82">
        <v>43657.78902777778</v>
      </c>
      <c r="X540" s="86">
        <v>43657</v>
      </c>
      <c r="Y540" s="88" t="s">
        <v>2357</v>
      </c>
      <c r="Z540" s="83" t="s">
        <v>2976</v>
      </c>
      <c r="AA540" s="80"/>
      <c r="AB540" s="80"/>
      <c r="AC540" s="88" t="s">
        <v>3601</v>
      </c>
      <c r="AD540" s="80"/>
      <c r="AE540" s="80" t="b">
        <v>0</v>
      </c>
      <c r="AF540" s="80">
        <v>0</v>
      </c>
      <c r="AG540" s="88" t="s">
        <v>3797</v>
      </c>
      <c r="AH540" s="80" t="b">
        <v>0</v>
      </c>
      <c r="AI540" s="80" t="s">
        <v>3865</v>
      </c>
      <c r="AJ540" s="80"/>
      <c r="AK540" s="88" t="s">
        <v>3797</v>
      </c>
      <c r="AL540" s="80" t="b">
        <v>0</v>
      </c>
      <c r="AM540" s="80">
        <v>0</v>
      </c>
      <c r="AN540" s="88" t="s">
        <v>3797</v>
      </c>
      <c r="AO540" s="80" t="s">
        <v>3897</v>
      </c>
      <c r="AP540" s="80" t="b">
        <v>0</v>
      </c>
      <c r="AQ540" s="88" t="s">
        <v>3601</v>
      </c>
      <c r="AR540" s="80" t="s">
        <v>178</v>
      </c>
      <c r="AS540" s="80">
        <v>0</v>
      </c>
      <c r="AT540" s="80">
        <v>0</v>
      </c>
      <c r="AU540" s="80"/>
      <c r="AV540" s="80"/>
      <c r="AW540" s="80"/>
      <c r="AX540" s="80"/>
      <c r="AY540" s="80"/>
      <c r="AZ540" s="80"/>
      <c r="BA540" s="80"/>
      <c r="BB540" s="80"/>
      <c r="BC540" s="79" t="str">
        <f>REPLACE(INDEX(GroupVertices[Group],MATCH(Edges[[#This Row],[Vertex 1]],GroupVertices[Vertex],0)),1,1,"")</f>
        <v>1</v>
      </c>
      <c r="BD540" s="79" t="str">
        <f>REPLACE(INDEX(GroupVertices[Group],MATCH(Edges[[#This Row],[Vertex 2]],GroupVertices[Vertex],0)),1,1,"")</f>
        <v>1</v>
      </c>
    </row>
    <row r="541" spans="1:56" ht="15">
      <c r="A541" s="65" t="s">
        <v>681</v>
      </c>
      <c r="B541" s="65" t="s">
        <v>681</v>
      </c>
      <c r="C541" s="66"/>
      <c r="D541" s="67"/>
      <c r="E541" s="68"/>
      <c r="F541" s="69"/>
      <c r="G541" s="66"/>
      <c r="H541" s="70"/>
      <c r="I541" s="71"/>
      <c r="J541" s="71"/>
      <c r="K541" s="34"/>
      <c r="L541" s="78">
        <v>541</v>
      </c>
      <c r="M541" s="78"/>
      <c r="N541" s="73"/>
      <c r="O541" s="80" t="s">
        <v>178</v>
      </c>
      <c r="P541" s="82">
        <v>43657.78905092592</v>
      </c>
      <c r="Q541" s="80" t="s">
        <v>1210</v>
      </c>
      <c r="R541" s="80"/>
      <c r="S541" s="80"/>
      <c r="T541" s="80"/>
      <c r="U541" s="80"/>
      <c r="V541" s="83" t="s">
        <v>1915</v>
      </c>
      <c r="W541" s="82">
        <v>43657.78905092592</v>
      </c>
      <c r="X541" s="86">
        <v>43657</v>
      </c>
      <c r="Y541" s="88" t="s">
        <v>2358</v>
      </c>
      <c r="Z541" s="83" t="s">
        <v>2977</v>
      </c>
      <c r="AA541" s="80"/>
      <c r="AB541" s="80"/>
      <c r="AC541" s="88" t="s">
        <v>3602</v>
      </c>
      <c r="AD541" s="80"/>
      <c r="AE541" s="80" t="b">
        <v>0</v>
      </c>
      <c r="AF541" s="80">
        <v>0</v>
      </c>
      <c r="AG541" s="88" t="s">
        <v>3797</v>
      </c>
      <c r="AH541" s="80" t="b">
        <v>0</v>
      </c>
      <c r="AI541" s="80" t="s">
        <v>3865</v>
      </c>
      <c r="AJ541" s="80"/>
      <c r="AK541" s="88" t="s">
        <v>3797</v>
      </c>
      <c r="AL541" s="80" t="b">
        <v>0</v>
      </c>
      <c r="AM541" s="80">
        <v>0</v>
      </c>
      <c r="AN541" s="88" t="s">
        <v>3797</v>
      </c>
      <c r="AO541" s="80" t="s">
        <v>3899</v>
      </c>
      <c r="AP541" s="80" t="b">
        <v>0</v>
      </c>
      <c r="AQ541" s="88" t="s">
        <v>3602</v>
      </c>
      <c r="AR541" s="80" t="s">
        <v>178</v>
      </c>
      <c r="AS541" s="80">
        <v>0</v>
      </c>
      <c r="AT541" s="80">
        <v>0</v>
      </c>
      <c r="AU541" s="80"/>
      <c r="AV541" s="80"/>
      <c r="AW541" s="80"/>
      <c r="AX541" s="80"/>
      <c r="AY541" s="80"/>
      <c r="AZ541" s="80"/>
      <c r="BA541" s="80"/>
      <c r="BB541" s="80"/>
      <c r="BC541" s="79" t="str">
        <f>REPLACE(INDEX(GroupVertices[Group],MATCH(Edges[[#This Row],[Vertex 1]],GroupVertices[Vertex],0)),1,1,"")</f>
        <v>1</v>
      </c>
      <c r="BD541" s="79" t="str">
        <f>REPLACE(INDEX(GroupVertices[Group],MATCH(Edges[[#This Row],[Vertex 2]],GroupVertices[Vertex],0)),1,1,"")</f>
        <v>1</v>
      </c>
    </row>
    <row r="542" spans="1:56" ht="15">
      <c r="A542" s="65" t="s">
        <v>682</v>
      </c>
      <c r="B542" s="65" t="s">
        <v>682</v>
      </c>
      <c r="C542" s="66"/>
      <c r="D542" s="67"/>
      <c r="E542" s="68"/>
      <c r="F542" s="69"/>
      <c r="G542" s="66"/>
      <c r="H542" s="70"/>
      <c r="I542" s="71"/>
      <c r="J542" s="71"/>
      <c r="K542" s="34"/>
      <c r="L542" s="78">
        <v>542</v>
      </c>
      <c r="M542" s="78"/>
      <c r="N542" s="73"/>
      <c r="O542" s="80" t="s">
        <v>178</v>
      </c>
      <c r="P542" s="82">
        <v>43657.776979166665</v>
      </c>
      <c r="Q542" s="80" t="s">
        <v>1211</v>
      </c>
      <c r="R542" s="83" t="s">
        <v>1359</v>
      </c>
      <c r="S542" s="80" t="s">
        <v>1391</v>
      </c>
      <c r="T542" s="80"/>
      <c r="U542" s="80"/>
      <c r="V542" s="83" t="s">
        <v>1916</v>
      </c>
      <c r="W542" s="82">
        <v>43657.776979166665</v>
      </c>
      <c r="X542" s="86">
        <v>43657</v>
      </c>
      <c r="Y542" s="88" t="s">
        <v>2359</v>
      </c>
      <c r="Z542" s="83" t="s">
        <v>2978</v>
      </c>
      <c r="AA542" s="80"/>
      <c r="AB542" s="80"/>
      <c r="AC542" s="88" t="s">
        <v>3603</v>
      </c>
      <c r="AD542" s="80"/>
      <c r="AE542" s="80" t="b">
        <v>0</v>
      </c>
      <c r="AF542" s="80">
        <v>11</v>
      </c>
      <c r="AG542" s="88" t="s">
        <v>3797</v>
      </c>
      <c r="AH542" s="80" t="b">
        <v>1</v>
      </c>
      <c r="AI542" s="80" t="s">
        <v>3865</v>
      </c>
      <c r="AJ542" s="80"/>
      <c r="AK542" s="88" t="s">
        <v>3889</v>
      </c>
      <c r="AL542" s="80" t="b">
        <v>0</v>
      </c>
      <c r="AM542" s="80">
        <v>1</v>
      </c>
      <c r="AN542" s="88" t="s">
        <v>3797</v>
      </c>
      <c r="AO542" s="80" t="s">
        <v>3899</v>
      </c>
      <c r="AP542" s="80" t="b">
        <v>0</v>
      </c>
      <c r="AQ542" s="88" t="s">
        <v>3603</v>
      </c>
      <c r="AR542" s="80" t="s">
        <v>908</v>
      </c>
      <c r="AS542" s="80">
        <v>0</v>
      </c>
      <c r="AT542" s="80">
        <v>0</v>
      </c>
      <c r="AU542" s="80"/>
      <c r="AV542" s="80"/>
      <c r="AW542" s="80"/>
      <c r="AX542" s="80"/>
      <c r="AY542" s="80"/>
      <c r="AZ542" s="80"/>
      <c r="BA542" s="80"/>
      <c r="BB542" s="80"/>
      <c r="BC542" s="79" t="str">
        <f>REPLACE(INDEX(GroupVertices[Group],MATCH(Edges[[#This Row],[Vertex 1]],GroupVertices[Vertex],0)),1,1,"")</f>
        <v>81</v>
      </c>
      <c r="BD542" s="79" t="str">
        <f>REPLACE(INDEX(GroupVertices[Group],MATCH(Edges[[#This Row],[Vertex 2]],GroupVertices[Vertex],0)),1,1,"")</f>
        <v>81</v>
      </c>
    </row>
    <row r="543" spans="1:56" ht="15">
      <c r="A543" s="65" t="s">
        <v>683</v>
      </c>
      <c r="B543" s="65" t="s">
        <v>682</v>
      </c>
      <c r="C543" s="66"/>
      <c r="D543" s="67"/>
      <c r="E543" s="68"/>
      <c r="F543" s="69"/>
      <c r="G543" s="66"/>
      <c r="H543" s="70"/>
      <c r="I543" s="71"/>
      <c r="J543" s="71"/>
      <c r="K543" s="34"/>
      <c r="L543" s="78">
        <v>543</v>
      </c>
      <c r="M543" s="78"/>
      <c r="N543" s="73"/>
      <c r="O543" s="80" t="s">
        <v>908</v>
      </c>
      <c r="P543" s="82">
        <v>43657.7890625</v>
      </c>
      <c r="Q543" s="80" t="s">
        <v>1211</v>
      </c>
      <c r="R543" s="83" t="s">
        <v>1359</v>
      </c>
      <c r="S543" s="80" t="s">
        <v>1391</v>
      </c>
      <c r="T543" s="80"/>
      <c r="U543" s="80"/>
      <c r="V543" s="83" t="s">
        <v>1917</v>
      </c>
      <c r="W543" s="82">
        <v>43657.7890625</v>
      </c>
      <c r="X543" s="86">
        <v>43657</v>
      </c>
      <c r="Y543" s="88" t="s">
        <v>2360</v>
      </c>
      <c r="Z543" s="83" t="s">
        <v>2979</v>
      </c>
      <c r="AA543" s="80"/>
      <c r="AB543" s="80"/>
      <c r="AC543" s="88" t="s">
        <v>3604</v>
      </c>
      <c r="AD543" s="80"/>
      <c r="AE543" s="80" t="b">
        <v>0</v>
      </c>
      <c r="AF543" s="80">
        <v>0</v>
      </c>
      <c r="AG543" s="88" t="s">
        <v>3797</v>
      </c>
      <c r="AH543" s="80" t="b">
        <v>1</v>
      </c>
      <c r="AI543" s="80" t="s">
        <v>3865</v>
      </c>
      <c r="AJ543" s="80"/>
      <c r="AK543" s="88" t="s">
        <v>3889</v>
      </c>
      <c r="AL543" s="80" t="b">
        <v>0</v>
      </c>
      <c r="AM543" s="80">
        <v>1</v>
      </c>
      <c r="AN543" s="88" t="s">
        <v>3603</v>
      </c>
      <c r="AO543" s="80" t="s">
        <v>3898</v>
      </c>
      <c r="AP543" s="80" t="b">
        <v>0</v>
      </c>
      <c r="AQ543" s="88" t="s">
        <v>3603</v>
      </c>
      <c r="AR543" s="80" t="s">
        <v>178</v>
      </c>
      <c r="AS543" s="80">
        <v>0</v>
      </c>
      <c r="AT543" s="80">
        <v>0</v>
      </c>
      <c r="AU543" s="80"/>
      <c r="AV543" s="80"/>
      <c r="AW543" s="80"/>
      <c r="AX543" s="80"/>
      <c r="AY543" s="80"/>
      <c r="AZ543" s="80"/>
      <c r="BA543" s="80"/>
      <c r="BB543" s="80"/>
      <c r="BC543" s="79" t="str">
        <f>REPLACE(INDEX(GroupVertices[Group],MATCH(Edges[[#This Row],[Vertex 1]],GroupVertices[Vertex],0)),1,1,"")</f>
        <v>81</v>
      </c>
      <c r="BD543" s="79" t="str">
        <f>REPLACE(INDEX(GroupVertices[Group],MATCH(Edges[[#This Row],[Vertex 2]],GroupVertices[Vertex],0)),1,1,"")</f>
        <v>81</v>
      </c>
    </row>
    <row r="544" spans="1:56" ht="15">
      <c r="A544" s="65" t="s">
        <v>684</v>
      </c>
      <c r="B544" s="65" t="s">
        <v>684</v>
      </c>
      <c r="C544" s="66"/>
      <c r="D544" s="67"/>
      <c r="E544" s="68"/>
      <c r="F544" s="69"/>
      <c r="G544" s="66"/>
      <c r="H544" s="70"/>
      <c r="I544" s="71"/>
      <c r="J544" s="71"/>
      <c r="K544" s="34"/>
      <c r="L544" s="78">
        <v>544</v>
      </c>
      <c r="M544" s="78"/>
      <c r="N544" s="73"/>
      <c r="O544" s="80" t="s">
        <v>178</v>
      </c>
      <c r="P544" s="82">
        <v>43657.78912037037</v>
      </c>
      <c r="Q544" s="80" t="s">
        <v>1212</v>
      </c>
      <c r="R544" s="80"/>
      <c r="S544" s="80"/>
      <c r="T544" s="80"/>
      <c r="U544" s="80"/>
      <c r="V544" s="83" t="s">
        <v>1918</v>
      </c>
      <c r="W544" s="82">
        <v>43657.78912037037</v>
      </c>
      <c r="X544" s="86">
        <v>43657</v>
      </c>
      <c r="Y544" s="88" t="s">
        <v>2361</v>
      </c>
      <c r="Z544" s="83" t="s">
        <v>2980</v>
      </c>
      <c r="AA544" s="80"/>
      <c r="AB544" s="80"/>
      <c r="AC544" s="88" t="s">
        <v>3605</v>
      </c>
      <c r="AD544" s="88" t="s">
        <v>3788</v>
      </c>
      <c r="AE544" s="80" t="b">
        <v>0</v>
      </c>
      <c r="AF544" s="80">
        <v>1</v>
      </c>
      <c r="AG544" s="88" t="s">
        <v>3855</v>
      </c>
      <c r="AH544" s="80" t="b">
        <v>0</v>
      </c>
      <c r="AI544" s="80" t="s">
        <v>3865</v>
      </c>
      <c r="AJ544" s="80"/>
      <c r="AK544" s="88" t="s">
        <v>3797</v>
      </c>
      <c r="AL544" s="80" t="b">
        <v>0</v>
      </c>
      <c r="AM544" s="80">
        <v>0</v>
      </c>
      <c r="AN544" s="88" t="s">
        <v>3797</v>
      </c>
      <c r="AO544" s="80" t="s">
        <v>3898</v>
      </c>
      <c r="AP544" s="80" t="b">
        <v>0</v>
      </c>
      <c r="AQ544" s="88" t="s">
        <v>3788</v>
      </c>
      <c r="AR544" s="80" t="s">
        <v>178</v>
      </c>
      <c r="AS544" s="80">
        <v>0</v>
      </c>
      <c r="AT544" s="80">
        <v>0</v>
      </c>
      <c r="AU544" s="80"/>
      <c r="AV544" s="80"/>
      <c r="AW544" s="80"/>
      <c r="AX544" s="80"/>
      <c r="AY544" s="80"/>
      <c r="AZ544" s="80"/>
      <c r="BA544" s="80"/>
      <c r="BB544" s="80"/>
      <c r="BC544" s="79" t="str">
        <f>REPLACE(INDEX(GroupVertices[Group],MATCH(Edges[[#This Row],[Vertex 1]],GroupVertices[Vertex],0)),1,1,"")</f>
        <v>1</v>
      </c>
      <c r="BD544" s="79" t="str">
        <f>REPLACE(INDEX(GroupVertices[Group],MATCH(Edges[[#This Row],[Vertex 2]],GroupVertices[Vertex],0)),1,1,"")</f>
        <v>1</v>
      </c>
    </row>
    <row r="545" spans="1:56" ht="15">
      <c r="A545" s="65" t="s">
        <v>685</v>
      </c>
      <c r="B545" s="65" t="s">
        <v>685</v>
      </c>
      <c r="C545" s="66"/>
      <c r="D545" s="67"/>
      <c r="E545" s="68"/>
      <c r="F545" s="69"/>
      <c r="G545" s="66"/>
      <c r="H545" s="70"/>
      <c r="I545" s="71"/>
      <c r="J545" s="71"/>
      <c r="K545" s="34"/>
      <c r="L545" s="78">
        <v>545</v>
      </c>
      <c r="M545" s="78"/>
      <c r="N545" s="73"/>
      <c r="O545" s="80" t="s">
        <v>178</v>
      </c>
      <c r="P545" s="82">
        <v>43656.76221064815</v>
      </c>
      <c r="Q545" s="80" t="s">
        <v>1213</v>
      </c>
      <c r="R545" s="80"/>
      <c r="S545" s="80"/>
      <c r="T545" s="80"/>
      <c r="U545" s="80"/>
      <c r="V545" s="83" t="s">
        <v>1919</v>
      </c>
      <c r="W545" s="82">
        <v>43656.76221064815</v>
      </c>
      <c r="X545" s="86">
        <v>43656</v>
      </c>
      <c r="Y545" s="88" t="s">
        <v>2362</v>
      </c>
      <c r="Z545" s="83" t="s">
        <v>2981</v>
      </c>
      <c r="AA545" s="80"/>
      <c r="AB545" s="80"/>
      <c r="AC545" s="88" t="s">
        <v>3606</v>
      </c>
      <c r="AD545" s="80"/>
      <c r="AE545" s="80" t="b">
        <v>0</v>
      </c>
      <c r="AF545" s="80">
        <v>2814</v>
      </c>
      <c r="AG545" s="88" t="s">
        <v>3797</v>
      </c>
      <c r="AH545" s="80" t="b">
        <v>0</v>
      </c>
      <c r="AI545" s="80" t="s">
        <v>3865</v>
      </c>
      <c r="AJ545" s="80"/>
      <c r="AK545" s="88" t="s">
        <v>3797</v>
      </c>
      <c r="AL545" s="80" t="b">
        <v>0</v>
      </c>
      <c r="AM545" s="80">
        <v>179</v>
      </c>
      <c r="AN545" s="88" t="s">
        <v>3797</v>
      </c>
      <c r="AO545" s="80" t="s">
        <v>3899</v>
      </c>
      <c r="AP545" s="80" t="b">
        <v>0</v>
      </c>
      <c r="AQ545" s="88" t="s">
        <v>3606</v>
      </c>
      <c r="AR545" s="80" t="s">
        <v>908</v>
      </c>
      <c r="AS545" s="80">
        <v>0</v>
      </c>
      <c r="AT545" s="80">
        <v>0</v>
      </c>
      <c r="AU545" s="80"/>
      <c r="AV545" s="80"/>
      <c r="AW545" s="80"/>
      <c r="AX545" s="80"/>
      <c r="AY545" s="80"/>
      <c r="AZ545" s="80"/>
      <c r="BA545" s="80"/>
      <c r="BB545" s="80"/>
      <c r="BC545" s="79" t="str">
        <f>REPLACE(INDEX(GroupVertices[Group],MATCH(Edges[[#This Row],[Vertex 1]],GroupVertices[Vertex],0)),1,1,"")</f>
        <v>80</v>
      </c>
      <c r="BD545" s="79" t="str">
        <f>REPLACE(INDEX(GroupVertices[Group],MATCH(Edges[[#This Row],[Vertex 2]],GroupVertices[Vertex],0)),1,1,"")</f>
        <v>80</v>
      </c>
    </row>
    <row r="546" spans="1:56" ht="15">
      <c r="A546" s="65" t="s">
        <v>686</v>
      </c>
      <c r="B546" s="65" t="s">
        <v>685</v>
      </c>
      <c r="C546" s="66"/>
      <c r="D546" s="67"/>
      <c r="E546" s="68"/>
      <c r="F546" s="69"/>
      <c r="G546" s="66"/>
      <c r="H546" s="70"/>
      <c r="I546" s="71"/>
      <c r="J546" s="71"/>
      <c r="K546" s="34"/>
      <c r="L546" s="78">
        <v>546</v>
      </c>
      <c r="M546" s="78"/>
      <c r="N546" s="73"/>
      <c r="O546" s="80" t="s">
        <v>908</v>
      </c>
      <c r="P546" s="82">
        <v>43657.78916666667</v>
      </c>
      <c r="Q546" s="80" t="s">
        <v>1213</v>
      </c>
      <c r="R546" s="80"/>
      <c r="S546" s="80"/>
      <c r="T546" s="80"/>
      <c r="U546" s="80"/>
      <c r="V546" s="83" t="s">
        <v>1920</v>
      </c>
      <c r="W546" s="82">
        <v>43657.78916666667</v>
      </c>
      <c r="X546" s="86">
        <v>43657</v>
      </c>
      <c r="Y546" s="88" t="s">
        <v>2363</v>
      </c>
      <c r="Z546" s="83" t="s">
        <v>2982</v>
      </c>
      <c r="AA546" s="80"/>
      <c r="AB546" s="80"/>
      <c r="AC546" s="88" t="s">
        <v>3607</v>
      </c>
      <c r="AD546" s="80"/>
      <c r="AE546" s="80" t="b">
        <v>0</v>
      </c>
      <c r="AF546" s="80">
        <v>0</v>
      </c>
      <c r="AG546" s="88" t="s">
        <v>3797</v>
      </c>
      <c r="AH546" s="80" t="b">
        <v>0</v>
      </c>
      <c r="AI546" s="80" t="s">
        <v>3865</v>
      </c>
      <c r="AJ546" s="80"/>
      <c r="AK546" s="88" t="s">
        <v>3797</v>
      </c>
      <c r="AL546" s="80" t="b">
        <v>0</v>
      </c>
      <c r="AM546" s="80">
        <v>179</v>
      </c>
      <c r="AN546" s="88" t="s">
        <v>3606</v>
      </c>
      <c r="AO546" s="80" t="s">
        <v>3899</v>
      </c>
      <c r="AP546" s="80" t="b">
        <v>0</v>
      </c>
      <c r="AQ546" s="88" t="s">
        <v>3606</v>
      </c>
      <c r="AR546" s="80" t="s">
        <v>178</v>
      </c>
      <c r="AS546" s="80">
        <v>0</v>
      </c>
      <c r="AT546" s="80">
        <v>0</v>
      </c>
      <c r="AU546" s="80"/>
      <c r="AV546" s="80"/>
      <c r="AW546" s="80"/>
      <c r="AX546" s="80"/>
      <c r="AY546" s="80"/>
      <c r="AZ546" s="80"/>
      <c r="BA546" s="80"/>
      <c r="BB546" s="80"/>
      <c r="BC546" s="79" t="str">
        <f>REPLACE(INDEX(GroupVertices[Group],MATCH(Edges[[#This Row],[Vertex 1]],GroupVertices[Vertex],0)),1,1,"")</f>
        <v>80</v>
      </c>
      <c r="BD546" s="79" t="str">
        <f>REPLACE(INDEX(GroupVertices[Group],MATCH(Edges[[#This Row],[Vertex 2]],GroupVertices[Vertex],0)),1,1,"")</f>
        <v>80</v>
      </c>
    </row>
    <row r="547" spans="1:56" ht="15">
      <c r="A547" s="65" t="s">
        <v>687</v>
      </c>
      <c r="B547" s="65" t="s">
        <v>768</v>
      </c>
      <c r="C547" s="66"/>
      <c r="D547" s="67"/>
      <c r="E547" s="68"/>
      <c r="F547" s="69"/>
      <c r="G547" s="66"/>
      <c r="H547" s="70"/>
      <c r="I547" s="71"/>
      <c r="J547" s="71"/>
      <c r="K547" s="34"/>
      <c r="L547" s="78">
        <v>547</v>
      </c>
      <c r="M547" s="78"/>
      <c r="N547" s="73"/>
      <c r="O547" s="80" t="s">
        <v>908</v>
      </c>
      <c r="P547" s="82">
        <v>43657.78921296296</v>
      </c>
      <c r="Q547" s="80" t="s">
        <v>964</v>
      </c>
      <c r="R547" s="83" t="s">
        <v>1285</v>
      </c>
      <c r="S547" s="80" t="s">
        <v>1391</v>
      </c>
      <c r="T547" s="80"/>
      <c r="U547" s="80"/>
      <c r="V547" s="83" t="s">
        <v>1921</v>
      </c>
      <c r="W547" s="82">
        <v>43657.78921296296</v>
      </c>
      <c r="X547" s="86">
        <v>43657</v>
      </c>
      <c r="Y547" s="88" t="s">
        <v>2364</v>
      </c>
      <c r="Z547" s="83" t="s">
        <v>2983</v>
      </c>
      <c r="AA547" s="80"/>
      <c r="AB547" s="80"/>
      <c r="AC547" s="88" t="s">
        <v>3608</v>
      </c>
      <c r="AD547" s="80"/>
      <c r="AE547" s="80" t="b">
        <v>0</v>
      </c>
      <c r="AF547" s="80">
        <v>0</v>
      </c>
      <c r="AG547" s="88" t="s">
        <v>3797</v>
      </c>
      <c r="AH547" s="80" t="b">
        <v>1</v>
      </c>
      <c r="AI547" s="80" t="s">
        <v>3865</v>
      </c>
      <c r="AJ547" s="80"/>
      <c r="AK547" s="88" t="s">
        <v>3291</v>
      </c>
      <c r="AL547" s="80" t="b">
        <v>0</v>
      </c>
      <c r="AM547" s="80">
        <v>336</v>
      </c>
      <c r="AN547" s="88" t="s">
        <v>3692</v>
      </c>
      <c r="AO547" s="80" t="s">
        <v>3899</v>
      </c>
      <c r="AP547" s="80" t="b">
        <v>0</v>
      </c>
      <c r="AQ547" s="88" t="s">
        <v>3692</v>
      </c>
      <c r="AR547" s="80" t="s">
        <v>178</v>
      </c>
      <c r="AS547" s="80">
        <v>0</v>
      </c>
      <c r="AT547" s="80">
        <v>0</v>
      </c>
      <c r="AU547" s="80"/>
      <c r="AV547" s="80"/>
      <c r="AW547" s="80"/>
      <c r="AX547" s="80"/>
      <c r="AY547" s="80"/>
      <c r="AZ547" s="80"/>
      <c r="BA547" s="80"/>
      <c r="BB547" s="80"/>
      <c r="BC547" s="79" t="str">
        <f>REPLACE(INDEX(GroupVertices[Group],MATCH(Edges[[#This Row],[Vertex 1]],GroupVertices[Vertex],0)),1,1,"")</f>
        <v>4</v>
      </c>
      <c r="BD547" s="79" t="str">
        <f>REPLACE(INDEX(GroupVertices[Group],MATCH(Edges[[#This Row],[Vertex 2]],GroupVertices[Vertex],0)),1,1,"")</f>
        <v>4</v>
      </c>
    </row>
    <row r="548" spans="1:56" ht="15">
      <c r="A548" s="65" t="s">
        <v>688</v>
      </c>
      <c r="B548" s="65" t="s">
        <v>799</v>
      </c>
      <c r="C548" s="66"/>
      <c r="D548" s="67"/>
      <c r="E548" s="68"/>
      <c r="F548" s="69"/>
      <c r="G548" s="66"/>
      <c r="H548" s="70"/>
      <c r="I548" s="71"/>
      <c r="J548" s="71"/>
      <c r="K548" s="34"/>
      <c r="L548" s="78">
        <v>548</v>
      </c>
      <c r="M548" s="78"/>
      <c r="N548" s="73"/>
      <c r="O548" s="80" t="s">
        <v>908</v>
      </c>
      <c r="P548" s="82">
        <v>43657.789247685185</v>
      </c>
      <c r="Q548" s="80" t="s">
        <v>976</v>
      </c>
      <c r="R548" s="80"/>
      <c r="S548" s="80"/>
      <c r="T548" s="80"/>
      <c r="U548" s="80"/>
      <c r="V548" s="83" t="s">
        <v>1922</v>
      </c>
      <c r="W548" s="82">
        <v>43657.789247685185</v>
      </c>
      <c r="X548" s="86">
        <v>43657</v>
      </c>
      <c r="Y548" s="88" t="s">
        <v>2365</v>
      </c>
      <c r="Z548" s="83" t="s">
        <v>2984</v>
      </c>
      <c r="AA548" s="80"/>
      <c r="AB548" s="80"/>
      <c r="AC548" s="88" t="s">
        <v>3609</v>
      </c>
      <c r="AD548" s="80"/>
      <c r="AE548" s="80" t="b">
        <v>0</v>
      </c>
      <c r="AF548" s="80">
        <v>0</v>
      </c>
      <c r="AG548" s="88" t="s">
        <v>3797</v>
      </c>
      <c r="AH548" s="80" t="b">
        <v>0</v>
      </c>
      <c r="AI548" s="80" t="s">
        <v>3867</v>
      </c>
      <c r="AJ548" s="80"/>
      <c r="AK548" s="88" t="s">
        <v>3797</v>
      </c>
      <c r="AL548" s="80" t="b">
        <v>0</v>
      </c>
      <c r="AM548" s="80">
        <v>2964</v>
      </c>
      <c r="AN548" s="88" t="s">
        <v>3725</v>
      </c>
      <c r="AO548" s="80" t="s">
        <v>3898</v>
      </c>
      <c r="AP548" s="80" t="b">
        <v>0</v>
      </c>
      <c r="AQ548" s="88" t="s">
        <v>3725</v>
      </c>
      <c r="AR548" s="80" t="s">
        <v>178</v>
      </c>
      <c r="AS548" s="80">
        <v>0</v>
      </c>
      <c r="AT548" s="80">
        <v>0</v>
      </c>
      <c r="AU548" s="80"/>
      <c r="AV548" s="80"/>
      <c r="AW548" s="80"/>
      <c r="AX548" s="80"/>
      <c r="AY548" s="80"/>
      <c r="AZ548" s="80"/>
      <c r="BA548" s="80"/>
      <c r="BB548" s="80"/>
      <c r="BC548" s="79" t="str">
        <f>REPLACE(INDEX(GroupVertices[Group],MATCH(Edges[[#This Row],[Vertex 1]],GroupVertices[Vertex],0)),1,1,"")</f>
        <v>3</v>
      </c>
      <c r="BD548" s="79" t="str">
        <f>REPLACE(INDEX(GroupVertices[Group],MATCH(Edges[[#This Row],[Vertex 2]],GroupVertices[Vertex],0)),1,1,"")</f>
        <v>3</v>
      </c>
    </row>
    <row r="549" spans="1:56" ht="15">
      <c r="A549" s="65" t="s">
        <v>689</v>
      </c>
      <c r="B549" s="65" t="s">
        <v>689</v>
      </c>
      <c r="C549" s="66"/>
      <c r="D549" s="67"/>
      <c r="E549" s="68"/>
      <c r="F549" s="69"/>
      <c r="G549" s="66"/>
      <c r="H549" s="70"/>
      <c r="I549" s="71"/>
      <c r="J549" s="71"/>
      <c r="K549" s="34"/>
      <c r="L549" s="78">
        <v>549</v>
      </c>
      <c r="M549" s="78"/>
      <c r="N549" s="73"/>
      <c r="O549" s="80" t="s">
        <v>178</v>
      </c>
      <c r="P549" s="82">
        <v>43657.789293981485</v>
      </c>
      <c r="Q549" s="80" t="s">
        <v>1214</v>
      </c>
      <c r="R549" s="80"/>
      <c r="S549" s="80"/>
      <c r="T549" s="80"/>
      <c r="U549" s="80"/>
      <c r="V549" s="83" t="s">
        <v>1923</v>
      </c>
      <c r="W549" s="82">
        <v>43657.789293981485</v>
      </c>
      <c r="X549" s="86">
        <v>43657</v>
      </c>
      <c r="Y549" s="88" t="s">
        <v>2366</v>
      </c>
      <c r="Z549" s="83" t="s">
        <v>2985</v>
      </c>
      <c r="AA549" s="80"/>
      <c r="AB549" s="80"/>
      <c r="AC549" s="88" t="s">
        <v>3610</v>
      </c>
      <c r="AD549" s="80"/>
      <c r="AE549" s="80" t="b">
        <v>0</v>
      </c>
      <c r="AF549" s="80">
        <v>2</v>
      </c>
      <c r="AG549" s="88" t="s">
        <v>3797</v>
      </c>
      <c r="AH549" s="80" t="b">
        <v>0</v>
      </c>
      <c r="AI549" s="80" t="s">
        <v>3865</v>
      </c>
      <c r="AJ549" s="80"/>
      <c r="AK549" s="88" t="s">
        <v>3797</v>
      </c>
      <c r="AL549" s="80" t="b">
        <v>0</v>
      </c>
      <c r="AM549" s="80">
        <v>0</v>
      </c>
      <c r="AN549" s="88" t="s">
        <v>3797</v>
      </c>
      <c r="AO549" s="80" t="s">
        <v>3899</v>
      </c>
      <c r="AP549" s="80" t="b">
        <v>0</v>
      </c>
      <c r="AQ549" s="88" t="s">
        <v>3610</v>
      </c>
      <c r="AR549" s="80" t="s">
        <v>178</v>
      </c>
      <c r="AS549" s="80">
        <v>0</v>
      </c>
      <c r="AT549" s="80">
        <v>0</v>
      </c>
      <c r="AU549" s="80"/>
      <c r="AV549" s="80"/>
      <c r="AW549" s="80"/>
      <c r="AX549" s="80"/>
      <c r="AY549" s="80"/>
      <c r="AZ549" s="80"/>
      <c r="BA549" s="80"/>
      <c r="BB549" s="80"/>
      <c r="BC549" s="79" t="str">
        <f>REPLACE(INDEX(GroupVertices[Group],MATCH(Edges[[#This Row],[Vertex 1]],GroupVertices[Vertex],0)),1,1,"")</f>
        <v>1</v>
      </c>
      <c r="BD549" s="79" t="str">
        <f>REPLACE(INDEX(GroupVertices[Group],MATCH(Edges[[#This Row],[Vertex 2]],GroupVertices[Vertex],0)),1,1,"")</f>
        <v>1</v>
      </c>
    </row>
    <row r="550" spans="1:56" ht="15">
      <c r="A550" s="65" t="s">
        <v>690</v>
      </c>
      <c r="B550" s="65" t="s">
        <v>690</v>
      </c>
      <c r="C550" s="66"/>
      <c r="D550" s="67"/>
      <c r="E550" s="68"/>
      <c r="F550" s="69"/>
      <c r="G550" s="66"/>
      <c r="H550" s="70"/>
      <c r="I550" s="71"/>
      <c r="J550" s="71"/>
      <c r="K550" s="34"/>
      <c r="L550" s="78">
        <v>550</v>
      </c>
      <c r="M550" s="78"/>
      <c r="N550" s="73"/>
      <c r="O550" s="80" t="s">
        <v>178</v>
      </c>
      <c r="P550" s="82">
        <v>43657.789375</v>
      </c>
      <c r="Q550" s="80" t="s">
        <v>1215</v>
      </c>
      <c r="R550" s="80"/>
      <c r="S550" s="80"/>
      <c r="T550" s="80"/>
      <c r="U550" s="80"/>
      <c r="V550" s="83" t="s">
        <v>1924</v>
      </c>
      <c r="W550" s="82">
        <v>43657.789375</v>
      </c>
      <c r="X550" s="86">
        <v>43657</v>
      </c>
      <c r="Y550" s="88" t="s">
        <v>2367</v>
      </c>
      <c r="Z550" s="83" t="s">
        <v>2986</v>
      </c>
      <c r="AA550" s="80"/>
      <c r="AB550" s="80"/>
      <c r="AC550" s="88" t="s">
        <v>3611</v>
      </c>
      <c r="AD550" s="80"/>
      <c r="AE550" s="80" t="b">
        <v>0</v>
      </c>
      <c r="AF550" s="80">
        <v>2</v>
      </c>
      <c r="AG550" s="88" t="s">
        <v>3797</v>
      </c>
      <c r="AH550" s="80" t="b">
        <v>0</v>
      </c>
      <c r="AI550" s="80" t="s">
        <v>3865</v>
      </c>
      <c r="AJ550" s="80"/>
      <c r="AK550" s="88" t="s">
        <v>3797</v>
      </c>
      <c r="AL550" s="80" t="b">
        <v>0</v>
      </c>
      <c r="AM550" s="80">
        <v>0</v>
      </c>
      <c r="AN550" s="88" t="s">
        <v>3797</v>
      </c>
      <c r="AO550" s="80" t="s">
        <v>3899</v>
      </c>
      <c r="AP550" s="80" t="b">
        <v>0</v>
      </c>
      <c r="AQ550" s="88" t="s">
        <v>3611</v>
      </c>
      <c r="AR550" s="80" t="s">
        <v>178</v>
      </c>
      <c r="AS550" s="80">
        <v>0</v>
      </c>
      <c r="AT550" s="80">
        <v>0</v>
      </c>
      <c r="AU550" s="80"/>
      <c r="AV550" s="80"/>
      <c r="AW550" s="80"/>
      <c r="AX550" s="80"/>
      <c r="AY550" s="80"/>
      <c r="AZ550" s="80"/>
      <c r="BA550" s="80"/>
      <c r="BB550" s="80"/>
      <c r="BC550" s="79" t="str">
        <f>REPLACE(INDEX(GroupVertices[Group],MATCH(Edges[[#This Row],[Vertex 1]],GroupVertices[Vertex],0)),1,1,"")</f>
        <v>1</v>
      </c>
      <c r="BD550" s="79" t="str">
        <f>REPLACE(INDEX(GroupVertices[Group],MATCH(Edges[[#This Row],[Vertex 2]],GroupVertices[Vertex],0)),1,1,"")</f>
        <v>1</v>
      </c>
    </row>
    <row r="551" spans="1:56" ht="15">
      <c r="A551" s="65" t="s">
        <v>691</v>
      </c>
      <c r="B551" s="65" t="s">
        <v>892</v>
      </c>
      <c r="C551" s="66"/>
      <c r="D551" s="67"/>
      <c r="E551" s="68"/>
      <c r="F551" s="69"/>
      <c r="G551" s="66"/>
      <c r="H551" s="70"/>
      <c r="I551" s="71"/>
      <c r="J551" s="71"/>
      <c r="K551" s="34"/>
      <c r="L551" s="78">
        <v>551</v>
      </c>
      <c r="M551" s="78"/>
      <c r="N551" s="73"/>
      <c r="O551" s="80" t="s">
        <v>909</v>
      </c>
      <c r="P551" s="82">
        <v>43657.78944444445</v>
      </c>
      <c r="Q551" s="80" t="s">
        <v>1216</v>
      </c>
      <c r="R551" s="80"/>
      <c r="S551" s="80"/>
      <c r="T551" s="80"/>
      <c r="U551" s="80"/>
      <c r="V551" s="83" t="s">
        <v>1925</v>
      </c>
      <c r="W551" s="82">
        <v>43657.78944444445</v>
      </c>
      <c r="X551" s="86">
        <v>43657</v>
      </c>
      <c r="Y551" s="88" t="s">
        <v>2368</v>
      </c>
      <c r="Z551" s="83" t="s">
        <v>2987</v>
      </c>
      <c r="AA551" s="80"/>
      <c r="AB551" s="80"/>
      <c r="AC551" s="88" t="s">
        <v>3612</v>
      </c>
      <c r="AD551" s="88" t="s">
        <v>3789</v>
      </c>
      <c r="AE551" s="80" t="b">
        <v>0</v>
      </c>
      <c r="AF551" s="80">
        <v>0</v>
      </c>
      <c r="AG551" s="88" t="s">
        <v>3856</v>
      </c>
      <c r="AH551" s="80" t="b">
        <v>0</v>
      </c>
      <c r="AI551" s="80" t="s">
        <v>3865</v>
      </c>
      <c r="AJ551" s="80"/>
      <c r="AK551" s="88" t="s">
        <v>3797</v>
      </c>
      <c r="AL551" s="80" t="b">
        <v>0</v>
      </c>
      <c r="AM551" s="80">
        <v>0</v>
      </c>
      <c r="AN551" s="88" t="s">
        <v>3797</v>
      </c>
      <c r="AO551" s="80" t="s">
        <v>3899</v>
      </c>
      <c r="AP551" s="80" t="b">
        <v>0</v>
      </c>
      <c r="AQ551" s="88" t="s">
        <v>3789</v>
      </c>
      <c r="AR551" s="80" t="s">
        <v>178</v>
      </c>
      <c r="AS551" s="80">
        <v>0</v>
      </c>
      <c r="AT551" s="80">
        <v>0</v>
      </c>
      <c r="AU551" s="80"/>
      <c r="AV551" s="80"/>
      <c r="AW551" s="80"/>
      <c r="AX551" s="80"/>
      <c r="AY551" s="80"/>
      <c r="AZ551" s="80"/>
      <c r="BA551" s="80"/>
      <c r="BB551" s="80"/>
      <c r="BC551" s="79" t="str">
        <f>REPLACE(INDEX(GroupVertices[Group],MATCH(Edges[[#This Row],[Vertex 1]],GroupVertices[Vertex],0)),1,1,"")</f>
        <v>79</v>
      </c>
      <c r="BD551" s="79" t="str">
        <f>REPLACE(INDEX(GroupVertices[Group],MATCH(Edges[[#This Row],[Vertex 2]],GroupVertices[Vertex],0)),1,1,"")</f>
        <v>79</v>
      </c>
    </row>
    <row r="552" spans="1:56" ht="15">
      <c r="A552" s="65" t="s">
        <v>692</v>
      </c>
      <c r="B552" s="65" t="s">
        <v>692</v>
      </c>
      <c r="C552" s="66"/>
      <c r="D552" s="67"/>
      <c r="E552" s="68"/>
      <c r="F552" s="69"/>
      <c r="G552" s="66"/>
      <c r="H552" s="70"/>
      <c r="I552" s="71"/>
      <c r="J552" s="71"/>
      <c r="K552" s="34"/>
      <c r="L552" s="78">
        <v>552</v>
      </c>
      <c r="M552" s="78"/>
      <c r="N552" s="73"/>
      <c r="O552" s="80" t="s">
        <v>178</v>
      </c>
      <c r="P552" s="82">
        <v>43657.78946759259</v>
      </c>
      <c r="Q552" s="83" t="s">
        <v>1217</v>
      </c>
      <c r="R552" s="83" t="s">
        <v>1360</v>
      </c>
      <c r="S552" s="80" t="s">
        <v>1426</v>
      </c>
      <c r="T552" s="80"/>
      <c r="U552" s="80"/>
      <c r="V552" s="83" t="s">
        <v>1926</v>
      </c>
      <c r="W552" s="82">
        <v>43657.78946759259</v>
      </c>
      <c r="X552" s="86">
        <v>43657</v>
      </c>
      <c r="Y552" s="88" t="s">
        <v>2369</v>
      </c>
      <c r="Z552" s="83" t="s">
        <v>2988</v>
      </c>
      <c r="AA552" s="80"/>
      <c r="AB552" s="80"/>
      <c r="AC552" s="88" t="s">
        <v>3613</v>
      </c>
      <c r="AD552" s="80"/>
      <c r="AE552" s="80" t="b">
        <v>0</v>
      </c>
      <c r="AF552" s="80">
        <v>0</v>
      </c>
      <c r="AG552" s="88" t="s">
        <v>3797</v>
      </c>
      <c r="AH552" s="80" t="b">
        <v>0</v>
      </c>
      <c r="AI552" s="80" t="s">
        <v>3869</v>
      </c>
      <c r="AJ552" s="80"/>
      <c r="AK552" s="88" t="s">
        <v>3797</v>
      </c>
      <c r="AL552" s="80" t="b">
        <v>0</v>
      </c>
      <c r="AM552" s="80">
        <v>0</v>
      </c>
      <c r="AN552" s="88" t="s">
        <v>3797</v>
      </c>
      <c r="AO552" s="80" t="s">
        <v>3898</v>
      </c>
      <c r="AP552" s="80" t="b">
        <v>0</v>
      </c>
      <c r="AQ552" s="88" t="s">
        <v>3613</v>
      </c>
      <c r="AR552" s="80" t="s">
        <v>178</v>
      </c>
      <c r="AS552" s="80">
        <v>0</v>
      </c>
      <c r="AT552" s="80">
        <v>0</v>
      </c>
      <c r="AU552" s="80"/>
      <c r="AV552" s="80"/>
      <c r="AW552" s="80"/>
      <c r="AX552" s="80"/>
      <c r="AY552" s="80"/>
      <c r="AZ552" s="80"/>
      <c r="BA552" s="80"/>
      <c r="BB552" s="80"/>
      <c r="BC552" s="79" t="str">
        <f>REPLACE(INDEX(GroupVertices[Group],MATCH(Edges[[#This Row],[Vertex 1]],GroupVertices[Vertex],0)),1,1,"")</f>
        <v>1</v>
      </c>
      <c r="BD552" s="79" t="str">
        <f>REPLACE(INDEX(GroupVertices[Group],MATCH(Edges[[#This Row],[Vertex 2]],GroupVertices[Vertex],0)),1,1,"")</f>
        <v>1</v>
      </c>
    </row>
    <row r="553" spans="1:56" ht="15">
      <c r="A553" s="65" t="s">
        <v>693</v>
      </c>
      <c r="B553" s="65" t="s">
        <v>693</v>
      </c>
      <c r="C553" s="66"/>
      <c r="D553" s="67"/>
      <c r="E553" s="68"/>
      <c r="F553" s="69"/>
      <c r="G553" s="66"/>
      <c r="H553" s="70"/>
      <c r="I553" s="71"/>
      <c r="J553" s="71"/>
      <c r="K553" s="34"/>
      <c r="L553" s="78">
        <v>553</v>
      </c>
      <c r="M553" s="78"/>
      <c r="N553" s="73"/>
      <c r="O553" s="80" t="s">
        <v>178</v>
      </c>
      <c r="P553" s="82">
        <v>43657.04917824074</v>
      </c>
      <c r="Q553" s="80" t="s">
        <v>1149</v>
      </c>
      <c r="R553" s="80"/>
      <c r="S553" s="80"/>
      <c r="T553" s="80"/>
      <c r="U553" s="80"/>
      <c r="V553" s="83" t="s">
        <v>1927</v>
      </c>
      <c r="W553" s="82">
        <v>43657.04917824074</v>
      </c>
      <c r="X553" s="86">
        <v>43657</v>
      </c>
      <c r="Y553" s="88" t="s">
        <v>2370</v>
      </c>
      <c r="Z553" s="83" t="s">
        <v>2989</v>
      </c>
      <c r="AA553" s="80"/>
      <c r="AB553" s="80"/>
      <c r="AC553" s="88" t="s">
        <v>3614</v>
      </c>
      <c r="AD553" s="80"/>
      <c r="AE553" s="80" t="b">
        <v>0</v>
      </c>
      <c r="AF553" s="80">
        <v>3226</v>
      </c>
      <c r="AG553" s="88" t="s">
        <v>3797</v>
      </c>
      <c r="AH553" s="80" t="b">
        <v>0</v>
      </c>
      <c r="AI553" s="80" t="s">
        <v>3865</v>
      </c>
      <c r="AJ553" s="80"/>
      <c r="AK553" s="88" t="s">
        <v>3797</v>
      </c>
      <c r="AL553" s="80" t="b">
        <v>0</v>
      </c>
      <c r="AM553" s="80">
        <v>447</v>
      </c>
      <c r="AN553" s="88" t="s">
        <v>3797</v>
      </c>
      <c r="AO553" s="80" t="s">
        <v>3903</v>
      </c>
      <c r="AP553" s="80" t="b">
        <v>0</v>
      </c>
      <c r="AQ553" s="88" t="s">
        <v>3614</v>
      </c>
      <c r="AR553" s="80" t="s">
        <v>908</v>
      </c>
      <c r="AS553" s="80">
        <v>0</v>
      </c>
      <c r="AT553" s="80">
        <v>0</v>
      </c>
      <c r="AU553" s="80"/>
      <c r="AV553" s="80"/>
      <c r="AW553" s="80"/>
      <c r="AX553" s="80"/>
      <c r="AY553" s="80"/>
      <c r="AZ553" s="80"/>
      <c r="BA553" s="80"/>
      <c r="BB553" s="80"/>
      <c r="BC553" s="79" t="str">
        <f>REPLACE(INDEX(GroupVertices[Group],MATCH(Edges[[#This Row],[Vertex 1]],GroupVertices[Vertex],0)),1,1,"")</f>
        <v>36</v>
      </c>
      <c r="BD553" s="79" t="str">
        <f>REPLACE(INDEX(GroupVertices[Group],MATCH(Edges[[#This Row],[Vertex 2]],GroupVertices[Vertex],0)),1,1,"")</f>
        <v>36</v>
      </c>
    </row>
    <row r="554" spans="1:56" ht="15">
      <c r="A554" s="65" t="s">
        <v>694</v>
      </c>
      <c r="B554" s="65" t="s">
        <v>693</v>
      </c>
      <c r="C554" s="66"/>
      <c r="D554" s="67"/>
      <c r="E554" s="68"/>
      <c r="F554" s="69"/>
      <c r="G554" s="66"/>
      <c r="H554" s="70"/>
      <c r="I554" s="71"/>
      <c r="J554" s="71"/>
      <c r="K554" s="34"/>
      <c r="L554" s="78">
        <v>554</v>
      </c>
      <c r="M554" s="78"/>
      <c r="N554" s="73"/>
      <c r="O554" s="80" t="s">
        <v>908</v>
      </c>
      <c r="P554" s="82">
        <v>43657.78953703704</v>
      </c>
      <c r="Q554" s="80" t="s">
        <v>1149</v>
      </c>
      <c r="R554" s="80"/>
      <c r="S554" s="80"/>
      <c r="T554" s="80"/>
      <c r="U554" s="80"/>
      <c r="V554" s="83" t="s">
        <v>1928</v>
      </c>
      <c r="W554" s="82">
        <v>43657.78953703704</v>
      </c>
      <c r="X554" s="86">
        <v>43657</v>
      </c>
      <c r="Y554" s="88" t="s">
        <v>2371</v>
      </c>
      <c r="Z554" s="83" t="s">
        <v>2990</v>
      </c>
      <c r="AA554" s="80"/>
      <c r="AB554" s="80"/>
      <c r="AC554" s="88" t="s">
        <v>3615</v>
      </c>
      <c r="AD554" s="80"/>
      <c r="AE554" s="80" t="b">
        <v>0</v>
      </c>
      <c r="AF554" s="80">
        <v>0</v>
      </c>
      <c r="AG554" s="88" t="s">
        <v>3797</v>
      </c>
      <c r="AH554" s="80" t="b">
        <v>0</v>
      </c>
      <c r="AI554" s="80" t="s">
        <v>3865</v>
      </c>
      <c r="AJ554" s="80"/>
      <c r="AK554" s="88" t="s">
        <v>3797</v>
      </c>
      <c r="AL554" s="80" t="b">
        <v>0</v>
      </c>
      <c r="AM554" s="80">
        <v>447</v>
      </c>
      <c r="AN554" s="88" t="s">
        <v>3614</v>
      </c>
      <c r="AO554" s="80" t="s">
        <v>3899</v>
      </c>
      <c r="AP554" s="80" t="b">
        <v>0</v>
      </c>
      <c r="AQ554" s="88" t="s">
        <v>3614</v>
      </c>
      <c r="AR554" s="80" t="s">
        <v>178</v>
      </c>
      <c r="AS554" s="80">
        <v>0</v>
      </c>
      <c r="AT554" s="80">
        <v>0</v>
      </c>
      <c r="AU554" s="80"/>
      <c r="AV554" s="80"/>
      <c r="AW554" s="80"/>
      <c r="AX554" s="80"/>
      <c r="AY554" s="80"/>
      <c r="AZ554" s="80"/>
      <c r="BA554" s="80"/>
      <c r="BB554" s="80"/>
      <c r="BC554" s="79" t="str">
        <f>REPLACE(INDEX(GroupVertices[Group],MATCH(Edges[[#This Row],[Vertex 1]],GroupVertices[Vertex],0)),1,1,"")</f>
        <v>36</v>
      </c>
      <c r="BD554" s="79" t="str">
        <f>REPLACE(INDEX(GroupVertices[Group],MATCH(Edges[[#This Row],[Vertex 2]],GroupVertices[Vertex],0)),1,1,"")</f>
        <v>36</v>
      </c>
    </row>
    <row r="555" spans="1:56" ht="15">
      <c r="A555" s="65" t="s">
        <v>695</v>
      </c>
      <c r="B555" s="65" t="s">
        <v>695</v>
      </c>
      <c r="C555" s="66"/>
      <c r="D555" s="67"/>
      <c r="E555" s="68"/>
      <c r="F555" s="69"/>
      <c r="G555" s="66"/>
      <c r="H555" s="70"/>
      <c r="I555" s="71"/>
      <c r="J555" s="71"/>
      <c r="K555" s="34"/>
      <c r="L555" s="78">
        <v>555</v>
      </c>
      <c r="M555" s="78"/>
      <c r="N555" s="73"/>
      <c r="O555" s="80" t="s">
        <v>178</v>
      </c>
      <c r="P555" s="82">
        <v>43657.78962962963</v>
      </c>
      <c r="Q555" s="80" t="s">
        <v>1218</v>
      </c>
      <c r="R555" s="83" t="s">
        <v>1361</v>
      </c>
      <c r="S555" s="80" t="s">
        <v>1391</v>
      </c>
      <c r="T555" s="80"/>
      <c r="U555" s="80"/>
      <c r="V555" s="83" t="s">
        <v>1929</v>
      </c>
      <c r="W555" s="82">
        <v>43657.78962962963</v>
      </c>
      <c r="X555" s="86">
        <v>43657</v>
      </c>
      <c r="Y555" s="88" t="s">
        <v>2372</v>
      </c>
      <c r="Z555" s="83" t="s">
        <v>2991</v>
      </c>
      <c r="AA555" s="80"/>
      <c r="AB555" s="80"/>
      <c r="AC555" s="88" t="s">
        <v>3616</v>
      </c>
      <c r="AD555" s="80"/>
      <c r="AE555" s="80" t="b">
        <v>0</v>
      </c>
      <c r="AF555" s="80">
        <v>0</v>
      </c>
      <c r="AG555" s="88" t="s">
        <v>3797</v>
      </c>
      <c r="AH555" s="80" t="b">
        <v>1</v>
      </c>
      <c r="AI555" s="80" t="s">
        <v>3865</v>
      </c>
      <c r="AJ555" s="80"/>
      <c r="AK555" s="88" t="s">
        <v>3890</v>
      </c>
      <c r="AL555" s="80" t="b">
        <v>0</v>
      </c>
      <c r="AM555" s="80">
        <v>0</v>
      </c>
      <c r="AN555" s="88" t="s">
        <v>3797</v>
      </c>
      <c r="AO555" s="80" t="s">
        <v>3899</v>
      </c>
      <c r="AP555" s="80" t="b">
        <v>0</v>
      </c>
      <c r="AQ555" s="88" t="s">
        <v>3616</v>
      </c>
      <c r="AR555" s="80" t="s">
        <v>178</v>
      </c>
      <c r="AS555" s="80">
        <v>0</v>
      </c>
      <c r="AT555" s="80">
        <v>0</v>
      </c>
      <c r="AU555" s="80"/>
      <c r="AV555" s="80"/>
      <c r="AW555" s="80"/>
      <c r="AX555" s="80"/>
      <c r="AY555" s="80"/>
      <c r="AZ555" s="80"/>
      <c r="BA555" s="80"/>
      <c r="BB555" s="80"/>
      <c r="BC555" s="79" t="str">
        <f>REPLACE(INDEX(GroupVertices[Group],MATCH(Edges[[#This Row],[Vertex 1]],GroupVertices[Vertex],0)),1,1,"")</f>
        <v>1</v>
      </c>
      <c r="BD555" s="79" t="str">
        <f>REPLACE(INDEX(GroupVertices[Group],MATCH(Edges[[#This Row],[Vertex 2]],GroupVertices[Vertex],0)),1,1,"")</f>
        <v>1</v>
      </c>
    </row>
    <row r="556" spans="1:56" ht="15">
      <c r="A556" s="65" t="s">
        <v>696</v>
      </c>
      <c r="B556" s="65" t="s">
        <v>715</v>
      </c>
      <c r="C556" s="66"/>
      <c r="D556" s="67"/>
      <c r="E556" s="68"/>
      <c r="F556" s="69"/>
      <c r="G556" s="66"/>
      <c r="H556" s="70"/>
      <c r="I556" s="71"/>
      <c r="J556" s="71"/>
      <c r="K556" s="34"/>
      <c r="L556" s="78">
        <v>556</v>
      </c>
      <c r="M556" s="78"/>
      <c r="N556" s="73"/>
      <c r="O556" s="80" t="s">
        <v>908</v>
      </c>
      <c r="P556" s="82">
        <v>43657.789664351854</v>
      </c>
      <c r="Q556" s="80" t="s">
        <v>958</v>
      </c>
      <c r="R556" s="80"/>
      <c r="S556" s="80"/>
      <c r="T556" s="80"/>
      <c r="U556" s="80"/>
      <c r="V556" s="83" t="s">
        <v>1930</v>
      </c>
      <c r="W556" s="82">
        <v>43657.789664351854</v>
      </c>
      <c r="X556" s="86">
        <v>43657</v>
      </c>
      <c r="Y556" s="88" t="s">
        <v>2373</v>
      </c>
      <c r="Z556" s="83" t="s">
        <v>2992</v>
      </c>
      <c r="AA556" s="80"/>
      <c r="AB556" s="80"/>
      <c r="AC556" s="88" t="s">
        <v>3617</v>
      </c>
      <c r="AD556" s="80"/>
      <c r="AE556" s="80" t="b">
        <v>0</v>
      </c>
      <c r="AF556" s="80">
        <v>0</v>
      </c>
      <c r="AG556" s="88" t="s">
        <v>3797</v>
      </c>
      <c r="AH556" s="80" t="b">
        <v>0</v>
      </c>
      <c r="AI556" s="80" t="s">
        <v>3865</v>
      </c>
      <c r="AJ556" s="80"/>
      <c r="AK556" s="88" t="s">
        <v>3797</v>
      </c>
      <c r="AL556" s="80" t="b">
        <v>0</v>
      </c>
      <c r="AM556" s="80">
        <v>6397</v>
      </c>
      <c r="AN556" s="88" t="s">
        <v>3638</v>
      </c>
      <c r="AO556" s="80" t="s">
        <v>3898</v>
      </c>
      <c r="AP556" s="80" t="b">
        <v>0</v>
      </c>
      <c r="AQ556" s="88" t="s">
        <v>3638</v>
      </c>
      <c r="AR556" s="80" t="s">
        <v>178</v>
      </c>
      <c r="AS556" s="80">
        <v>0</v>
      </c>
      <c r="AT556" s="80">
        <v>0</v>
      </c>
      <c r="AU556" s="80"/>
      <c r="AV556" s="80"/>
      <c r="AW556" s="80"/>
      <c r="AX556" s="80"/>
      <c r="AY556" s="80"/>
      <c r="AZ556" s="80"/>
      <c r="BA556" s="80"/>
      <c r="BB556" s="80"/>
      <c r="BC556" s="79" t="str">
        <f>REPLACE(INDEX(GroupVertices[Group],MATCH(Edges[[#This Row],[Vertex 1]],GroupVertices[Vertex],0)),1,1,"")</f>
        <v>7</v>
      </c>
      <c r="BD556" s="79" t="str">
        <f>REPLACE(INDEX(GroupVertices[Group],MATCH(Edges[[#This Row],[Vertex 2]],GroupVertices[Vertex],0)),1,1,"")</f>
        <v>7</v>
      </c>
    </row>
    <row r="557" spans="1:56" ht="15">
      <c r="A557" s="65" t="s">
        <v>697</v>
      </c>
      <c r="B557" s="65" t="s">
        <v>697</v>
      </c>
      <c r="C557" s="66"/>
      <c r="D557" s="67"/>
      <c r="E557" s="68"/>
      <c r="F557" s="69"/>
      <c r="G557" s="66"/>
      <c r="H557" s="70"/>
      <c r="I557" s="71"/>
      <c r="J557" s="71"/>
      <c r="K557" s="34"/>
      <c r="L557" s="78">
        <v>557</v>
      </c>
      <c r="M557" s="78"/>
      <c r="N557" s="73"/>
      <c r="O557" s="80" t="s">
        <v>178</v>
      </c>
      <c r="P557" s="82">
        <v>43657.789675925924</v>
      </c>
      <c r="Q557" s="80" t="s">
        <v>1219</v>
      </c>
      <c r="R557" s="83" t="s">
        <v>1362</v>
      </c>
      <c r="S557" s="80" t="s">
        <v>1427</v>
      </c>
      <c r="T557" s="80" t="s">
        <v>1486</v>
      </c>
      <c r="U557" s="80"/>
      <c r="V557" s="83" t="s">
        <v>1931</v>
      </c>
      <c r="W557" s="82">
        <v>43657.789675925924</v>
      </c>
      <c r="X557" s="86">
        <v>43657</v>
      </c>
      <c r="Y557" s="88" t="s">
        <v>2374</v>
      </c>
      <c r="Z557" s="83" t="s">
        <v>2993</v>
      </c>
      <c r="AA557" s="80"/>
      <c r="AB557" s="80"/>
      <c r="AC557" s="88" t="s">
        <v>3618</v>
      </c>
      <c r="AD557" s="80"/>
      <c r="AE557" s="80" t="b">
        <v>0</v>
      </c>
      <c r="AF557" s="80">
        <v>0</v>
      </c>
      <c r="AG557" s="88" t="s">
        <v>3797</v>
      </c>
      <c r="AH557" s="80" t="b">
        <v>0</v>
      </c>
      <c r="AI557" s="80" t="s">
        <v>3867</v>
      </c>
      <c r="AJ557" s="80"/>
      <c r="AK557" s="88" t="s">
        <v>3797</v>
      </c>
      <c r="AL557" s="80" t="b">
        <v>0</v>
      </c>
      <c r="AM557" s="80">
        <v>0</v>
      </c>
      <c r="AN557" s="88" t="s">
        <v>3797</v>
      </c>
      <c r="AO557" s="80" t="s">
        <v>3929</v>
      </c>
      <c r="AP557" s="80" t="b">
        <v>0</v>
      </c>
      <c r="AQ557" s="88" t="s">
        <v>3618</v>
      </c>
      <c r="AR557" s="80" t="s">
        <v>178</v>
      </c>
      <c r="AS557" s="80">
        <v>0</v>
      </c>
      <c r="AT557" s="80">
        <v>0</v>
      </c>
      <c r="AU557" s="80"/>
      <c r="AV557" s="80"/>
      <c r="AW557" s="80"/>
      <c r="AX557" s="80"/>
      <c r="AY557" s="80"/>
      <c r="AZ557" s="80"/>
      <c r="BA557" s="80"/>
      <c r="BB557" s="80"/>
      <c r="BC557" s="79" t="str">
        <f>REPLACE(INDEX(GroupVertices[Group],MATCH(Edges[[#This Row],[Vertex 1]],GroupVertices[Vertex],0)),1,1,"")</f>
        <v>1</v>
      </c>
      <c r="BD557" s="79" t="str">
        <f>REPLACE(INDEX(GroupVertices[Group],MATCH(Edges[[#This Row],[Vertex 2]],GroupVertices[Vertex],0)),1,1,"")</f>
        <v>1</v>
      </c>
    </row>
    <row r="558" spans="1:56" ht="15">
      <c r="A558" s="65" t="s">
        <v>698</v>
      </c>
      <c r="B558" s="65" t="s">
        <v>698</v>
      </c>
      <c r="C558" s="66"/>
      <c r="D558" s="67"/>
      <c r="E558" s="68"/>
      <c r="F558" s="69"/>
      <c r="G558" s="66"/>
      <c r="H558" s="70"/>
      <c r="I558" s="71"/>
      <c r="J558" s="71"/>
      <c r="K558" s="34"/>
      <c r="L558" s="78">
        <v>558</v>
      </c>
      <c r="M558" s="78"/>
      <c r="N558" s="73"/>
      <c r="O558" s="80" t="s">
        <v>178</v>
      </c>
      <c r="P558" s="82">
        <v>43657.53886574074</v>
      </c>
      <c r="Q558" s="80" t="s">
        <v>1220</v>
      </c>
      <c r="R558" s="83" t="s">
        <v>1363</v>
      </c>
      <c r="S558" s="80" t="s">
        <v>1428</v>
      </c>
      <c r="T558" s="80" t="s">
        <v>1454</v>
      </c>
      <c r="U558" s="80"/>
      <c r="V558" s="83" t="s">
        <v>1932</v>
      </c>
      <c r="W558" s="82">
        <v>43657.53886574074</v>
      </c>
      <c r="X558" s="86">
        <v>43657</v>
      </c>
      <c r="Y558" s="88" t="s">
        <v>2375</v>
      </c>
      <c r="Z558" s="83" t="s">
        <v>2994</v>
      </c>
      <c r="AA558" s="80"/>
      <c r="AB558" s="80"/>
      <c r="AC558" s="88" t="s">
        <v>3619</v>
      </c>
      <c r="AD558" s="80"/>
      <c r="AE558" s="80" t="b">
        <v>0</v>
      </c>
      <c r="AF558" s="80">
        <v>624</v>
      </c>
      <c r="AG558" s="88" t="s">
        <v>3797</v>
      </c>
      <c r="AH558" s="80" t="b">
        <v>0</v>
      </c>
      <c r="AI558" s="80" t="s">
        <v>3865</v>
      </c>
      <c r="AJ558" s="80"/>
      <c r="AK558" s="88" t="s">
        <v>3797</v>
      </c>
      <c r="AL558" s="80" t="b">
        <v>0</v>
      </c>
      <c r="AM558" s="80">
        <v>140</v>
      </c>
      <c r="AN558" s="88" t="s">
        <v>3797</v>
      </c>
      <c r="AO558" s="80" t="s">
        <v>3915</v>
      </c>
      <c r="AP558" s="80" t="b">
        <v>0</v>
      </c>
      <c r="AQ558" s="88" t="s">
        <v>3619</v>
      </c>
      <c r="AR558" s="80" t="s">
        <v>908</v>
      </c>
      <c r="AS558" s="80">
        <v>0</v>
      </c>
      <c r="AT558" s="80">
        <v>0</v>
      </c>
      <c r="AU558" s="80"/>
      <c r="AV558" s="80"/>
      <c r="AW558" s="80"/>
      <c r="AX558" s="80"/>
      <c r="AY558" s="80"/>
      <c r="AZ558" s="80"/>
      <c r="BA558" s="80"/>
      <c r="BB558" s="80"/>
      <c r="BC558" s="79" t="str">
        <f>REPLACE(INDEX(GroupVertices[Group],MATCH(Edges[[#This Row],[Vertex 1]],GroupVertices[Vertex],0)),1,1,"")</f>
        <v>78</v>
      </c>
      <c r="BD558" s="79" t="str">
        <f>REPLACE(INDEX(GroupVertices[Group],MATCH(Edges[[#This Row],[Vertex 2]],GroupVertices[Vertex],0)),1,1,"")</f>
        <v>78</v>
      </c>
    </row>
    <row r="559" spans="1:56" ht="15">
      <c r="A559" s="65" t="s">
        <v>699</v>
      </c>
      <c r="B559" s="65" t="s">
        <v>698</v>
      </c>
      <c r="C559" s="66"/>
      <c r="D559" s="67"/>
      <c r="E559" s="68"/>
      <c r="F559" s="69"/>
      <c r="G559" s="66"/>
      <c r="H559" s="70"/>
      <c r="I559" s="71"/>
      <c r="J559" s="71"/>
      <c r="K559" s="34"/>
      <c r="L559" s="78">
        <v>559</v>
      </c>
      <c r="M559" s="78"/>
      <c r="N559" s="73"/>
      <c r="O559" s="80" t="s">
        <v>908</v>
      </c>
      <c r="P559" s="82">
        <v>43657.78969907408</v>
      </c>
      <c r="Q559" s="80" t="s">
        <v>1220</v>
      </c>
      <c r="R559" s="83" t="s">
        <v>1363</v>
      </c>
      <c r="S559" s="80" t="s">
        <v>1428</v>
      </c>
      <c r="T559" s="80" t="s">
        <v>1454</v>
      </c>
      <c r="U559" s="80"/>
      <c r="V559" s="83" t="s">
        <v>1933</v>
      </c>
      <c r="W559" s="82">
        <v>43657.78969907408</v>
      </c>
      <c r="X559" s="86">
        <v>43657</v>
      </c>
      <c r="Y559" s="88" t="s">
        <v>2376</v>
      </c>
      <c r="Z559" s="83" t="s">
        <v>2995</v>
      </c>
      <c r="AA559" s="80"/>
      <c r="AB559" s="80"/>
      <c r="AC559" s="88" t="s">
        <v>3620</v>
      </c>
      <c r="AD559" s="80"/>
      <c r="AE559" s="80" t="b">
        <v>0</v>
      </c>
      <c r="AF559" s="80">
        <v>0</v>
      </c>
      <c r="AG559" s="88" t="s">
        <v>3797</v>
      </c>
      <c r="AH559" s="80" t="b">
        <v>0</v>
      </c>
      <c r="AI559" s="80" t="s">
        <v>3865</v>
      </c>
      <c r="AJ559" s="80"/>
      <c r="AK559" s="88" t="s">
        <v>3797</v>
      </c>
      <c r="AL559" s="80" t="b">
        <v>0</v>
      </c>
      <c r="AM559" s="80">
        <v>140</v>
      </c>
      <c r="AN559" s="88" t="s">
        <v>3619</v>
      </c>
      <c r="AO559" s="80" t="s">
        <v>3899</v>
      </c>
      <c r="AP559" s="80" t="b">
        <v>0</v>
      </c>
      <c r="AQ559" s="88" t="s">
        <v>3619</v>
      </c>
      <c r="AR559" s="80" t="s">
        <v>178</v>
      </c>
      <c r="AS559" s="80">
        <v>0</v>
      </c>
      <c r="AT559" s="80">
        <v>0</v>
      </c>
      <c r="AU559" s="80"/>
      <c r="AV559" s="80"/>
      <c r="AW559" s="80"/>
      <c r="AX559" s="80"/>
      <c r="AY559" s="80"/>
      <c r="AZ559" s="80"/>
      <c r="BA559" s="80"/>
      <c r="BB559" s="80"/>
      <c r="BC559" s="79" t="str">
        <f>REPLACE(INDEX(GroupVertices[Group],MATCH(Edges[[#This Row],[Vertex 1]],GroupVertices[Vertex],0)),1,1,"")</f>
        <v>78</v>
      </c>
      <c r="BD559" s="79" t="str">
        <f>REPLACE(INDEX(GroupVertices[Group],MATCH(Edges[[#This Row],[Vertex 2]],GroupVertices[Vertex],0)),1,1,"")</f>
        <v>78</v>
      </c>
    </row>
    <row r="560" spans="1:56" ht="15">
      <c r="A560" s="65" t="s">
        <v>700</v>
      </c>
      <c r="B560" s="65" t="s">
        <v>786</v>
      </c>
      <c r="C560" s="66"/>
      <c r="D560" s="67"/>
      <c r="E560" s="68"/>
      <c r="F560" s="69"/>
      <c r="G560" s="66"/>
      <c r="H560" s="70"/>
      <c r="I560" s="71"/>
      <c r="J560" s="71"/>
      <c r="K560" s="34"/>
      <c r="L560" s="78">
        <v>560</v>
      </c>
      <c r="M560" s="78"/>
      <c r="N560" s="73"/>
      <c r="O560" s="80" t="s">
        <v>908</v>
      </c>
      <c r="P560" s="82">
        <v>43657.78969907408</v>
      </c>
      <c r="Q560" s="80" t="s">
        <v>950</v>
      </c>
      <c r="R560" s="80"/>
      <c r="S560" s="80"/>
      <c r="T560" s="80"/>
      <c r="U560" s="83" t="s">
        <v>1503</v>
      </c>
      <c r="V560" s="83" t="s">
        <v>1503</v>
      </c>
      <c r="W560" s="82">
        <v>43657.78969907408</v>
      </c>
      <c r="X560" s="86">
        <v>43657</v>
      </c>
      <c r="Y560" s="88" t="s">
        <v>2376</v>
      </c>
      <c r="Z560" s="83" t="s">
        <v>2996</v>
      </c>
      <c r="AA560" s="80"/>
      <c r="AB560" s="80"/>
      <c r="AC560" s="88" t="s">
        <v>3621</v>
      </c>
      <c r="AD560" s="80"/>
      <c r="AE560" s="80" t="b">
        <v>0</v>
      </c>
      <c r="AF560" s="80">
        <v>0</v>
      </c>
      <c r="AG560" s="88" t="s">
        <v>3797</v>
      </c>
      <c r="AH560" s="80" t="b">
        <v>0</v>
      </c>
      <c r="AI560" s="80" t="s">
        <v>3865</v>
      </c>
      <c r="AJ560" s="80"/>
      <c r="AK560" s="88" t="s">
        <v>3797</v>
      </c>
      <c r="AL560" s="80" t="b">
        <v>0</v>
      </c>
      <c r="AM560" s="80">
        <v>8270</v>
      </c>
      <c r="AN560" s="88" t="s">
        <v>3710</v>
      </c>
      <c r="AO560" s="80" t="s">
        <v>3899</v>
      </c>
      <c r="AP560" s="80" t="b">
        <v>0</v>
      </c>
      <c r="AQ560" s="88" t="s">
        <v>3710</v>
      </c>
      <c r="AR560" s="80" t="s">
        <v>178</v>
      </c>
      <c r="AS560" s="80">
        <v>0</v>
      </c>
      <c r="AT560" s="80">
        <v>0</v>
      </c>
      <c r="AU560" s="80"/>
      <c r="AV560" s="80"/>
      <c r="AW560" s="80"/>
      <c r="AX560" s="80"/>
      <c r="AY560" s="80"/>
      <c r="AZ560" s="80"/>
      <c r="BA560" s="80"/>
      <c r="BB560" s="80"/>
      <c r="BC560" s="79" t="str">
        <f>REPLACE(INDEX(GroupVertices[Group],MATCH(Edges[[#This Row],[Vertex 1]],GroupVertices[Vertex],0)),1,1,"")</f>
        <v>6</v>
      </c>
      <c r="BD560" s="79" t="str">
        <f>REPLACE(INDEX(GroupVertices[Group],MATCH(Edges[[#This Row],[Vertex 2]],GroupVertices[Vertex],0)),1,1,"")</f>
        <v>6</v>
      </c>
    </row>
    <row r="561" spans="1:56" ht="15">
      <c r="A561" s="65" t="s">
        <v>701</v>
      </c>
      <c r="B561" s="65" t="s">
        <v>701</v>
      </c>
      <c r="C561" s="66"/>
      <c r="D561" s="67"/>
      <c r="E561" s="68"/>
      <c r="F561" s="69"/>
      <c r="G561" s="66"/>
      <c r="H561" s="70"/>
      <c r="I561" s="71"/>
      <c r="J561" s="71"/>
      <c r="K561" s="34"/>
      <c r="L561" s="78">
        <v>561</v>
      </c>
      <c r="M561" s="78"/>
      <c r="N561" s="73"/>
      <c r="O561" s="80" t="s">
        <v>178</v>
      </c>
      <c r="P561" s="82">
        <v>43655.26356481481</v>
      </c>
      <c r="Q561" s="80" t="s">
        <v>1221</v>
      </c>
      <c r="R561" s="83" t="s">
        <v>1364</v>
      </c>
      <c r="S561" s="80" t="s">
        <v>1391</v>
      </c>
      <c r="T561" s="80"/>
      <c r="U561" s="80"/>
      <c r="V561" s="83" t="s">
        <v>1934</v>
      </c>
      <c r="W561" s="82">
        <v>43655.26356481481</v>
      </c>
      <c r="X561" s="86">
        <v>43655</v>
      </c>
      <c r="Y561" s="88" t="s">
        <v>2377</v>
      </c>
      <c r="Z561" s="83" t="s">
        <v>2997</v>
      </c>
      <c r="AA561" s="80"/>
      <c r="AB561" s="80"/>
      <c r="AC561" s="88" t="s">
        <v>3622</v>
      </c>
      <c r="AD561" s="80"/>
      <c r="AE561" s="80" t="b">
        <v>0</v>
      </c>
      <c r="AF561" s="80">
        <v>83245</v>
      </c>
      <c r="AG561" s="88" t="s">
        <v>3797</v>
      </c>
      <c r="AH561" s="80" t="b">
        <v>1</v>
      </c>
      <c r="AI561" s="80" t="s">
        <v>3865</v>
      </c>
      <c r="AJ561" s="80"/>
      <c r="AK561" s="88" t="s">
        <v>3891</v>
      </c>
      <c r="AL561" s="80" t="b">
        <v>0</v>
      </c>
      <c r="AM561" s="80">
        <v>21360</v>
      </c>
      <c r="AN561" s="88" t="s">
        <v>3797</v>
      </c>
      <c r="AO561" s="80" t="s">
        <v>3899</v>
      </c>
      <c r="AP561" s="80" t="b">
        <v>0</v>
      </c>
      <c r="AQ561" s="88" t="s">
        <v>3622</v>
      </c>
      <c r="AR561" s="80" t="s">
        <v>908</v>
      </c>
      <c r="AS561" s="80">
        <v>0</v>
      </c>
      <c r="AT561" s="80">
        <v>0</v>
      </c>
      <c r="AU561" s="80"/>
      <c r="AV561" s="80"/>
      <c r="AW561" s="80"/>
      <c r="AX561" s="80"/>
      <c r="AY561" s="80"/>
      <c r="AZ561" s="80"/>
      <c r="BA561" s="80"/>
      <c r="BB561" s="80"/>
      <c r="BC561" s="79" t="str">
        <f>REPLACE(INDEX(GroupVertices[Group],MATCH(Edges[[#This Row],[Vertex 1]],GroupVertices[Vertex],0)),1,1,"")</f>
        <v>77</v>
      </c>
      <c r="BD561" s="79" t="str">
        <f>REPLACE(INDEX(GroupVertices[Group],MATCH(Edges[[#This Row],[Vertex 2]],GroupVertices[Vertex],0)),1,1,"")</f>
        <v>77</v>
      </c>
    </row>
    <row r="562" spans="1:56" ht="15">
      <c r="A562" s="65" t="s">
        <v>702</v>
      </c>
      <c r="B562" s="65" t="s">
        <v>701</v>
      </c>
      <c r="C562" s="66"/>
      <c r="D562" s="67"/>
      <c r="E562" s="68"/>
      <c r="F562" s="69"/>
      <c r="G562" s="66"/>
      <c r="H562" s="70"/>
      <c r="I562" s="71"/>
      <c r="J562" s="71"/>
      <c r="K562" s="34"/>
      <c r="L562" s="78">
        <v>562</v>
      </c>
      <c r="M562" s="78"/>
      <c r="N562" s="73"/>
      <c r="O562" s="80" t="s">
        <v>908</v>
      </c>
      <c r="P562" s="82">
        <v>43657.78971064815</v>
      </c>
      <c r="Q562" s="80" t="s">
        <v>1221</v>
      </c>
      <c r="R562" s="83" t="s">
        <v>1364</v>
      </c>
      <c r="S562" s="80" t="s">
        <v>1391</v>
      </c>
      <c r="T562" s="80"/>
      <c r="U562" s="80"/>
      <c r="V562" s="83" t="s">
        <v>1935</v>
      </c>
      <c r="W562" s="82">
        <v>43657.78971064815</v>
      </c>
      <c r="X562" s="86">
        <v>43657</v>
      </c>
      <c r="Y562" s="88" t="s">
        <v>2378</v>
      </c>
      <c r="Z562" s="83" t="s">
        <v>2998</v>
      </c>
      <c r="AA562" s="80"/>
      <c r="AB562" s="80"/>
      <c r="AC562" s="88" t="s">
        <v>3623</v>
      </c>
      <c r="AD562" s="80"/>
      <c r="AE562" s="80" t="b">
        <v>0</v>
      </c>
      <c r="AF562" s="80">
        <v>0</v>
      </c>
      <c r="AG562" s="88" t="s">
        <v>3797</v>
      </c>
      <c r="AH562" s="80" t="b">
        <v>1</v>
      </c>
      <c r="AI562" s="80" t="s">
        <v>3865</v>
      </c>
      <c r="AJ562" s="80"/>
      <c r="AK562" s="88" t="s">
        <v>3891</v>
      </c>
      <c r="AL562" s="80" t="b">
        <v>0</v>
      </c>
      <c r="AM562" s="80">
        <v>21360</v>
      </c>
      <c r="AN562" s="88" t="s">
        <v>3622</v>
      </c>
      <c r="AO562" s="80" t="s">
        <v>3899</v>
      </c>
      <c r="AP562" s="80" t="b">
        <v>0</v>
      </c>
      <c r="AQ562" s="88" t="s">
        <v>3622</v>
      </c>
      <c r="AR562" s="80" t="s">
        <v>178</v>
      </c>
      <c r="AS562" s="80">
        <v>0</v>
      </c>
      <c r="AT562" s="80">
        <v>0</v>
      </c>
      <c r="AU562" s="80"/>
      <c r="AV562" s="80"/>
      <c r="AW562" s="80"/>
      <c r="AX562" s="80"/>
      <c r="AY562" s="80"/>
      <c r="AZ562" s="80"/>
      <c r="BA562" s="80"/>
      <c r="BB562" s="80"/>
      <c r="BC562" s="79" t="str">
        <f>REPLACE(INDEX(GroupVertices[Group],MATCH(Edges[[#This Row],[Vertex 1]],GroupVertices[Vertex],0)),1,1,"")</f>
        <v>77</v>
      </c>
      <c r="BD562" s="79" t="str">
        <f>REPLACE(INDEX(GroupVertices[Group],MATCH(Edges[[#This Row],[Vertex 2]],GroupVertices[Vertex],0)),1,1,"")</f>
        <v>77</v>
      </c>
    </row>
    <row r="563" spans="1:56" ht="15">
      <c r="A563" s="65" t="s">
        <v>703</v>
      </c>
      <c r="B563" s="65" t="s">
        <v>893</v>
      </c>
      <c r="C563" s="66"/>
      <c r="D563" s="67"/>
      <c r="E563" s="68"/>
      <c r="F563" s="69"/>
      <c r="G563" s="66"/>
      <c r="H563" s="70"/>
      <c r="I563" s="71"/>
      <c r="J563" s="71"/>
      <c r="K563" s="34"/>
      <c r="L563" s="78">
        <v>563</v>
      </c>
      <c r="M563" s="78"/>
      <c r="N563" s="73"/>
      <c r="O563" s="80" t="s">
        <v>910</v>
      </c>
      <c r="P563" s="82">
        <v>43657.749375</v>
      </c>
      <c r="Q563" s="80" t="s">
        <v>1222</v>
      </c>
      <c r="R563" s="80"/>
      <c r="S563" s="80"/>
      <c r="T563" s="80"/>
      <c r="U563" s="80"/>
      <c r="V563" s="83" t="s">
        <v>1936</v>
      </c>
      <c r="W563" s="82">
        <v>43657.749375</v>
      </c>
      <c r="X563" s="86">
        <v>43657</v>
      </c>
      <c r="Y563" s="88" t="s">
        <v>2379</v>
      </c>
      <c r="Z563" s="83" t="s">
        <v>2999</v>
      </c>
      <c r="AA563" s="80"/>
      <c r="AB563" s="80"/>
      <c r="AC563" s="88" t="s">
        <v>3624</v>
      </c>
      <c r="AD563" s="80"/>
      <c r="AE563" s="80" t="b">
        <v>0</v>
      </c>
      <c r="AF563" s="80">
        <v>666</v>
      </c>
      <c r="AG563" s="88" t="s">
        <v>3797</v>
      </c>
      <c r="AH563" s="80" t="b">
        <v>0</v>
      </c>
      <c r="AI563" s="80" t="s">
        <v>3865</v>
      </c>
      <c r="AJ563" s="80"/>
      <c r="AK563" s="88" t="s">
        <v>3797</v>
      </c>
      <c r="AL563" s="80" t="b">
        <v>0</v>
      </c>
      <c r="AM563" s="80">
        <v>17</v>
      </c>
      <c r="AN563" s="88" t="s">
        <v>3797</v>
      </c>
      <c r="AO563" s="80" t="s">
        <v>3899</v>
      </c>
      <c r="AP563" s="80" t="b">
        <v>0</v>
      </c>
      <c r="AQ563" s="88" t="s">
        <v>3624</v>
      </c>
      <c r="AR563" s="80" t="s">
        <v>908</v>
      </c>
      <c r="AS563" s="80">
        <v>0</v>
      </c>
      <c r="AT563" s="80">
        <v>0</v>
      </c>
      <c r="AU563" s="80"/>
      <c r="AV563" s="80"/>
      <c r="AW563" s="80"/>
      <c r="AX563" s="80"/>
      <c r="AY563" s="80"/>
      <c r="AZ563" s="80"/>
      <c r="BA563" s="80"/>
      <c r="BB563" s="80"/>
      <c r="BC563" s="79" t="str">
        <f>REPLACE(INDEX(GroupVertices[Group],MATCH(Edges[[#This Row],[Vertex 1]],GroupVertices[Vertex],0)),1,1,"")</f>
        <v>35</v>
      </c>
      <c r="BD563" s="79" t="str">
        <f>REPLACE(INDEX(GroupVertices[Group],MATCH(Edges[[#This Row],[Vertex 2]],GroupVertices[Vertex],0)),1,1,"")</f>
        <v>35</v>
      </c>
    </row>
    <row r="564" spans="1:56" ht="15">
      <c r="A564" s="65" t="s">
        <v>704</v>
      </c>
      <c r="B564" s="65" t="s">
        <v>893</v>
      </c>
      <c r="C564" s="66"/>
      <c r="D564" s="67"/>
      <c r="E564" s="68"/>
      <c r="F564" s="69"/>
      <c r="G564" s="66"/>
      <c r="H564" s="70"/>
      <c r="I564" s="71"/>
      <c r="J564" s="71"/>
      <c r="K564" s="34"/>
      <c r="L564" s="78">
        <v>564</v>
      </c>
      <c r="M564" s="78"/>
      <c r="N564" s="73"/>
      <c r="O564" s="80" t="s">
        <v>910</v>
      </c>
      <c r="P564" s="82">
        <v>43657.78737268518</v>
      </c>
      <c r="Q564" s="80" t="s">
        <v>1222</v>
      </c>
      <c r="R564" s="80"/>
      <c r="S564" s="80"/>
      <c r="T564" s="80"/>
      <c r="U564" s="80"/>
      <c r="V564" s="83" t="s">
        <v>1937</v>
      </c>
      <c r="W564" s="82">
        <v>43657.78737268518</v>
      </c>
      <c r="X564" s="86">
        <v>43657</v>
      </c>
      <c r="Y564" s="88" t="s">
        <v>2294</v>
      </c>
      <c r="Z564" s="83" t="s">
        <v>3000</v>
      </c>
      <c r="AA564" s="80"/>
      <c r="AB564" s="80"/>
      <c r="AC564" s="88" t="s">
        <v>3625</v>
      </c>
      <c r="AD564" s="80"/>
      <c r="AE564" s="80" t="b">
        <v>0</v>
      </c>
      <c r="AF564" s="80">
        <v>0</v>
      </c>
      <c r="AG564" s="88" t="s">
        <v>3797</v>
      </c>
      <c r="AH564" s="80" t="b">
        <v>0</v>
      </c>
      <c r="AI564" s="80" t="s">
        <v>3865</v>
      </c>
      <c r="AJ564" s="80"/>
      <c r="AK564" s="88" t="s">
        <v>3797</v>
      </c>
      <c r="AL564" s="80" t="b">
        <v>0</v>
      </c>
      <c r="AM564" s="80">
        <v>17</v>
      </c>
      <c r="AN564" s="88" t="s">
        <v>3624</v>
      </c>
      <c r="AO564" s="80" t="s">
        <v>3899</v>
      </c>
      <c r="AP564" s="80" t="b">
        <v>0</v>
      </c>
      <c r="AQ564" s="88" t="s">
        <v>3624</v>
      </c>
      <c r="AR564" s="80" t="s">
        <v>178</v>
      </c>
      <c r="AS564" s="80">
        <v>0</v>
      </c>
      <c r="AT564" s="80">
        <v>0</v>
      </c>
      <c r="AU564" s="80"/>
      <c r="AV564" s="80"/>
      <c r="AW564" s="80"/>
      <c r="AX564" s="80"/>
      <c r="AY564" s="80"/>
      <c r="AZ564" s="80"/>
      <c r="BA564" s="80"/>
      <c r="BB564" s="80"/>
      <c r="BC564" s="79" t="str">
        <f>REPLACE(INDEX(GroupVertices[Group],MATCH(Edges[[#This Row],[Vertex 1]],GroupVertices[Vertex],0)),1,1,"")</f>
        <v>35</v>
      </c>
      <c r="BD564" s="79" t="str">
        <f>REPLACE(INDEX(GroupVertices[Group],MATCH(Edges[[#This Row],[Vertex 2]],GroupVertices[Vertex],0)),1,1,"")</f>
        <v>35</v>
      </c>
    </row>
    <row r="565" spans="1:56" ht="15">
      <c r="A565" s="65" t="s">
        <v>703</v>
      </c>
      <c r="B565" s="65" t="s">
        <v>703</v>
      </c>
      <c r="C565" s="66"/>
      <c r="D565" s="67"/>
      <c r="E565" s="68"/>
      <c r="F565" s="69"/>
      <c r="G565" s="66"/>
      <c r="H565" s="70"/>
      <c r="I565" s="71"/>
      <c r="J565" s="71"/>
      <c r="K565" s="34"/>
      <c r="L565" s="78">
        <v>565</v>
      </c>
      <c r="M565" s="78"/>
      <c r="N565" s="73"/>
      <c r="O565" s="80" t="s">
        <v>178</v>
      </c>
      <c r="P565" s="82">
        <v>43657.52171296296</v>
      </c>
      <c r="Q565" s="80" t="s">
        <v>1223</v>
      </c>
      <c r="R565" s="80"/>
      <c r="S565" s="80"/>
      <c r="T565" s="80"/>
      <c r="U565" s="83" t="s">
        <v>1560</v>
      </c>
      <c r="V565" s="83" t="s">
        <v>1560</v>
      </c>
      <c r="W565" s="82">
        <v>43657.52171296296</v>
      </c>
      <c r="X565" s="86">
        <v>43657</v>
      </c>
      <c r="Y565" s="88" t="s">
        <v>2380</v>
      </c>
      <c r="Z565" s="83" t="s">
        <v>3001</v>
      </c>
      <c r="AA565" s="80"/>
      <c r="AB565" s="80"/>
      <c r="AC565" s="88" t="s">
        <v>3626</v>
      </c>
      <c r="AD565" s="80"/>
      <c r="AE565" s="80" t="b">
        <v>0</v>
      </c>
      <c r="AF565" s="80">
        <v>1566</v>
      </c>
      <c r="AG565" s="88" t="s">
        <v>3797</v>
      </c>
      <c r="AH565" s="80" t="b">
        <v>0</v>
      </c>
      <c r="AI565" s="80" t="s">
        <v>3871</v>
      </c>
      <c r="AJ565" s="80"/>
      <c r="AK565" s="88" t="s">
        <v>3797</v>
      </c>
      <c r="AL565" s="80" t="b">
        <v>0</v>
      </c>
      <c r="AM565" s="80">
        <v>37</v>
      </c>
      <c r="AN565" s="88" t="s">
        <v>3797</v>
      </c>
      <c r="AO565" s="80" t="s">
        <v>3899</v>
      </c>
      <c r="AP565" s="80" t="b">
        <v>0</v>
      </c>
      <c r="AQ565" s="88" t="s">
        <v>3626</v>
      </c>
      <c r="AR565" s="80" t="s">
        <v>908</v>
      </c>
      <c r="AS565" s="80">
        <v>0</v>
      </c>
      <c r="AT565" s="80">
        <v>0</v>
      </c>
      <c r="AU565" s="80"/>
      <c r="AV565" s="80"/>
      <c r="AW565" s="80"/>
      <c r="AX565" s="80"/>
      <c r="AY565" s="80"/>
      <c r="AZ565" s="80"/>
      <c r="BA565" s="80"/>
      <c r="BB565" s="80"/>
      <c r="BC565" s="79" t="str">
        <f>REPLACE(INDEX(GroupVertices[Group],MATCH(Edges[[#This Row],[Vertex 1]],GroupVertices[Vertex],0)),1,1,"")</f>
        <v>35</v>
      </c>
      <c r="BD565" s="79" t="str">
        <f>REPLACE(INDEX(GroupVertices[Group],MATCH(Edges[[#This Row],[Vertex 2]],GroupVertices[Vertex],0)),1,1,"")</f>
        <v>35</v>
      </c>
    </row>
    <row r="566" spans="1:56" ht="15">
      <c r="A566" s="65" t="s">
        <v>704</v>
      </c>
      <c r="B566" s="65" t="s">
        <v>703</v>
      </c>
      <c r="C566" s="66"/>
      <c r="D566" s="67"/>
      <c r="E566" s="68"/>
      <c r="F566" s="69"/>
      <c r="G566" s="66"/>
      <c r="H566" s="70"/>
      <c r="I566" s="71"/>
      <c r="J566" s="71"/>
      <c r="K566" s="34"/>
      <c r="L566" s="78">
        <v>566</v>
      </c>
      <c r="M566" s="78"/>
      <c r="N566" s="73"/>
      <c r="O566" s="80" t="s">
        <v>908</v>
      </c>
      <c r="P566" s="82">
        <v>43657.78737268518</v>
      </c>
      <c r="Q566" s="80" t="s">
        <v>1222</v>
      </c>
      <c r="R566" s="80"/>
      <c r="S566" s="80"/>
      <c r="T566" s="80"/>
      <c r="U566" s="80"/>
      <c r="V566" s="83" t="s">
        <v>1937</v>
      </c>
      <c r="W566" s="82">
        <v>43657.78737268518</v>
      </c>
      <c r="X566" s="86">
        <v>43657</v>
      </c>
      <c r="Y566" s="88" t="s">
        <v>2294</v>
      </c>
      <c r="Z566" s="83" t="s">
        <v>3000</v>
      </c>
      <c r="AA566" s="80"/>
      <c r="AB566" s="80"/>
      <c r="AC566" s="88" t="s">
        <v>3625</v>
      </c>
      <c r="AD566" s="80"/>
      <c r="AE566" s="80" t="b">
        <v>0</v>
      </c>
      <c r="AF566" s="80">
        <v>0</v>
      </c>
      <c r="AG566" s="88" t="s">
        <v>3797</v>
      </c>
      <c r="AH566" s="80" t="b">
        <v>0</v>
      </c>
      <c r="AI566" s="80" t="s">
        <v>3865</v>
      </c>
      <c r="AJ566" s="80"/>
      <c r="AK566" s="88" t="s">
        <v>3797</v>
      </c>
      <c r="AL566" s="80" t="b">
        <v>0</v>
      </c>
      <c r="AM566" s="80">
        <v>17</v>
      </c>
      <c r="AN566" s="88" t="s">
        <v>3624</v>
      </c>
      <c r="AO566" s="80" t="s">
        <v>3899</v>
      </c>
      <c r="AP566" s="80" t="b">
        <v>0</v>
      </c>
      <c r="AQ566" s="88" t="s">
        <v>3624</v>
      </c>
      <c r="AR566" s="80" t="s">
        <v>178</v>
      </c>
      <c r="AS566" s="80">
        <v>0</v>
      </c>
      <c r="AT566" s="80">
        <v>0</v>
      </c>
      <c r="AU566" s="80"/>
      <c r="AV566" s="80"/>
      <c r="AW566" s="80"/>
      <c r="AX566" s="80"/>
      <c r="AY566" s="80"/>
      <c r="AZ566" s="80"/>
      <c r="BA566" s="80"/>
      <c r="BB566" s="80"/>
      <c r="BC566" s="79" t="str">
        <f>REPLACE(INDEX(GroupVertices[Group],MATCH(Edges[[#This Row],[Vertex 1]],GroupVertices[Vertex],0)),1,1,"")</f>
        <v>35</v>
      </c>
      <c r="BD566" s="79" t="str">
        <f>REPLACE(INDEX(GroupVertices[Group],MATCH(Edges[[#This Row],[Vertex 2]],GroupVertices[Vertex],0)),1,1,"")</f>
        <v>35</v>
      </c>
    </row>
    <row r="567" spans="1:56" ht="15">
      <c r="A567" s="65" t="s">
        <v>704</v>
      </c>
      <c r="B567" s="65" t="s">
        <v>703</v>
      </c>
      <c r="C567" s="66"/>
      <c r="D567" s="67"/>
      <c r="E567" s="68"/>
      <c r="F567" s="69"/>
      <c r="G567" s="66"/>
      <c r="H567" s="70"/>
      <c r="I567" s="71"/>
      <c r="J567" s="71"/>
      <c r="K567" s="34"/>
      <c r="L567" s="78">
        <v>567</v>
      </c>
      <c r="M567" s="78"/>
      <c r="N567" s="73"/>
      <c r="O567" s="80" t="s">
        <v>908</v>
      </c>
      <c r="P567" s="82">
        <v>43657.78978009259</v>
      </c>
      <c r="Q567" s="80" t="s">
        <v>1223</v>
      </c>
      <c r="R567" s="80"/>
      <c r="S567" s="80"/>
      <c r="T567" s="80"/>
      <c r="U567" s="83" t="s">
        <v>1560</v>
      </c>
      <c r="V567" s="83" t="s">
        <v>1560</v>
      </c>
      <c r="W567" s="82">
        <v>43657.78978009259</v>
      </c>
      <c r="X567" s="86">
        <v>43657</v>
      </c>
      <c r="Y567" s="88" t="s">
        <v>2381</v>
      </c>
      <c r="Z567" s="83" t="s">
        <v>3002</v>
      </c>
      <c r="AA567" s="80"/>
      <c r="AB567" s="80"/>
      <c r="AC567" s="88" t="s">
        <v>3627</v>
      </c>
      <c r="AD567" s="80"/>
      <c r="AE567" s="80" t="b">
        <v>0</v>
      </c>
      <c r="AF567" s="80">
        <v>0</v>
      </c>
      <c r="AG567" s="88" t="s">
        <v>3797</v>
      </c>
      <c r="AH567" s="80" t="b">
        <v>0</v>
      </c>
      <c r="AI567" s="80" t="s">
        <v>3871</v>
      </c>
      <c r="AJ567" s="80"/>
      <c r="AK567" s="88" t="s">
        <v>3797</v>
      </c>
      <c r="AL567" s="80" t="b">
        <v>0</v>
      </c>
      <c r="AM567" s="80">
        <v>37</v>
      </c>
      <c r="AN567" s="88" t="s">
        <v>3626</v>
      </c>
      <c r="AO567" s="80" t="s">
        <v>3899</v>
      </c>
      <c r="AP567" s="80" t="b">
        <v>0</v>
      </c>
      <c r="AQ567" s="88" t="s">
        <v>3626</v>
      </c>
      <c r="AR567" s="80" t="s">
        <v>178</v>
      </c>
      <c r="AS567" s="80">
        <v>0</v>
      </c>
      <c r="AT567" s="80">
        <v>0</v>
      </c>
      <c r="AU567" s="80"/>
      <c r="AV567" s="80"/>
      <c r="AW567" s="80"/>
      <c r="AX567" s="80"/>
      <c r="AY567" s="80"/>
      <c r="AZ567" s="80"/>
      <c r="BA567" s="80"/>
      <c r="BB567" s="80"/>
      <c r="BC567" s="79" t="str">
        <f>REPLACE(INDEX(GroupVertices[Group],MATCH(Edges[[#This Row],[Vertex 1]],GroupVertices[Vertex],0)),1,1,"")</f>
        <v>35</v>
      </c>
      <c r="BD567" s="79" t="str">
        <f>REPLACE(INDEX(GroupVertices[Group],MATCH(Edges[[#This Row],[Vertex 2]],GroupVertices[Vertex],0)),1,1,"")</f>
        <v>35</v>
      </c>
    </row>
    <row r="568" spans="1:56" ht="15">
      <c r="A568" s="65" t="s">
        <v>705</v>
      </c>
      <c r="B568" s="65" t="s">
        <v>894</v>
      </c>
      <c r="C568" s="66"/>
      <c r="D568" s="67"/>
      <c r="E568" s="68"/>
      <c r="F568" s="69"/>
      <c r="G568" s="66"/>
      <c r="H568" s="70"/>
      <c r="I568" s="71"/>
      <c r="J568" s="71"/>
      <c r="K568" s="34"/>
      <c r="L568" s="78">
        <v>568</v>
      </c>
      <c r="M568" s="78"/>
      <c r="N568" s="73"/>
      <c r="O568" s="80" t="s">
        <v>909</v>
      </c>
      <c r="P568" s="82">
        <v>43657.71540509259</v>
      </c>
      <c r="Q568" s="80" t="s">
        <v>1224</v>
      </c>
      <c r="R568" s="80"/>
      <c r="S568" s="80"/>
      <c r="T568" s="80"/>
      <c r="U568" s="80"/>
      <c r="V568" s="83" t="s">
        <v>1938</v>
      </c>
      <c r="W568" s="82">
        <v>43657.71540509259</v>
      </c>
      <c r="X568" s="86">
        <v>43657</v>
      </c>
      <c r="Y568" s="88" t="s">
        <v>2382</v>
      </c>
      <c r="Z568" s="83" t="s">
        <v>3003</v>
      </c>
      <c r="AA568" s="80"/>
      <c r="AB568" s="80"/>
      <c r="AC568" s="88" t="s">
        <v>3628</v>
      </c>
      <c r="AD568" s="88" t="s">
        <v>3790</v>
      </c>
      <c r="AE568" s="80" t="b">
        <v>0</v>
      </c>
      <c r="AF568" s="80">
        <v>16</v>
      </c>
      <c r="AG568" s="88" t="s">
        <v>3857</v>
      </c>
      <c r="AH568" s="80" t="b">
        <v>0</v>
      </c>
      <c r="AI568" s="80" t="s">
        <v>3865</v>
      </c>
      <c r="AJ568" s="80"/>
      <c r="AK568" s="88" t="s">
        <v>3797</v>
      </c>
      <c r="AL568" s="80" t="b">
        <v>0</v>
      </c>
      <c r="AM568" s="80">
        <v>5</v>
      </c>
      <c r="AN568" s="88" t="s">
        <v>3797</v>
      </c>
      <c r="AO568" s="80" t="s">
        <v>3899</v>
      </c>
      <c r="AP568" s="80" t="b">
        <v>0</v>
      </c>
      <c r="AQ568" s="88" t="s">
        <v>3790</v>
      </c>
      <c r="AR568" s="80" t="s">
        <v>908</v>
      </c>
      <c r="AS568" s="80">
        <v>0</v>
      </c>
      <c r="AT568" s="80">
        <v>0</v>
      </c>
      <c r="AU568" s="80"/>
      <c r="AV568" s="80"/>
      <c r="AW568" s="80"/>
      <c r="AX568" s="80"/>
      <c r="AY568" s="80"/>
      <c r="AZ568" s="80"/>
      <c r="BA568" s="80"/>
      <c r="BB568" s="80"/>
      <c r="BC568" s="79" t="str">
        <f>REPLACE(INDEX(GroupVertices[Group],MATCH(Edges[[#This Row],[Vertex 1]],GroupVertices[Vertex],0)),1,1,"")</f>
        <v>34</v>
      </c>
      <c r="BD568" s="79" t="str">
        <f>REPLACE(INDEX(GroupVertices[Group],MATCH(Edges[[#This Row],[Vertex 2]],GroupVertices[Vertex],0)),1,1,"")</f>
        <v>34</v>
      </c>
    </row>
    <row r="569" spans="1:56" ht="15">
      <c r="A569" s="65" t="s">
        <v>706</v>
      </c>
      <c r="B569" s="65" t="s">
        <v>705</v>
      </c>
      <c r="C569" s="66"/>
      <c r="D569" s="67"/>
      <c r="E569" s="68"/>
      <c r="F569" s="69"/>
      <c r="G569" s="66"/>
      <c r="H569" s="70"/>
      <c r="I569" s="71"/>
      <c r="J569" s="71"/>
      <c r="K569" s="34"/>
      <c r="L569" s="78">
        <v>569</v>
      </c>
      <c r="M569" s="78"/>
      <c r="N569" s="73"/>
      <c r="O569" s="80" t="s">
        <v>908</v>
      </c>
      <c r="P569" s="82">
        <v>43657.78979166667</v>
      </c>
      <c r="Q569" s="80" t="s">
        <v>1224</v>
      </c>
      <c r="R569" s="80"/>
      <c r="S569" s="80"/>
      <c r="T569" s="80"/>
      <c r="U569" s="80"/>
      <c r="V569" s="83" t="s">
        <v>1939</v>
      </c>
      <c r="W569" s="82">
        <v>43657.78979166667</v>
      </c>
      <c r="X569" s="86">
        <v>43657</v>
      </c>
      <c r="Y569" s="88" t="s">
        <v>2383</v>
      </c>
      <c r="Z569" s="83" t="s">
        <v>3004</v>
      </c>
      <c r="AA569" s="80"/>
      <c r="AB569" s="80"/>
      <c r="AC569" s="88" t="s">
        <v>3629</v>
      </c>
      <c r="AD569" s="80"/>
      <c r="AE569" s="80" t="b">
        <v>0</v>
      </c>
      <c r="AF569" s="80">
        <v>0</v>
      </c>
      <c r="AG569" s="88" t="s">
        <v>3797</v>
      </c>
      <c r="AH569" s="80" t="b">
        <v>0</v>
      </c>
      <c r="AI569" s="80" t="s">
        <v>3865</v>
      </c>
      <c r="AJ569" s="80"/>
      <c r="AK569" s="88" t="s">
        <v>3797</v>
      </c>
      <c r="AL569" s="80" t="b">
        <v>0</v>
      </c>
      <c r="AM569" s="80">
        <v>5</v>
      </c>
      <c r="AN569" s="88" t="s">
        <v>3628</v>
      </c>
      <c r="AO569" s="80" t="s">
        <v>3898</v>
      </c>
      <c r="AP569" s="80" t="b">
        <v>0</v>
      </c>
      <c r="AQ569" s="88" t="s">
        <v>3628</v>
      </c>
      <c r="AR569" s="80" t="s">
        <v>178</v>
      </c>
      <c r="AS569" s="80">
        <v>0</v>
      </c>
      <c r="AT569" s="80">
        <v>0</v>
      </c>
      <c r="AU569" s="80"/>
      <c r="AV569" s="80"/>
      <c r="AW569" s="80"/>
      <c r="AX569" s="80"/>
      <c r="AY569" s="80"/>
      <c r="AZ569" s="80"/>
      <c r="BA569" s="80"/>
      <c r="BB569" s="80"/>
      <c r="BC569" s="79" t="str">
        <f>REPLACE(INDEX(GroupVertices[Group],MATCH(Edges[[#This Row],[Vertex 1]],GroupVertices[Vertex],0)),1,1,"")</f>
        <v>34</v>
      </c>
      <c r="BD569" s="79" t="str">
        <f>REPLACE(INDEX(GroupVertices[Group],MATCH(Edges[[#This Row],[Vertex 2]],GroupVertices[Vertex],0)),1,1,"")</f>
        <v>34</v>
      </c>
    </row>
    <row r="570" spans="1:56" ht="15">
      <c r="A570" s="65" t="s">
        <v>706</v>
      </c>
      <c r="B570" s="65" t="s">
        <v>894</v>
      </c>
      <c r="C570" s="66"/>
      <c r="D570" s="67"/>
      <c r="E570" s="68"/>
      <c r="F570" s="69"/>
      <c r="G570" s="66"/>
      <c r="H570" s="70"/>
      <c r="I570" s="71"/>
      <c r="J570" s="71"/>
      <c r="K570" s="34"/>
      <c r="L570" s="78">
        <v>570</v>
      </c>
      <c r="M570" s="78"/>
      <c r="N570" s="73"/>
      <c r="O570" s="80" t="s">
        <v>909</v>
      </c>
      <c r="P570" s="82">
        <v>43657.78979166667</v>
      </c>
      <c r="Q570" s="80" t="s">
        <v>1224</v>
      </c>
      <c r="R570" s="80"/>
      <c r="S570" s="80"/>
      <c r="T570" s="80"/>
      <c r="U570" s="80"/>
      <c r="V570" s="83" t="s">
        <v>1939</v>
      </c>
      <c r="W570" s="82">
        <v>43657.78979166667</v>
      </c>
      <c r="X570" s="86">
        <v>43657</v>
      </c>
      <c r="Y570" s="88" t="s">
        <v>2383</v>
      </c>
      <c r="Z570" s="83" t="s">
        <v>3004</v>
      </c>
      <c r="AA570" s="80"/>
      <c r="AB570" s="80"/>
      <c r="AC570" s="88" t="s">
        <v>3629</v>
      </c>
      <c r="AD570" s="80"/>
      <c r="AE570" s="80" t="b">
        <v>0</v>
      </c>
      <c r="AF570" s="80">
        <v>0</v>
      </c>
      <c r="AG570" s="88" t="s">
        <v>3797</v>
      </c>
      <c r="AH570" s="80" t="b">
        <v>0</v>
      </c>
      <c r="AI570" s="80" t="s">
        <v>3865</v>
      </c>
      <c r="AJ570" s="80"/>
      <c r="AK570" s="88" t="s">
        <v>3797</v>
      </c>
      <c r="AL570" s="80" t="b">
        <v>0</v>
      </c>
      <c r="AM570" s="80">
        <v>5</v>
      </c>
      <c r="AN570" s="88" t="s">
        <v>3628</v>
      </c>
      <c r="AO570" s="80" t="s">
        <v>3898</v>
      </c>
      <c r="AP570" s="80" t="b">
        <v>0</v>
      </c>
      <c r="AQ570" s="88" t="s">
        <v>3628</v>
      </c>
      <c r="AR570" s="80" t="s">
        <v>178</v>
      </c>
      <c r="AS570" s="80">
        <v>0</v>
      </c>
      <c r="AT570" s="80">
        <v>0</v>
      </c>
      <c r="AU570" s="80"/>
      <c r="AV570" s="80"/>
      <c r="AW570" s="80"/>
      <c r="AX570" s="80"/>
      <c r="AY570" s="80"/>
      <c r="AZ570" s="80"/>
      <c r="BA570" s="80"/>
      <c r="BB570" s="80"/>
      <c r="BC570" s="79" t="str">
        <f>REPLACE(INDEX(GroupVertices[Group],MATCH(Edges[[#This Row],[Vertex 1]],GroupVertices[Vertex],0)),1,1,"")</f>
        <v>34</v>
      </c>
      <c r="BD570" s="79" t="str">
        <f>REPLACE(INDEX(GroupVertices[Group],MATCH(Edges[[#This Row],[Vertex 2]],GroupVertices[Vertex],0)),1,1,"")</f>
        <v>34</v>
      </c>
    </row>
    <row r="571" spans="1:56" ht="15">
      <c r="A571" s="65" t="s">
        <v>707</v>
      </c>
      <c r="B571" s="65" t="s">
        <v>707</v>
      </c>
      <c r="C571" s="66"/>
      <c r="D571" s="67"/>
      <c r="E571" s="68"/>
      <c r="F571" s="69"/>
      <c r="G571" s="66"/>
      <c r="H571" s="70"/>
      <c r="I571" s="71"/>
      <c r="J571" s="71"/>
      <c r="K571" s="34"/>
      <c r="L571" s="78">
        <v>571</v>
      </c>
      <c r="M571" s="78"/>
      <c r="N571" s="73"/>
      <c r="O571" s="80" t="s">
        <v>178</v>
      </c>
      <c r="P571" s="82">
        <v>43657.78983796296</v>
      </c>
      <c r="Q571" s="80" t="s">
        <v>1225</v>
      </c>
      <c r="R571" s="80"/>
      <c r="S571" s="80"/>
      <c r="T571" s="80" t="s">
        <v>1487</v>
      </c>
      <c r="U571" s="83" t="s">
        <v>1561</v>
      </c>
      <c r="V571" s="83" t="s">
        <v>1561</v>
      </c>
      <c r="W571" s="82">
        <v>43657.78983796296</v>
      </c>
      <c r="X571" s="86">
        <v>43657</v>
      </c>
      <c r="Y571" s="88" t="s">
        <v>2384</v>
      </c>
      <c r="Z571" s="83" t="s">
        <v>3005</v>
      </c>
      <c r="AA571" s="80"/>
      <c r="AB571" s="80"/>
      <c r="AC571" s="88" t="s">
        <v>3630</v>
      </c>
      <c r="AD571" s="80"/>
      <c r="AE571" s="80" t="b">
        <v>0</v>
      </c>
      <c r="AF571" s="80">
        <v>1</v>
      </c>
      <c r="AG571" s="88" t="s">
        <v>3797</v>
      </c>
      <c r="AH571" s="80" t="b">
        <v>0</v>
      </c>
      <c r="AI571" s="80" t="s">
        <v>3865</v>
      </c>
      <c r="AJ571" s="80"/>
      <c r="AK571" s="88" t="s">
        <v>3797</v>
      </c>
      <c r="AL571" s="80" t="b">
        <v>0</v>
      </c>
      <c r="AM571" s="80">
        <v>1</v>
      </c>
      <c r="AN571" s="88" t="s">
        <v>3797</v>
      </c>
      <c r="AO571" s="80" t="s">
        <v>3899</v>
      </c>
      <c r="AP571" s="80" t="b">
        <v>0</v>
      </c>
      <c r="AQ571" s="88" t="s">
        <v>3630</v>
      </c>
      <c r="AR571" s="80" t="s">
        <v>178</v>
      </c>
      <c r="AS571" s="80">
        <v>0</v>
      </c>
      <c r="AT571" s="80">
        <v>0</v>
      </c>
      <c r="AU571" s="80"/>
      <c r="AV571" s="80"/>
      <c r="AW571" s="80"/>
      <c r="AX571" s="80"/>
      <c r="AY571" s="80"/>
      <c r="AZ571" s="80"/>
      <c r="BA571" s="80"/>
      <c r="BB571" s="80"/>
      <c r="BC571" s="79" t="str">
        <f>REPLACE(INDEX(GroupVertices[Group],MATCH(Edges[[#This Row],[Vertex 1]],GroupVertices[Vertex],0)),1,1,"")</f>
        <v>1</v>
      </c>
      <c r="BD571" s="79" t="str">
        <f>REPLACE(INDEX(GroupVertices[Group],MATCH(Edges[[#This Row],[Vertex 2]],GroupVertices[Vertex],0)),1,1,"")</f>
        <v>1</v>
      </c>
    </row>
    <row r="572" spans="1:56" ht="15">
      <c r="A572" s="65" t="s">
        <v>708</v>
      </c>
      <c r="B572" s="65" t="s">
        <v>786</v>
      </c>
      <c r="C572" s="66"/>
      <c r="D572" s="67"/>
      <c r="E572" s="68"/>
      <c r="F572" s="69"/>
      <c r="G572" s="66"/>
      <c r="H572" s="70"/>
      <c r="I572" s="71"/>
      <c r="J572" s="71"/>
      <c r="K572" s="34"/>
      <c r="L572" s="78">
        <v>572</v>
      </c>
      <c r="M572" s="78"/>
      <c r="N572" s="73"/>
      <c r="O572" s="80" t="s">
        <v>908</v>
      </c>
      <c r="P572" s="82">
        <v>43657.7899537037</v>
      </c>
      <c r="Q572" s="80" t="s">
        <v>950</v>
      </c>
      <c r="R572" s="80"/>
      <c r="S572" s="80"/>
      <c r="T572" s="80"/>
      <c r="U572" s="83" t="s">
        <v>1503</v>
      </c>
      <c r="V572" s="83" t="s">
        <v>1503</v>
      </c>
      <c r="W572" s="82">
        <v>43657.7899537037</v>
      </c>
      <c r="X572" s="86">
        <v>43657</v>
      </c>
      <c r="Y572" s="88" t="s">
        <v>2385</v>
      </c>
      <c r="Z572" s="83" t="s">
        <v>3006</v>
      </c>
      <c r="AA572" s="80"/>
      <c r="AB572" s="80"/>
      <c r="AC572" s="88" t="s">
        <v>3631</v>
      </c>
      <c r="AD572" s="80"/>
      <c r="AE572" s="80" t="b">
        <v>0</v>
      </c>
      <c r="AF572" s="80">
        <v>0</v>
      </c>
      <c r="AG572" s="88" t="s">
        <v>3797</v>
      </c>
      <c r="AH572" s="80" t="b">
        <v>0</v>
      </c>
      <c r="AI572" s="80" t="s">
        <v>3865</v>
      </c>
      <c r="AJ572" s="80"/>
      <c r="AK572" s="88" t="s">
        <v>3797</v>
      </c>
      <c r="AL572" s="80" t="b">
        <v>0</v>
      </c>
      <c r="AM572" s="80">
        <v>8270</v>
      </c>
      <c r="AN572" s="88" t="s">
        <v>3710</v>
      </c>
      <c r="AO572" s="80" t="s">
        <v>3899</v>
      </c>
      <c r="AP572" s="80" t="b">
        <v>0</v>
      </c>
      <c r="AQ572" s="88" t="s">
        <v>3710</v>
      </c>
      <c r="AR572" s="80" t="s">
        <v>178</v>
      </c>
      <c r="AS572" s="80">
        <v>0</v>
      </c>
      <c r="AT572" s="80">
        <v>0</v>
      </c>
      <c r="AU572" s="80"/>
      <c r="AV572" s="80"/>
      <c r="AW572" s="80"/>
      <c r="AX572" s="80"/>
      <c r="AY572" s="80"/>
      <c r="AZ572" s="80"/>
      <c r="BA572" s="80"/>
      <c r="BB572" s="80"/>
      <c r="BC572" s="79" t="str">
        <f>REPLACE(INDEX(GroupVertices[Group],MATCH(Edges[[#This Row],[Vertex 1]],GroupVertices[Vertex],0)),1,1,"")</f>
        <v>6</v>
      </c>
      <c r="BD572" s="79" t="str">
        <f>REPLACE(INDEX(GroupVertices[Group],MATCH(Edges[[#This Row],[Vertex 2]],GroupVertices[Vertex],0)),1,1,"")</f>
        <v>6</v>
      </c>
    </row>
    <row r="573" spans="1:56" ht="15">
      <c r="A573" s="65" t="s">
        <v>709</v>
      </c>
      <c r="B573" s="65" t="s">
        <v>799</v>
      </c>
      <c r="C573" s="66"/>
      <c r="D573" s="67"/>
      <c r="E573" s="68"/>
      <c r="F573" s="69"/>
      <c r="G573" s="66"/>
      <c r="H573" s="70"/>
      <c r="I573" s="71"/>
      <c r="J573" s="71"/>
      <c r="K573" s="34"/>
      <c r="L573" s="78">
        <v>573</v>
      </c>
      <c r="M573" s="78"/>
      <c r="N573" s="73"/>
      <c r="O573" s="80" t="s">
        <v>908</v>
      </c>
      <c r="P573" s="82">
        <v>43657.78996527778</v>
      </c>
      <c r="Q573" s="80" t="s">
        <v>976</v>
      </c>
      <c r="R573" s="80"/>
      <c r="S573" s="80"/>
      <c r="T573" s="80"/>
      <c r="U573" s="80"/>
      <c r="V573" s="83" t="s">
        <v>1940</v>
      </c>
      <c r="W573" s="82">
        <v>43657.78996527778</v>
      </c>
      <c r="X573" s="86">
        <v>43657</v>
      </c>
      <c r="Y573" s="88" t="s">
        <v>2386</v>
      </c>
      <c r="Z573" s="83" t="s">
        <v>3007</v>
      </c>
      <c r="AA573" s="80"/>
      <c r="AB573" s="80"/>
      <c r="AC573" s="88" t="s">
        <v>3632</v>
      </c>
      <c r="AD573" s="80"/>
      <c r="AE573" s="80" t="b">
        <v>0</v>
      </c>
      <c r="AF573" s="80">
        <v>0</v>
      </c>
      <c r="AG573" s="88" t="s">
        <v>3797</v>
      </c>
      <c r="AH573" s="80" t="b">
        <v>0</v>
      </c>
      <c r="AI573" s="80" t="s">
        <v>3867</v>
      </c>
      <c r="AJ573" s="80"/>
      <c r="AK573" s="88" t="s">
        <v>3797</v>
      </c>
      <c r="AL573" s="80" t="b">
        <v>0</v>
      </c>
      <c r="AM573" s="80">
        <v>2964</v>
      </c>
      <c r="AN573" s="88" t="s">
        <v>3725</v>
      </c>
      <c r="AO573" s="80" t="s">
        <v>3899</v>
      </c>
      <c r="AP573" s="80" t="b">
        <v>0</v>
      </c>
      <c r="AQ573" s="88" t="s">
        <v>3725</v>
      </c>
      <c r="AR573" s="80" t="s">
        <v>178</v>
      </c>
      <c r="AS573" s="80">
        <v>0</v>
      </c>
      <c r="AT573" s="80">
        <v>0</v>
      </c>
      <c r="AU573" s="80"/>
      <c r="AV573" s="80"/>
      <c r="AW573" s="80"/>
      <c r="AX573" s="80"/>
      <c r="AY573" s="80"/>
      <c r="AZ573" s="80"/>
      <c r="BA573" s="80"/>
      <c r="BB573" s="80"/>
      <c r="BC573" s="79" t="str">
        <f>REPLACE(INDEX(GroupVertices[Group],MATCH(Edges[[#This Row],[Vertex 1]],GroupVertices[Vertex],0)),1,1,"")</f>
        <v>3</v>
      </c>
      <c r="BD573" s="79" t="str">
        <f>REPLACE(INDEX(GroupVertices[Group],MATCH(Edges[[#This Row],[Vertex 2]],GroupVertices[Vertex],0)),1,1,"")</f>
        <v>3</v>
      </c>
    </row>
    <row r="574" spans="1:56" ht="15">
      <c r="A574" s="65" t="s">
        <v>710</v>
      </c>
      <c r="B574" s="65" t="s">
        <v>710</v>
      </c>
      <c r="C574" s="66"/>
      <c r="D574" s="67"/>
      <c r="E574" s="68"/>
      <c r="F574" s="69"/>
      <c r="G574" s="66"/>
      <c r="H574" s="70"/>
      <c r="I574" s="71"/>
      <c r="J574" s="71"/>
      <c r="K574" s="34"/>
      <c r="L574" s="78">
        <v>574</v>
      </c>
      <c r="M574" s="78"/>
      <c r="N574" s="73"/>
      <c r="O574" s="80" t="s">
        <v>178</v>
      </c>
      <c r="P574" s="82">
        <v>43657.79002314815</v>
      </c>
      <c r="Q574" s="80" t="s">
        <v>1226</v>
      </c>
      <c r="R574" s="80"/>
      <c r="S574" s="80"/>
      <c r="T574" s="80"/>
      <c r="U574" s="80"/>
      <c r="V574" s="83" t="s">
        <v>1941</v>
      </c>
      <c r="W574" s="82">
        <v>43657.79002314815</v>
      </c>
      <c r="X574" s="86">
        <v>43657</v>
      </c>
      <c r="Y574" s="88" t="s">
        <v>2387</v>
      </c>
      <c r="Z574" s="83" t="s">
        <v>3008</v>
      </c>
      <c r="AA574" s="80"/>
      <c r="AB574" s="80"/>
      <c r="AC574" s="88" t="s">
        <v>3633</v>
      </c>
      <c r="AD574" s="80"/>
      <c r="AE574" s="80" t="b">
        <v>0</v>
      </c>
      <c r="AF574" s="80">
        <v>0</v>
      </c>
      <c r="AG574" s="88" t="s">
        <v>3797</v>
      </c>
      <c r="AH574" s="80" t="b">
        <v>0</v>
      </c>
      <c r="AI574" s="80" t="s">
        <v>3865</v>
      </c>
      <c r="AJ574" s="80"/>
      <c r="AK574" s="88" t="s">
        <v>3797</v>
      </c>
      <c r="AL574" s="80" t="b">
        <v>0</v>
      </c>
      <c r="AM574" s="80">
        <v>0</v>
      </c>
      <c r="AN574" s="88" t="s">
        <v>3797</v>
      </c>
      <c r="AO574" s="80" t="s">
        <v>3899</v>
      </c>
      <c r="AP574" s="80" t="b">
        <v>0</v>
      </c>
      <c r="AQ574" s="88" t="s">
        <v>3633</v>
      </c>
      <c r="AR574" s="80" t="s">
        <v>178</v>
      </c>
      <c r="AS574" s="80">
        <v>0</v>
      </c>
      <c r="AT574" s="80">
        <v>0</v>
      </c>
      <c r="AU574" s="80"/>
      <c r="AV574" s="80"/>
      <c r="AW574" s="80"/>
      <c r="AX574" s="80"/>
      <c r="AY574" s="80"/>
      <c r="AZ574" s="80"/>
      <c r="BA574" s="80"/>
      <c r="BB574" s="80"/>
      <c r="BC574" s="79" t="str">
        <f>REPLACE(INDEX(GroupVertices[Group],MATCH(Edges[[#This Row],[Vertex 1]],GroupVertices[Vertex],0)),1,1,"")</f>
        <v>1</v>
      </c>
      <c r="BD574" s="79" t="str">
        <f>REPLACE(INDEX(GroupVertices[Group],MATCH(Edges[[#This Row],[Vertex 2]],GroupVertices[Vertex],0)),1,1,"")</f>
        <v>1</v>
      </c>
    </row>
    <row r="575" spans="1:56" ht="15">
      <c r="A575" s="65" t="s">
        <v>711</v>
      </c>
      <c r="B575" s="65" t="s">
        <v>895</v>
      </c>
      <c r="C575" s="66"/>
      <c r="D575" s="67"/>
      <c r="E575" s="68"/>
      <c r="F575" s="69"/>
      <c r="G575" s="66"/>
      <c r="H575" s="70"/>
      <c r="I575" s="71"/>
      <c r="J575" s="71"/>
      <c r="K575" s="34"/>
      <c r="L575" s="78">
        <v>575</v>
      </c>
      <c r="M575" s="78"/>
      <c r="N575" s="73"/>
      <c r="O575" s="80" t="s">
        <v>909</v>
      </c>
      <c r="P575" s="82">
        <v>43657.71087962963</v>
      </c>
      <c r="Q575" s="80" t="s">
        <v>1227</v>
      </c>
      <c r="R575" s="80"/>
      <c r="S575" s="80"/>
      <c r="T575" s="80"/>
      <c r="U575" s="80"/>
      <c r="V575" s="83" t="s">
        <v>1942</v>
      </c>
      <c r="W575" s="82">
        <v>43657.71087962963</v>
      </c>
      <c r="X575" s="86">
        <v>43657</v>
      </c>
      <c r="Y575" s="88" t="s">
        <v>2388</v>
      </c>
      <c r="Z575" s="83" t="s">
        <v>3009</v>
      </c>
      <c r="AA575" s="80"/>
      <c r="AB575" s="80"/>
      <c r="AC575" s="88" t="s">
        <v>3634</v>
      </c>
      <c r="AD575" s="88" t="s">
        <v>3791</v>
      </c>
      <c r="AE575" s="80" t="b">
        <v>0</v>
      </c>
      <c r="AF575" s="80">
        <v>55</v>
      </c>
      <c r="AG575" s="88" t="s">
        <v>3858</v>
      </c>
      <c r="AH575" s="80" t="b">
        <v>0</v>
      </c>
      <c r="AI575" s="80" t="s">
        <v>3865</v>
      </c>
      <c r="AJ575" s="80"/>
      <c r="AK575" s="88" t="s">
        <v>3797</v>
      </c>
      <c r="AL575" s="80" t="b">
        <v>0</v>
      </c>
      <c r="AM575" s="80">
        <v>3</v>
      </c>
      <c r="AN575" s="88" t="s">
        <v>3797</v>
      </c>
      <c r="AO575" s="80" t="s">
        <v>3899</v>
      </c>
      <c r="AP575" s="80" t="b">
        <v>0</v>
      </c>
      <c r="AQ575" s="88" t="s">
        <v>3791</v>
      </c>
      <c r="AR575" s="80" t="s">
        <v>908</v>
      </c>
      <c r="AS575" s="80">
        <v>0</v>
      </c>
      <c r="AT575" s="80">
        <v>0</v>
      </c>
      <c r="AU575" s="80"/>
      <c r="AV575" s="80"/>
      <c r="AW575" s="80"/>
      <c r="AX575" s="80"/>
      <c r="AY575" s="80"/>
      <c r="AZ575" s="80"/>
      <c r="BA575" s="80"/>
      <c r="BB575" s="80"/>
      <c r="BC575" s="79" t="str">
        <f>REPLACE(INDEX(GroupVertices[Group],MATCH(Edges[[#This Row],[Vertex 1]],GroupVertices[Vertex],0)),1,1,"")</f>
        <v>33</v>
      </c>
      <c r="BD575" s="79" t="str">
        <f>REPLACE(INDEX(GroupVertices[Group],MATCH(Edges[[#This Row],[Vertex 2]],GroupVertices[Vertex],0)),1,1,"")</f>
        <v>33</v>
      </c>
    </row>
    <row r="576" spans="1:56" ht="15">
      <c r="A576" s="65" t="s">
        <v>712</v>
      </c>
      <c r="B576" s="65" t="s">
        <v>711</v>
      </c>
      <c r="C576" s="66"/>
      <c r="D576" s="67"/>
      <c r="E576" s="68"/>
      <c r="F576" s="69"/>
      <c r="G576" s="66"/>
      <c r="H576" s="70"/>
      <c r="I576" s="71"/>
      <c r="J576" s="71"/>
      <c r="K576" s="34"/>
      <c r="L576" s="78">
        <v>576</v>
      </c>
      <c r="M576" s="78"/>
      <c r="N576" s="73"/>
      <c r="O576" s="80" t="s">
        <v>908</v>
      </c>
      <c r="P576" s="82">
        <v>43657.79005787037</v>
      </c>
      <c r="Q576" s="80" t="s">
        <v>1227</v>
      </c>
      <c r="R576" s="80"/>
      <c r="S576" s="80"/>
      <c r="T576" s="80"/>
      <c r="U576" s="80"/>
      <c r="V576" s="83" t="s">
        <v>1943</v>
      </c>
      <c r="W576" s="82">
        <v>43657.79005787037</v>
      </c>
      <c r="X576" s="86">
        <v>43657</v>
      </c>
      <c r="Y576" s="88" t="s">
        <v>2389</v>
      </c>
      <c r="Z576" s="83" t="s">
        <v>3010</v>
      </c>
      <c r="AA576" s="80"/>
      <c r="AB576" s="80"/>
      <c r="AC576" s="88" t="s">
        <v>3635</v>
      </c>
      <c r="AD576" s="80"/>
      <c r="AE576" s="80" t="b">
        <v>0</v>
      </c>
      <c r="AF576" s="80">
        <v>0</v>
      </c>
      <c r="AG576" s="88" t="s">
        <v>3797</v>
      </c>
      <c r="AH576" s="80" t="b">
        <v>0</v>
      </c>
      <c r="AI576" s="80" t="s">
        <v>3865</v>
      </c>
      <c r="AJ576" s="80"/>
      <c r="AK576" s="88" t="s">
        <v>3797</v>
      </c>
      <c r="AL576" s="80" t="b">
        <v>0</v>
      </c>
      <c r="AM576" s="80">
        <v>3</v>
      </c>
      <c r="AN576" s="88" t="s">
        <v>3634</v>
      </c>
      <c r="AO576" s="80" t="s">
        <v>3899</v>
      </c>
      <c r="AP576" s="80" t="b">
        <v>0</v>
      </c>
      <c r="AQ576" s="88" t="s">
        <v>3634</v>
      </c>
      <c r="AR576" s="80" t="s">
        <v>178</v>
      </c>
      <c r="AS576" s="80">
        <v>0</v>
      </c>
      <c r="AT576" s="80">
        <v>0</v>
      </c>
      <c r="AU576" s="80"/>
      <c r="AV576" s="80"/>
      <c r="AW576" s="80"/>
      <c r="AX576" s="80"/>
      <c r="AY576" s="80"/>
      <c r="AZ576" s="80"/>
      <c r="BA576" s="80"/>
      <c r="BB576" s="80"/>
      <c r="BC576" s="79" t="str">
        <f>REPLACE(INDEX(GroupVertices[Group],MATCH(Edges[[#This Row],[Vertex 1]],GroupVertices[Vertex],0)),1,1,"")</f>
        <v>33</v>
      </c>
      <c r="BD576" s="79" t="str">
        <f>REPLACE(INDEX(GroupVertices[Group],MATCH(Edges[[#This Row],[Vertex 2]],GroupVertices[Vertex],0)),1,1,"")</f>
        <v>33</v>
      </c>
    </row>
    <row r="577" spans="1:56" ht="15">
      <c r="A577" s="65" t="s">
        <v>712</v>
      </c>
      <c r="B577" s="65" t="s">
        <v>895</v>
      </c>
      <c r="C577" s="66"/>
      <c r="D577" s="67"/>
      <c r="E577" s="68"/>
      <c r="F577" s="69"/>
      <c r="G577" s="66"/>
      <c r="H577" s="70"/>
      <c r="I577" s="71"/>
      <c r="J577" s="71"/>
      <c r="K577" s="34"/>
      <c r="L577" s="78">
        <v>577</v>
      </c>
      <c r="M577" s="78"/>
      <c r="N577" s="73"/>
      <c r="O577" s="80" t="s">
        <v>909</v>
      </c>
      <c r="P577" s="82">
        <v>43657.79005787037</v>
      </c>
      <c r="Q577" s="80" t="s">
        <v>1227</v>
      </c>
      <c r="R577" s="80"/>
      <c r="S577" s="80"/>
      <c r="T577" s="80"/>
      <c r="U577" s="80"/>
      <c r="V577" s="83" t="s">
        <v>1943</v>
      </c>
      <c r="W577" s="82">
        <v>43657.79005787037</v>
      </c>
      <c r="X577" s="86">
        <v>43657</v>
      </c>
      <c r="Y577" s="88" t="s">
        <v>2389</v>
      </c>
      <c r="Z577" s="83" t="s">
        <v>3010</v>
      </c>
      <c r="AA577" s="80"/>
      <c r="AB577" s="80"/>
      <c r="AC577" s="88" t="s">
        <v>3635</v>
      </c>
      <c r="AD577" s="80"/>
      <c r="AE577" s="80" t="b">
        <v>0</v>
      </c>
      <c r="AF577" s="80">
        <v>0</v>
      </c>
      <c r="AG577" s="88" t="s">
        <v>3797</v>
      </c>
      <c r="AH577" s="80" t="b">
        <v>0</v>
      </c>
      <c r="AI577" s="80" t="s">
        <v>3865</v>
      </c>
      <c r="AJ577" s="80"/>
      <c r="AK577" s="88" t="s">
        <v>3797</v>
      </c>
      <c r="AL577" s="80" t="b">
        <v>0</v>
      </c>
      <c r="AM577" s="80">
        <v>3</v>
      </c>
      <c r="AN577" s="88" t="s">
        <v>3634</v>
      </c>
      <c r="AO577" s="80" t="s">
        <v>3899</v>
      </c>
      <c r="AP577" s="80" t="b">
        <v>0</v>
      </c>
      <c r="AQ577" s="88" t="s">
        <v>3634</v>
      </c>
      <c r="AR577" s="80" t="s">
        <v>178</v>
      </c>
      <c r="AS577" s="80">
        <v>0</v>
      </c>
      <c r="AT577" s="80">
        <v>0</v>
      </c>
      <c r="AU577" s="80"/>
      <c r="AV577" s="80"/>
      <c r="AW577" s="80"/>
      <c r="AX577" s="80"/>
      <c r="AY577" s="80"/>
      <c r="AZ577" s="80"/>
      <c r="BA577" s="80"/>
      <c r="BB577" s="80"/>
      <c r="BC577" s="79" t="str">
        <f>REPLACE(INDEX(GroupVertices[Group],MATCH(Edges[[#This Row],[Vertex 1]],GroupVertices[Vertex],0)),1,1,"")</f>
        <v>33</v>
      </c>
      <c r="BD577" s="79" t="str">
        <f>REPLACE(INDEX(GroupVertices[Group],MATCH(Edges[[#This Row],[Vertex 2]],GroupVertices[Vertex],0)),1,1,"")</f>
        <v>33</v>
      </c>
    </row>
    <row r="578" spans="1:56" ht="15">
      <c r="A578" s="65" t="s">
        <v>713</v>
      </c>
      <c r="B578" s="65" t="s">
        <v>713</v>
      </c>
      <c r="C578" s="66"/>
      <c r="D578" s="67"/>
      <c r="E578" s="68"/>
      <c r="F578" s="69"/>
      <c r="G578" s="66"/>
      <c r="H578" s="70"/>
      <c r="I578" s="71"/>
      <c r="J578" s="71"/>
      <c r="K578" s="34"/>
      <c r="L578" s="78">
        <v>578</v>
      </c>
      <c r="M578" s="78"/>
      <c r="N578" s="73"/>
      <c r="O578" s="80" t="s">
        <v>178</v>
      </c>
      <c r="P578" s="82">
        <v>43657.642164351855</v>
      </c>
      <c r="Q578" s="80" t="s">
        <v>1228</v>
      </c>
      <c r="R578" s="80"/>
      <c r="S578" s="80"/>
      <c r="T578" s="80"/>
      <c r="U578" s="80"/>
      <c r="V578" s="83" t="s">
        <v>1944</v>
      </c>
      <c r="W578" s="82">
        <v>43657.642164351855</v>
      </c>
      <c r="X578" s="86">
        <v>43657</v>
      </c>
      <c r="Y578" s="88" t="s">
        <v>2390</v>
      </c>
      <c r="Z578" s="83" t="s">
        <v>3011</v>
      </c>
      <c r="AA578" s="80"/>
      <c r="AB578" s="80"/>
      <c r="AC578" s="88" t="s">
        <v>3636</v>
      </c>
      <c r="AD578" s="80"/>
      <c r="AE578" s="80" t="b">
        <v>0</v>
      </c>
      <c r="AF578" s="80">
        <v>6</v>
      </c>
      <c r="AG578" s="88" t="s">
        <v>3797</v>
      </c>
      <c r="AH578" s="80" t="b">
        <v>0</v>
      </c>
      <c r="AI578" s="80" t="s">
        <v>3865</v>
      </c>
      <c r="AJ578" s="80"/>
      <c r="AK578" s="88" t="s">
        <v>3797</v>
      </c>
      <c r="AL578" s="80" t="b">
        <v>0</v>
      </c>
      <c r="AM578" s="80">
        <v>0</v>
      </c>
      <c r="AN578" s="88" t="s">
        <v>3797</v>
      </c>
      <c r="AO578" s="80" t="s">
        <v>3903</v>
      </c>
      <c r="AP578" s="80" t="b">
        <v>0</v>
      </c>
      <c r="AQ578" s="88" t="s">
        <v>3636</v>
      </c>
      <c r="AR578" s="80" t="s">
        <v>908</v>
      </c>
      <c r="AS578" s="80">
        <v>0</v>
      </c>
      <c r="AT578" s="80">
        <v>0</v>
      </c>
      <c r="AU578" s="80"/>
      <c r="AV578" s="80"/>
      <c r="AW578" s="80"/>
      <c r="AX578" s="80"/>
      <c r="AY578" s="80"/>
      <c r="AZ578" s="80"/>
      <c r="BA578" s="80"/>
      <c r="BB578" s="80"/>
      <c r="BC578" s="79" t="str">
        <f>REPLACE(INDEX(GroupVertices[Group],MATCH(Edges[[#This Row],[Vertex 1]],GroupVertices[Vertex],0)),1,1,"")</f>
        <v>76</v>
      </c>
      <c r="BD578" s="79" t="str">
        <f>REPLACE(INDEX(GroupVertices[Group],MATCH(Edges[[#This Row],[Vertex 2]],GroupVertices[Vertex],0)),1,1,"")</f>
        <v>76</v>
      </c>
    </row>
    <row r="579" spans="1:56" ht="15">
      <c r="A579" s="65" t="s">
        <v>714</v>
      </c>
      <c r="B579" s="65" t="s">
        <v>713</v>
      </c>
      <c r="C579" s="66"/>
      <c r="D579" s="67"/>
      <c r="E579" s="68"/>
      <c r="F579" s="69"/>
      <c r="G579" s="66"/>
      <c r="H579" s="70"/>
      <c r="I579" s="71"/>
      <c r="J579" s="71"/>
      <c r="K579" s="34"/>
      <c r="L579" s="78">
        <v>579</v>
      </c>
      <c r="M579" s="78"/>
      <c r="N579" s="73"/>
      <c r="O579" s="80" t="s">
        <v>908</v>
      </c>
      <c r="P579" s="82">
        <v>43657.79006944445</v>
      </c>
      <c r="Q579" s="80" t="s">
        <v>1228</v>
      </c>
      <c r="R579" s="80"/>
      <c r="S579" s="80"/>
      <c r="T579" s="80"/>
      <c r="U579" s="80"/>
      <c r="V579" s="83" t="s">
        <v>1945</v>
      </c>
      <c r="W579" s="82">
        <v>43657.79006944445</v>
      </c>
      <c r="X579" s="86">
        <v>43657</v>
      </c>
      <c r="Y579" s="88" t="s">
        <v>2391</v>
      </c>
      <c r="Z579" s="83" t="s">
        <v>3012</v>
      </c>
      <c r="AA579" s="80"/>
      <c r="AB579" s="80"/>
      <c r="AC579" s="88" t="s">
        <v>3637</v>
      </c>
      <c r="AD579" s="80"/>
      <c r="AE579" s="80" t="b">
        <v>0</v>
      </c>
      <c r="AF579" s="80">
        <v>0</v>
      </c>
      <c r="AG579" s="88" t="s">
        <v>3797</v>
      </c>
      <c r="AH579" s="80" t="b">
        <v>0</v>
      </c>
      <c r="AI579" s="80" t="s">
        <v>3865</v>
      </c>
      <c r="AJ579" s="80"/>
      <c r="AK579" s="88" t="s">
        <v>3797</v>
      </c>
      <c r="AL579" s="80" t="b">
        <v>0</v>
      </c>
      <c r="AM579" s="80">
        <v>0</v>
      </c>
      <c r="AN579" s="88" t="s">
        <v>3636</v>
      </c>
      <c r="AO579" s="80" t="s">
        <v>3898</v>
      </c>
      <c r="AP579" s="80" t="b">
        <v>0</v>
      </c>
      <c r="AQ579" s="88" t="s">
        <v>3636</v>
      </c>
      <c r="AR579" s="80" t="s">
        <v>178</v>
      </c>
      <c r="AS579" s="80">
        <v>0</v>
      </c>
      <c r="AT579" s="80">
        <v>0</v>
      </c>
      <c r="AU579" s="80"/>
      <c r="AV579" s="80"/>
      <c r="AW579" s="80"/>
      <c r="AX579" s="80"/>
      <c r="AY579" s="80"/>
      <c r="AZ579" s="80"/>
      <c r="BA579" s="80"/>
      <c r="BB579" s="80"/>
      <c r="BC579" s="79" t="str">
        <f>REPLACE(INDEX(GroupVertices[Group],MATCH(Edges[[#This Row],[Vertex 1]],GroupVertices[Vertex],0)),1,1,"")</f>
        <v>76</v>
      </c>
      <c r="BD579" s="79" t="str">
        <f>REPLACE(INDEX(GroupVertices[Group],MATCH(Edges[[#This Row],[Vertex 2]],GroupVertices[Vertex],0)),1,1,"")</f>
        <v>76</v>
      </c>
    </row>
    <row r="580" spans="1:56" ht="15">
      <c r="A580" s="65" t="s">
        <v>715</v>
      </c>
      <c r="B580" s="65" t="s">
        <v>715</v>
      </c>
      <c r="C580" s="66"/>
      <c r="D580" s="67"/>
      <c r="E580" s="68"/>
      <c r="F580" s="69"/>
      <c r="G580" s="66"/>
      <c r="H580" s="70"/>
      <c r="I580" s="71"/>
      <c r="J580" s="71"/>
      <c r="K580" s="34"/>
      <c r="L580" s="78">
        <v>580</v>
      </c>
      <c r="M580" s="78"/>
      <c r="N580" s="73"/>
      <c r="O580" s="80" t="s">
        <v>178</v>
      </c>
      <c r="P580" s="82">
        <v>43657.54184027778</v>
      </c>
      <c r="Q580" s="80" t="s">
        <v>958</v>
      </c>
      <c r="R580" s="80"/>
      <c r="S580" s="80"/>
      <c r="T580" s="80"/>
      <c r="U580" s="80"/>
      <c r="V580" s="83" t="s">
        <v>1946</v>
      </c>
      <c r="W580" s="82">
        <v>43657.54184027778</v>
      </c>
      <c r="X580" s="86">
        <v>43657</v>
      </c>
      <c r="Y580" s="88" t="s">
        <v>2392</v>
      </c>
      <c r="Z580" s="83" t="s">
        <v>3013</v>
      </c>
      <c r="AA580" s="80"/>
      <c r="AB580" s="80"/>
      <c r="AC580" s="88" t="s">
        <v>3638</v>
      </c>
      <c r="AD580" s="80"/>
      <c r="AE580" s="80" t="b">
        <v>0</v>
      </c>
      <c r="AF580" s="80">
        <v>25036</v>
      </c>
      <c r="AG580" s="88" t="s">
        <v>3797</v>
      </c>
      <c r="AH580" s="80" t="b">
        <v>0</v>
      </c>
      <c r="AI580" s="80" t="s">
        <v>3865</v>
      </c>
      <c r="AJ580" s="80"/>
      <c r="AK580" s="88" t="s">
        <v>3797</v>
      </c>
      <c r="AL580" s="80" t="b">
        <v>0</v>
      </c>
      <c r="AM580" s="80">
        <v>6397</v>
      </c>
      <c r="AN580" s="88" t="s">
        <v>3797</v>
      </c>
      <c r="AO580" s="80" t="s">
        <v>3899</v>
      </c>
      <c r="AP580" s="80" t="b">
        <v>0</v>
      </c>
      <c r="AQ580" s="88" t="s">
        <v>3638</v>
      </c>
      <c r="AR580" s="80" t="s">
        <v>908</v>
      </c>
      <c r="AS580" s="80">
        <v>0</v>
      </c>
      <c r="AT580" s="80">
        <v>0</v>
      </c>
      <c r="AU580" s="80"/>
      <c r="AV580" s="80"/>
      <c r="AW580" s="80"/>
      <c r="AX580" s="80"/>
      <c r="AY580" s="80"/>
      <c r="AZ580" s="80"/>
      <c r="BA580" s="80"/>
      <c r="BB580" s="80"/>
      <c r="BC580" s="79" t="str">
        <f>REPLACE(INDEX(GroupVertices[Group],MATCH(Edges[[#This Row],[Vertex 1]],GroupVertices[Vertex],0)),1,1,"")</f>
        <v>7</v>
      </c>
      <c r="BD580" s="79" t="str">
        <f>REPLACE(INDEX(GroupVertices[Group],MATCH(Edges[[#This Row],[Vertex 2]],GroupVertices[Vertex],0)),1,1,"")</f>
        <v>7</v>
      </c>
    </row>
    <row r="581" spans="1:56" ht="15">
      <c r="A581" s="65" t="s">
        <v>716</v>
      </c>
      <c r="B581" s="65" t="s">
        <v>715</v>
      </c>
      <c r="C581" s="66"/>
      <c r="D581" s="67"/>
      <c r="E581" s="68"/>
      <c r="F581" s="69"/>
      <c r="G581" s="66"/>
      <c r="H581" s="70"/>
      <c r="I581" s="71"/>
      <c r="J581" s="71"/>
      <c r="K581" s="34"/>
      <c r="L581" s="78">
        <v>581</v>
      </c>
      <c r="M581" s="78"/>
      <c r="N581" s="73"/>
      <c r="O581" s="80" t="s">
        <v>908</v>
      </c>
      <c r="P581" s="82">
        <v>43657.790127314816</v>
      </c>
      <c r="Q581" s="80" t="s">
        <v>958</v>
      </c>
      <c r="R581" s="80"/>
      <c r="S581" s="80"/>
      <c r="T581" s="80"/>
      <c r="U581" s="80"/>
      <c r="V581" s="83" t="s">
        <v>1947</v>
      </c>
      <c r="W581" s="82">
        <v>43657.790127314816</v>
      </c>
      <c r="X581" s="86">
        <v>43657</v>
      </c>
      <c r="Y581" s="88" t="s">
        <v>2393</v>
      </c>
      <c r="Z581" s="83" t="s">
        <v>3014</v>
      </c>
      <c r="AA581" s="80"/>
      <c r="AB581" s="80"/>
      <c r="AC581" s="88" t="s">
        <v>3639</v>
      </c>
      <c r="AD581" s="80"/>
      <c r="AE581" s="80" t="b">
        <v>0</v>
      </c>
      <c r="AF581" s="80">
        <v>0</v>
      </c>
      <c r="AG581" s="88" t="s">
        <v>3797</v>
      </c>
      <c r="AH581" s="80" t="b">
        <v>0</v>
      </c>
      <c r="AI581" s="80" t="s">
        <v>3865</v>
      </c>
      <c r="AJ581" s="80"/>
      <c r="AK581" s="88" t="s">
        <v>3797</v>
      </c>
      <c r="AL581" s="80" t="b">
        <v>0</v>
      </c>
      <c r="AM581" s="80">
        <v>6397</v>
      </c>
      <c r="AN581" s="88" t="s">
        <v>3638</v>
      </c>
      <c r="AO581" s="80" t="s">
        <v>3899</v>
      </c>
      <c r="AP581" s="80" t="b">
        <v>0</v>
      </c>
      <c r="AQ581" s="88" t="s">
        <v>3638</v>
      </c>
      <c r="AR581" s="80" t="s">
        <v>178</v>
      </c>
      <c r="AS581" s="80">
        <v>0</v>
      </c>
      <c r="AT581" s="80">
        <v>0</v>
      </c>
      <c r="AU581" s="80"/>
      <c r="AV581" s="80"/>
      <c r="AW581" s="80"/>
      <c r="AX581" s="80"/>
      <c r="AY581" s="80"/>
      <c r="AZ581" s="80"/>
      <c r="BA581" s="80"/>
      <c r="BB581" s="80"/>
      <c r="BC581" s="79" t="str">
        <f>REPLACE(INDEX(GroupVertices[Group],MATCH(Edges[[#This Row],[Vertex 1]],GroupVertices[Vertex],0)),1,1,"")</f>
        <v>7</v>
      </c>
      <c r="BD581" s="79" t="str">
        <f>REPLACE(INDEX(GroupVertices[Group],MATCH(Edges[[#This Row],[Vertex 2]],GroupVertices[Vertex],0)),1,1,"")</f>
        <v>7</v>
      </c>
    </row>
    <row r="582" spans="1:56" ht="15">
      <c r="A582" s="65" t="s">
        <v>717</v>
      </c>
      <c r="B582" s="65" t="s">
        <v>717</v>
      </c>
      <c r="C582" s="66"/>
      <c r="D582" s="67"/>
      <c r="E582" s="68"/>
      <c r="F582" s="69"/>
      <c r="G582" s="66"/>
      <c r="H582" s="70"/>
      <c r="I582" s="71"/>
      <c r="J582" s="71"/>
      <c r="K582" s="34"/>
      <c r="L582" s="78">
        <v>582</v>
      </c>
      <c r="M582" s="78"/>
      <c r="N582" s="73"/>
      <c r="O582" s="80" t="s">
        <v>178</v>
      </c>
      <c r="P582" s="82">
        <v>43657.45527777778</v>
      </c>
      <c r="Q582" s="80" t="s">
        <v>1229</v>
      </c>
      <c r="R582" s="83" t="s">
        <v>1365</v>
      </c>
      <c r="S582" s="80" t="s">
        <v>1429</v>
      </c>
      <c r="T582" s="80"/>
      <c r="U582" s="80"/>
      <c r="V582" s="83" t="s">
        <v>1948</v>
      </c>
      <c r="W582" s="82">
        <v>43657.45527777778</v>
      </c>
      <c r="X582" s="86">
        <v>43657</v>
      </c>
      <c r="Y582" s="88" t="s">
        <v>2394</v>
      </c>
      <c r="Z582" s="83" t="s">
        <v>3015</v>
      </c>
      <c r="AA582" s="80"/>
      <c r="AB582" s="80"/>
      <c r="AC582" s="88" t="s">
        <v>3640</v>
      </c>
      <c r="AD582" s="80"/>
      <c r="AE582" s="80" t="b">
        <v>0</v>
      </c>
      <c r="AF582" s="80">
        <v>180</v>
      </c>
      <c r="AG582" s="88" t="s">
        <v>3797</v>
      </c>
      <c r="AH582" s="80" t="b">
        <v>0</v>
      </c>
      <c r="AI582" s="80" t="s">
        <v>3865</v>
      </c>
      <c r="AJ582" s="80"/>
      <c r="AK582" s="88" t="s">
        <v>3797</v>
      </c>
      <c r="AL582" s="80" t="b">
        <v>0</v>
      </c>
      <c r="AM582" s="80">
        <v>30</v>
      </c>
      <c r="AN582" s="88" t="s">
        <v>3797</v>
      </c>
      <c r="AO582" s="80" t="s">
        <v>3903</v>
      </c>
      <c r="AP582" s="80" t="b">
        <v>0</v>
      </c>
      <c r="AQ582" s="88" t="s">
        <v>3640</v>
      </c>
      <c r="AR582" s="80" t="s">
        <v>908</v>
      </c>
      <c r="AS582" s="80">
        <v>0</v>
      </c>
      <c r="AT582" s="80">
        <v>0</v>
      </c>
      <c r="AU582" s="80"/>
      <c r="AV582" s="80"/>
      <c r="AW582" s="80"/>
      <c r="AX582" s="80"/>
      <c r="AY582" s="80"/>
      <c r="AZ582" s="80"/>
      <c r="BA582" s="80"/>
      <c r="BB582" s="80"/>
      <c r="BC582" s="79" t="str">
        <f>REPLACE(INDEX(GroupVertices[Group],MATCH(Edges[[#This Row],[Vertex 1]],GroupVertices[Vertex],0)),1,1,"")</f>
        <v>75</v>
      </c>
      <c r="BD582" s="79" t="str">
        <f>REPLACE(INDEX(GroupVertices[Group],MATCH(Edges[[#This Row],[Vertex 2]],GroupVertices[Vertex],0)),1,1,"")</f>
        <v>75</v>
      </c>
    </row>
    <row r="583" spans="1:56" ht="15">
      <c r="A583" s="65" t="s">
        <v>718</v>
      </c>
      <c r="B583" s="65" t="s">
        <v>717</v>
      </c>
      <c r="C583" s="66"/>
      <c r="D583" s="67"/>
      <c r="E583" s="68"/>
      <c r="F583" s="69"/>
      <c r="G583" s="66"/>
      <c r="H583" s="70"/>
      <c r="I583" s="71"/>
      <c r="J583" s="71"/>
      <c r="K583" s="34"/>
      <c r="L583" s="78">
        <v>583</v>
      </c>
      <c r="M583" s="78"/>
      <c r="N583" s="73"/>
      <c r="O583" s="80" t="s">
        <v>908</v>
      </c>
      <c r="P583" s="82">
        <v>43657.790358796294</v>
      </c>
      <c r="Q583" s="80" t="s">
        <v>1229</v>
      </c>
      <c r="R583" s="83" t="s">
        <v>1365</v>
      </c>
      <c r="S583" s="80" t="s">
        <v>1429</v>
      </c>
      <c r="T583" s="80"/>
      <c r="U583" s="80"/>
      <c r="V583" s="83" t="s">
        <v>1949</v>
      </c>
      <c r="W583" s="82">
        <v>43657.790358796294</v>
      </c>
      <c r="X583" s="86">
        <v>43657</v>
      </c>
      <c r="Y583" s="88" t="s">
        <v>2395</v>
      </c>
      <c r="Z583" s="83" t="s">
        <v>3016</v>
      </c>
      <c r="AA583" s="80"/>
      <c r="AB583" s="80"/>
      <c r="AC583" s="88" t="s">
        <v>3641</v>
      </c>
      <c r="AD583" s="80"/>
      <c r="AE583" s="80" t="b">
        <v>0</v>
      </c>
      <c r="AF583" s="80">
        <v>0</v>
      </c>
      <c r="AG583" s="88" t="s">
        <v>3797</v>
      </c>
      <c r="AH583" s="80" t="b">
        <v>0</v>
      </c>
      <c r="AI583" s="80" t="s">
        <v>3865</v>
      </c>
      <c r="AJ583" s="80"/>
      <c r="AK583" s="88" t="s">
        <v>3797</v>
      </c>
      <c r="AL583" s="80" t="b">
        <v>0</v>
      </c>
      <c r="AM583" s="80">
        <v>30</v>
      </c>
      <c r="AN583" s="88" t="s">
        <v>3640</v>
      </c>
      <c r="AO583" s="80" t="s">
        <v>3898</v>
      </c>
      <c r="AP583" s="80" t="b">
        <v>0</v>
      </c>
      <c r="AQ583" s="88" t="s">
        <v>3640</v>
      </c>
      <c r="AR583" s="80" t="s">
        <v>178</v>
      </c>
      <c r="AS583" s="80">
        <v>0</v>
      </c>
      <c r="AT583" s="80">
        <v>0</v>
      </c>
      <c r="AU583" s="80"/>
      <c r="AV583" s="80"/>
      <c r="AW583" s="80"/>
      <c r="AX583" s="80"/>
      <c r="AY583" s="80"/>
      <c r="AZ583" s="80"/>
      <c r="BA583" s="80"/>
      <c r="BB583" s="80"/>
      <c r="BC583" s="79" t="str">
        <f>REPLACE(INDEX(GroupVertices[Group],MATCH(Edges[[#This Row],[Vertex 1]],GroupVertices[Vertex],0)),1,1,"")</f>
        <v>75</v>
      </c>
      <c r="BD583" s="79" t="str">
        <f>REPLACE(INDEX(GroupVertices[Group],MATCH(Edges[[#This Row],[Vertex 2]],GroupVertices[Vertex],0)),1,1,"")</f>
        <v>75</v>
      </c>
    </row>
    <row r="584" spans="1:56" ht="15">
      <c r="A584" s="65" t="s">
        <v>719</v>
      </c>
      <c r="B584" s="65" t="s">
        <v>719</v>
      </c>
      <c r="C584" s="66"/>
      <c r="D584" s="67"/>
      <c r="E584" s="68"/>
      <c r="F584" s="69"/>
      <c r="G584" s="66"/>
      <c r="H584" s="70"/>
      <c r="I584" s="71"/>
      <c r="J584" s="71"/>
      <c r="K584" s="34"/>
      <c r="L584" s="78">
        <v>584</v>
      </c>
      <c r="M584" s="78"/>
      <c r="N584" s="73"/>
      <c r="O584" s="80" t="s">
        <v>178</v>
      </c>
      <c r="P584" s="82">
        <v>43656.82678240741</v>
      </c>
      <c r="Q584" s="80" t="s">
        <v>1230</v>
      </c>
      <c r="R584" s="83" t="s">
        <v>1366</v>
      </c>
      <c r="S584" s="80" t="s">
        <v>1421</v>
      </c>
      <c r="T584" s="80"/>
      <c r="U584" s="83" t="s">
        <v>1562</v>
      </c>
      <c r="V584" s="83" t="s">
        <v>1562</v>
      </c>
      <c r="W584" s="82">
        <v>43656.82678240741</v>
      </c>
      <c r="X584" s="86">
        <v>43656</v>
      </c>
      <c r="Y584" s="88" t="s">
        <v>2396</v>
      </c>
      <c r="Z584" s="83" t="s">
        <v>3017</v>
      </c>
      <c r="AA584" s="80"/>
      <c r="AB584" s="80"/>
      <c r="AC584" s="88" t="s">
        <v>3642</v>
      </c>
      <c r="AD584" s="80"/>
      <c r="AE584" s="80" t="b">
        <v>0</v>
      </c>
      <c r="AF584" s="80">
        <v>388</v>
      </c>
      <c r="AG584" s="88" t="s">
        <v>3797</v>
      </c>
      <c r="AH584" s="80" t="b">
        <v>0</v>
      </c>
      <c r="AI584" s="80" t="s">
        <v>3865</v>
      </c>
      <c r="AJ584" s="80"/>
      <c r="AK584" s="88" t="s">
        <v>3797</v>
      </c>
      <c r="AL584" s="80" t="b">
        <v>0</v>
      </c>
      <c r="AM584" s="80">
        <v>91</v>
      </c>
      <c r="AN584" s="88" t="s">
        <v>3797</v>
      </c>
      <c r="AO584" s="80" t="s">
        <v>3928</v>
      </c>
      <c r="AP584" s="80" t="b">
        <v>0</v>
      </c>
      <c r="AQ584" s="88" t="s">
        <v>3642</v>
      </c>
      <c r="AR584" s="80" t="s">
        <v>908</v>
      </c>
      <c r="AS584" s="80">
        <v>0</v>
      </c>
      <c r="AT584" s="80">
        <v>0</v>
      </c>
      <c r="AU584" s="80"/>
      <c r="AV584" s="80"/>
      <c r="AW584" s="80"/>
      <c r="AX584" s="80"/>
      <c r="AY584" s="80"/>
      <c r="AZ584" s="80"/>
      <c r="BA584" s="80"/>
      <c r="BB584" s="80"/>
      <c r="BC584" s="79" t="str">
        <f>REPLACE(INDEX(GroupVertices[Group],MATCH(Edges[[#This Row],[Vertex 1]],GroupVertices[Vertex],0)),1,1,"")</f>
        <v>32</v>
      </c>
      <c r="BD584" s="79" t="str">
        <f>REPLACE(INDEX(GroupVertices[Group],MATCH(Edges[[#This Row],[Vertex 2]],GroupVertices[Vertex],0)),1,1,"")</f>
        <v>32</v>
      </c>
    </row>
    <row r="585" spans="1:56" ht="15">
      <c r="A585" s="65" t="s">
        <v>720</v>
      </c>
      <c r="B585" s="65" t="s">
        <v>719</v>
      </c>
      <c r="C585" s="66"/>
      <c r="D585" s="67"/>
      <c r="E585" s="68"/>
      <c r="F585" s="69"/>
      <c r="G585" s="66"/>
      <c r="H585" s="70"/>
      <c r="I585" s="71"/>
      <c r="J585" s="71"/>
      <c r="K585" s="34"/>
      <c r="L585" s="78">
        <v>585</v>
      </c>
      <c r="M585" s="78"/>
      <c r="N585" s="73"/>
      <c r="O585" s="80" t="s">
        <v>908</v>
      </c>
      <c r="P585" s="82">
        <v>43657.79039351852</v>
      </c>
      <c r="Q585" s="80" t="s">
        <v>1230</v>
      </c>
      <c r="R585" s="80"/>
      <c r="S585" s="80"/>
      <c r="T585" s="80"/>
      <c r="U585" s="80"/>
      <c r="V585" s="83" t="s">
        <v>1950</v>
      </c>
      <c r="W585" s="82">
        <v>43657.79039351852</v>
      </c>
      <c r="X585" s="86">
        <v>43657</v>
      </c>
      <c r="Y585" s="88" t="s">
        <v>2397</v>
      </c>
      <c r="Z585" s="83" t="s">
        <v>3018</v>
      </c>
      <c r="AA585" s="80"/>
      <c r="AB585" s="80"/>
      <c r="AC585" s="88" t="s">
        <v>3643</v>
      </c>
      <c r="AD585" s="80"/>
      <c r="AE585" s="80" t="b">
        <v>0</v>
      </c>
      <c r="AF585" s="80">
        <v>0</v>
      </c>
      <c r="AG585" s="88" t="s">
        <v>3797</v>
      </c>
      <c r="AH585" s="80" t="b">
        <v>0</v>
      </c>
      <c r="AI585" s="80" t="s">
        <v>3865</v>
      </c>
      <c r="AJ585" s="80"/>
      <c r="AK585" s="88" t="s">
        <v>3797</v>
      </c>
      <c r="AL585" s="80" t="b">
        <v>0</v>
      </c>
      <c r="AM585" s="80">
        <v>91</v>
      </c>
      <c r="AN585" s="88" t="s">
        <v>3642</v>
      </c>
      <c r="AO585" s="80" t="s">
        <v>3899</v>
      </c>
      <c r="AP585" s="80" t="b">
        <v>0</v>
      </c>
      <c r="AQ585" s="88" t="s">
        <v>3642</v>
      </c>
      <c r="AR585" s="80" t="s">
        <v>178</v>
      </c>
      <c r="AS585" s="80">
        <v>0</v>
      </c>
      <c r="AT585" s="80">
        <v>0</v>
      </c>
      <c r="AU585" s="80"/>
      <c r="AV585" s="80"/>
      <c r="AW585" s="80"/>
      <c r="AX585" s="80"/>
      <c r="AY585" s="80"/>
      <c r="AZ585" s="80"/>
      <c r="BA585" s="80"/>
      <c r="BB585" s="80"/>
      <c r="BC585" s="79" t="str">
        <f>REPLACE(INDEX(GroupVertices[Group],MATCH(Edges[[#This Row],[Vertex 1]],GroupVertices[Vertex],0)),1,1,"")</f>
        <v>32</v>
      </c>
      <c r="BD585" s="79" t="str">
        <f>REPLACE(INDEX(GroupVertices[Group],MATCH(Edges[[#This Row],[Vertex 2]],GroupVertices[Vertex],0)),1,1,"")</f>
        <v>32</v>
      </c>
    </row>
    <row r="586" spans="1:56" ht="15">
      <c r="A586" s="65" t="s">
        <v>721</v>
      </c>
      <c r="B586" s="65" t="s">
        <v>721</v>
      </c>
      <c r="C586" s="66"/>
      <c r="D586" s="67"/>
      <c r="E586" s="68"/>
      <c r="F586" s="69"/>
      <c r="G586" s="66"/>
      <c r="H586" s="70"/>
      <c r="I586" s="71"/>
      <c r="J586" s="71"/>
      <c r="K586" s="34"/>
      <c r="L586" s="78">
        <v>586</v>
      </c>
      <c r="M586" s="78"/>
      <c r="N586" s="73"/>
      <c r="O586" s="80" t="s">
        <v>178</v>
      </c>
      <c r="P586" s="82">
        <v>43657.79039351852</v>
      </c>
      <c r="Q586" s="80" t="s">
        <v>1231</v>
      </c>
      <c r="R586" s="80"/>
      <c r="S586" s="80"/>
      <c r="T586" s="80"/>
      <c r="U586" s="80"/>
      <c r="V586" s="83" t="s">
        <v>1951</v>
      </c>
      <c r="W586" s="82">
        <v>43657.79039351852</v>
      </c>
      <c r="X586" s="86">
        <v>43657</v>
      </c>
      <c r="Y586" s="88" t="s">
        <v>2397</v>
      </c>
      <c r="Z586" s="83" t="s">
        <v>3019</v>
      </c>
      <c r="AA586" s="80"/>
      <c r="AB586" s="80"/>
      <c r="AC586" s="88" t="s">
        <v>3644</v>
      </c>
      <c r="AD586" s="80"/>
      <c r="AE586" s="80" t="b">
        <v>0</v>
      </c>
      <c r="AF586" s="80">
        <v>2</v>
      </c>
      <c r="AG586" s="88" t="s">
        <v>3797</v>
      </c>
      <c r="AH586" s="80" t="b">
        <v>0</v>
      </c>
      <c r="AI586" s="80" t="s">
        <v>3865</v>
      </c>
      <c r="AJ586" s="80"/>
      <c r="AK586" s="88" t="s">
        <v>3797</v>
      </c>
      <c r="AL586" s="80" t="b">
        <v>0</v>
      </c>
      <c r="AM586" s="80">
        <v>0</v>
      </c>
      <c r="AN586" s="88" t="s">
        <v>3797</v>
      </c>
      <c r="AO586" s="80" t="s">
        <v>3899</v>
      </c>
      <c r="AP586" s="80" t="b">
        <v>0</v>
      </c>
      <c r="AQ586" s="88" t="s">
        <v>3644</v>
      </c>
      <c r="AR586" s="80" t="s">
        <v>178</v>
      </c>
      <c r="AS586" s="80">
        <v>0</v>
      </c>
      <c r="AT586" s="80">
        <v>0</v>
      </c>
      <c r="AU586" s="80"/>
      <c r="AV586" s="80"/>
      <c r="AW586" s="80"/>
      <c r="AX586" s="80"/>
      <c r="AY586" s="80"/>
      <c r="AZ586" s="80"/>
      <c r="BA586" s="80"/>
      <c r="BB586" s="80"/>
      <c r="BC586" s="79" t="str">
        <f>REPLACE(INDEX(GroupVertices[Group],MATCH(Edges[[#This Row],[Vertex 1]],GroupVertices[Vertex],0)),1,1,"")</f>
        <v>1</v>
      </c>
      <c r="BD586" s="79" t="str">
        <f>REPLACE(INDEX(GroupVertices[Group],MATCH(Edges[[#This Row],[Vertex 2]],GroupVertices[Vertex],0)),1,1,"")</f>
        <v>1</v>
      </c>
    </row>
    <row r="587" spans="1:56" ht="15">
      <c r="A587" s="65" t="s">
        <v>722</v>
      </c>
      <c r="B587" s="65" t="s">
        <v>722</v>
      </c>
      <c r="C587" s="66"/>
      <c r="D587" s="67"/>
      <c r="E587" s="68"/>
      <c r="F587" s="69"/>
      <c r="G587" s="66"/>
      <c r="H587" s="70"/>
      <c r="I587" s="71"/>
      <c r="J587" s="71"/>
      <c r="K587" s="34"/>
      <c r="L587" s="78">
        <v>587</v>
      </c>
      <c r="M587" s="78"/>
      <c r="N587" s="73"/>
      <c r="O587" s="80" t="s">
        <v>178</v>
      </c>
      <c r="P587" s="82">
        <v>43657.70392361111</v>
      </c>
      <c r="Q587" s="80" t="s">
        <v>1232</v>
      </c>
      <c r="R587" s="80"/>
      <c r="S587" s="80"/>
      <c r="T587" s="80"/>
      <c r="U587" s="83" t="s">
        <v>1563</v>
      </c>
      <c r="V587" s="83" t="s">
        <v>1563</v>
      </c>
      <c r="W587" s="82">
        <v>43657.70392361111</v>
      </c>
      <c r="X587" s="86">
        <v>43657</v>
      </c>
      <c r="Y587" s="88" t="s">
        <v>2398</v>
      </c>
      <c r="Z587" s="83" t="s">
        <v>3020</v>
      </c>
      <c r="AA587" s="80"/>
      <c r="AB587" s="80"/>
      <c r="AC587" s="88" t="s">
        <v>3645</v>
      </c>
      <c r="AD587" s="80"/>
      <c r="AE587" s="80" t="b">
        <v>0</v>
      </c>
      <c r="AF587" s="80">
        <v>26</v>
      </c>
      <c r="AG587" s="88" t="s">
        <v>3797</v>
      </c>
      <c r="AH587" s="80" t="b">
        <v>0</v>
      </c>
      <c r="AI587" s="80" t="s">
        <v>3865</v>
      </c>
      <c r="AJ587" s="80"/>
      <c r="AK587" s="88" t="s">
        <v>3797</v>
      </c>
      <c r="AL587" s="80" t="b">
        <v>0</v>
      </c>
      <c r="AM587" s="80">
        <v>30</v>
      </c>
      <c r="AN587" s="88" t="s">
        <v>3797</v>
      </c>
      <c r="AO587" s="80" t="s">
        <v>3899</v>
      </c>
      <c r="AP587" s="80" t="b">
        <v>0</v>
      </c>
      <c r="AQ587" s="88" t="s">
        <v>3645</v>
      </c>
      <c r="AR587" s="80" t="s">
        <v>908</v>
      </c>
      <c r="AS587" s="80">
        <v>0</v>
      </c>
      <c r="AT587" s="80">
        <v>0</v>
      </c>
      <c r="AU587" s="80"/>
      <c r="AV587" s="80"/>
      <c r="AW587" s="80"/>
      <c r="AX587" s="80"/>
      <c r="AY587" s="80"/>
      <c r="AZ587" s="80"/>
      <c r="BA587" s="80"/>
      <c r="BB587" s="80"/>
      <c r="BC587" s="79" t="str">
        <f>REPLACE(INDEX(GroupVertices[Group],MATCH(Edges[[#This Row],[Vertex 1]],GroupVertices[Vertex],0)),1,1,"")</f>
        <v>74</v>
      </c>
      <c r="BD587" s="79" t="str">
        <f>REPLACE(INDEX(GroupVertices[Group],MATCH(Edges[[#This Row],[Vertex 2]],GroupVertices[Vertex],0)),1,1,"")</f>
        <v>74</v>
      </c>
    </row>
    <row r="588" spans="1:56" ht="15">
      <c r="A588" s="65" t="s">
        <v>723</v>
      </c>
      <c r="B588" s="65" t="s">
        <v>722</v>
      </c>
      <c r="C588" s="66"/>
      <c r="D588" s="67"/>
      <c r="E588" s="68"/>
      <c r="F588" s="69"/>
      <c r="G588" s="66"/>
      <c r="H588" s="70"/>
      <c r="I588" s="71"/>
      <c r="J588" s="71"/>
      <c r="K588" s="34"/>
      <c r="L588" s="78">
        <v>588</v>
      </c>
      <c r="M588" s="78"/>
      <c r="N588" s="73"/>
      <c r="O588" s="80" t="s">
        <v>908</v>
      </c>
      <c r="P588" s="82">
        <v>43657.79047453704</v>
      </c>
      <c r="Q588" s="80" t="s">
        <v>1232</v>
      </c>
      <c r="R588" s="80"/>
      <c r="S588" s="80"/>
      <c r="T588" s="80"/>
      <c r="U588" s="83" t="s">
        <v>1563</v>
      </c>
      <c r="V588" s="83" t="s">
        <v>1563</v>
      </c>
      <c r="W588" s="82">
        <v>43657.79047453704</v>
      </c>
      <c r="X588" s="86">
        <v>43657</v>
      </c>
      <c r="Y588" s="88" t="s">
        <v>2399</v>
      </c>
      <c r="Z588" s="83" t="s">
        <v>3021</v>
      </c>
      <c r="AA588" s="80"/>
      <c r="AB588" s="80"/>
      <c r="AC588" s="88" t="s">
        <v>3646</v>
      </c>
      <c r="AD588" s="80"/>
      <c r="AE588" s="80" t="b">
        <v>0</v>
      </c>
      <c r="AF588" s="80">
        <v>0</v>
      </c>
      <c r="AG588" s="88" t="s">
        <v>3797</v>
      </c>
      <c r="AH588" s="80" t="b">
        <v>0</v>
      </c>
      <c r="AI588" s="80" t="s">
        <v>3865</v>
      </c>
      <c r="AJ588" s="80"/>
      <c r="AK588" s="88" t="s">
        <v>3797</v>
      </c>
      <c r="AL588" s="80" t="b">
        <v>0</v>
      </c>
      <c r="AM588" s="80">
        <v>30</v>
      </c>
      <c r="AN588" s="88" t="s">
        <v>3645</v>
      </c>
      <c r="AO588" s="80" t="s">
        <v>3899</v>
      </c>
      <c r="AP588" s="80" t="b">
        <v>0</v>
      </c>
      <c r="AQ588" s="88" t="s">
        <v>3645</v>
      </c>
      <c r="AR588" s="80" t="s">
        <v>178</v>
      </c>
      <c r="AS588" s="80">
        <v>0</v>
      </c>
      <c r="AT588" s="80">
        <v>0</v>
      </c>
      <c r="AU588" s="80"/>
      <c r="AV588" s="80"/>
      <c r="AW588" s="80"/>
      <c r="AX588" s="80"/>
      <c r="AY588" s="80"/>
      <c r="AZ588" s="80"/>
      <c r="BA588" s="80"/>
      <c r="BB588" s="80"/>
      <c r="BC588" s="79" t="str">
        <f>REPLACE(INDEX(GroupVertices[Group],MATCH(Edges[[#This Row],[Vertex 1]],GroupVertices[Vertex],0)),1,1,"")</f>
        <v>74</v>
      </c>
      <c r="BD588" s="79" t="str">
        <f>REPLACE(INDEX(GroupVertices[Group],MATCH(Edges[[#This Row],[Vertex 2]],GroupVertices[Vertex],0)),1,1,"")</f>
        <v>74</v>
      </c>
    </row>
    <row r="589" spans="1:56" ht="15">
      <c r="A589" s="65" t="s">
        <v>724</v>
      </c>
      <c r="B589" s="65" t="s">
        <v>724</v>
      </c>
      <c r="C589" s="66"/>
      <c r="D589" s="67"/>
      <c r="E589" s="68"/>
      <c r="F589" s="69"/>
      <c r="G589" s="66"/>
      <c r="H589" s="70"/>
      <c r="I589" s="71"/>
      <c r="J589" s="71"/>
      <c r="K589" s="34"/>
      <c r="L589" s="78">
        <v>589</v>
      </c>
      <c r="M589" s="78"/>
      <c r="N589" s="73"/>
      <c r="O589" s="80" t="s">
        <v>178</v>
      </c>
      <c r="P589" s="82">
        <v>43657.79056712963</v>
      </c>
      <c r="Q589" s="80" t="s">
        <v>1233</v>
      </c>
      <c r="R589" s="80"/>
      <c r="S589" s="80"/>
      <c r="T589" s="80"/>
      <c r="U589" s="80"/>
      <c r="V589" s="83" t="s">
        <v>1952</v>
      </c>
      <c r="W589" s="82">
        <v>43657.79056712963</v>
      </c>
      <c r="X589" s="86">
        <v>43657</v>
      </c>
      <c r="Y589" s="88" t="s">
        <v>2400</v>
      </c>
      <c r="Z589" s="83" t="s">
        <v>3022</v>
      </c>
      <c r="AA589" s="80"/>
      <c r="AB589" s="80"/>
      <c r="AC589" s="88" t="s">
        <v>3647</v>
      </c>
      <c r="AD589" s="80"/>
      <c r="AE589" s="80" t="b">
        <v>0</v>
      </c>
      <c r="AF589" s="80">
        <v>0</v>
      </c>
      <c r="AG589" s="88" t="s">
        <v>3797</v>
      </c>
      <c r="AH589" s="80" t="b">
        <v>0</v>
      </c>
      <c r="AI589" s="80" t="s">
        <v>3866</v>
      </c>
      <c r="AJ589" s="80"/>
      <c r="AK589" s="88" t="s">
        <v>3797</v>
      </c>
      <c r="AL589" s="80" t="b">
        <v>0</v>
      </c>
      <c r="AM589" s="80">
        <v>0</v>
      </c>
      <c r="AN589" s="88" t="s">
        <v>3797</v>
      </c>
      <c r="AO589" s="80" t="s">
        <v>3927</v>
      </c>
      <c r="AP589" s="80" t="b">
        <v>0</v>
      </c>
      <c r="AQ589" s="88" t="s">
        <v>3647</v>
      </c>
      <c r="AR589" s="80" t="s">
        <v>178</v>
      </c>
      <c r="AS589" s="80">
        <v>0</v>
      </c>
      <c r="AT589" s="80">
        <v>0</v>
      </c>
      <c r="AU589" s="80"/>
      <c r="AV589" s="80"/>
      <c r="AW589" s="80"/>
      <c r="AX589" s="80"/>
      <c r="AY589" s="80"/>
      <c r="AZ589" s="80"/>
      <c r="BA589" s="80"/>
      <c r="BB589" s="80"/>
      <c r="BC589" s="79" t="str">
        <f>REPLACE(INDEX(GroupVertices[Group],MATCH(Edges[[#This Row],[Vertex 1]],GroupVertices[Vertex],0)),1,1,"")</f>
        <v>1</v>
      </c>
      <c r="BD589" s="79" t="str">
        <f>REPLACE(INDEX(GroupVertices[Group],MATCH(Edges[[#This Row],[Vertex 2]],GroupVertices[Vertex],0)),1,1,"")</f>
        <v>1</v>
      </c>
    </row>
    <row r="590" spans="1:56" ht="15">
      <c r="A590" s="65" t="s">
        <v>725</v>
      </c>
      <c r="B590" s="65" t="s">
        <v>725</v>
      </c>
      <c r="C590" s="66"/>
      <c r="D590" s="67"/>
      <c r="E590" s="68"/>
      <c r="F590" s="69"/>
      <c r="G590" s="66"/>
      <c r="H590" s="70"/>
      <c r="I590" s="71"/>
      <c r="J590" s="71"/>
      <c r="K590" s="34"/>
      <c r="L590" s="78">
        <v>590</v>
      </c>
      <c r="M590" s="78"/>
      <c r="N590" s="73"/>
      <c r="O590" s="80" t="s">
        <v>178</v>
      </c>
      <c r="P590" s="82">
        <v>43657.77512731482</v>
      </c>
      <c r="Q590" s="80" t="s">
        <v>1234</v>
      </c>
      <c r="R590" s="83" t="s">
        <v>1367</v>
      </c>
      <c r="S590" s="80" t="s">
        <v>1426</v>
      </c>
      <c r="T590" s="80"/>
      <c r="U590" s="83" t="s">
        <v>1564</v>
      </c>
      <c r="V590" s="83" t="s">
        <v>1564</v>
      </c>
      <c r="W590" s="82">
        <v>43657.77512731482</v>
      </c>
      <c r="X590" s="86">
        <v>43657</v>
      </c>
      <c r="Y590" s="88" t="s">
        <v>2401</v>
      </c>
      <c r="Z590" s="83" t="s">
        <v>3023</v>
      </c>
      <c r="AA590" s="80"/>
      <c r="AB590" s="80"/>
      <c r="AC590" s="88" t="s">
        <v>3648</v>
      </c>
      <c r="AD590" s="80"/>
      <c r="AE590" s="80" t="b">
        <v>0</v>
      </c>
      <c r="AF590" s="80">
        <v>1</v>
      </c>
      <c r="AG590" s="88" t="s">
        <v>3797</v>
      </c>
      <c r="AH590" s="80" t="b">
        <v>0</v>
      </c>
      <c r="AI590" s="80" t="s">
        <v>3865</v>
      </c>
      <c r="AJ590" s="80"/>
      <c r="AK590" s="88" t="s">
        <v>3797</v>
      </c>
      <c r="AL590" s="80" t="b">
        <v>0</v>
      </c>
      <c r="AM590" s="80">
        <v>1</v>
      </c>
      <c r="AN590" s="88" t="s">
        <v>3797</v>
      </c>
      <c r="AO590" s="80" t="s">
        <v>3930</v>
      </c>
      <c r="AP590" s="80" t="b">
        <v>0</v>
      </c>
      <c r="AQ590" s="88" t="s">
        <v>3648</v>
      </c>
      <c r="AR590" s="80" t="s">
        <v>908</v>
      </c>
      <c r="AS590" s="80">
        <v>0</v>
      </c>
      <c r="AT590" s="80">
        <v>0</v>
      </c>
      <c r="AU590" s="80"/>
      <c r="AV590" s="80"/>
      <c r="AW590" s="80"/>
      <c r="AX590" s="80"/>
      <c r="AY590" s="80"/>
      <c r="AZ590" s="80"/>
      <c r="BA590" s="80"/>
      <c r="BB590" s="80"/>
      <c r="BC590" s="79" t="str">
        <f>REPLACE(INDEX(GroupVertices[Group],MATCH(Edges[[#This Row],[Vertex 1]],GroupVertices[Vertex],0)),1,1,"")</f>
        <v>73</v>
      </c>
      <c r="BD590" s="79" t="str">
        <f>REPLACE(INDEX(GroupVertices[Group],MATCH(Edges[[#This Row],[Vertex 2]],GroupVertices[Vertex],0)),1,1,"")</f>
        <v>73</v>
      </c>
    </row>
    <row r="591" spans="1:56" ht="15">
      <c r="A591" s="65" t="s">
        <v>726</v>
      </c>
      <c r="B591" s="65" t="s">
        <v>725</v>
      </c>
      <c r="C591" s="66"/>
      <c r="D591" s="67"/>
      <c r="E591" s="68"/>
      <c r="F591" s="69"/>
      <c r="G591" s="66"/>
      <c r="H591" s="70"/>
      <c r="I591" s="71"/>
      <c r="J591" s="71"/>
      <c r="K591" s="34"/>
      <c r="L591" s="78">
        <v>591</v>
      </c>
      <c r="M591" s="78"/>
      <c r="N591" s="73"/>
      <c r="O591" s="80" t="s">
        <v>908</v>
      </c>
      <c r="P591" s="82">
        <v>43657.79059027778</v>
      </c>
      <c r="Q591" s="80" t="s">
        <v>1234</v>
      </c>
      <c r="R591" s="83" t="s">
        <v>1367</v>
      </c>
      <c r="S591" s="80" t="s">
        <v>1426</v>
      </c>
      <c r="T591" s="80"/>
      <c r="U591" s="83" t="s">
        <v>1564</v>
      </c>
      <c r="V591" s="83" t="s">
        <v>1564</v>
      </c>
      <c r="W591" s="82">
        <v>43657.79059027778</v>
      </c>
      <c r="X591" s="86">
        <v>43657</v>
      </c>
      <c r="Y591" s="88" t="s">
        <v>2402</v>
      </c>
      <c r="Z591" s="83" t="s">
        <v>3024</v>
      </c>
      <c r="AA591" s="80"/>
      <c r="AB591" s="80"/>
      <c r="AC591" s="88" t="s">
        <v>3649</v>
      </c>
      <c r="AD591" s="80"/>
      <c r="AE591" s="80" t="b">
        <v>0</v>
      </c>
      <c r="AF591" s="80">
        <v>0</v>
      </c>
      <c r="AG591" s="88" t="s">
        <v>3797</v>
      </c>
      <c r="AH591" s="80" t="b">
        <v>0</v>
      </c>
      <c r="AI591" s="80" t="s">
        <v>3865</v>
      </c>
      <c r="AJ591" s="80"/>
      <c r="AK591" s="88" t="s">
        <v>3797</v>
      </c>
      <c r="AL591" s="80" t="b">
        <v>0</v>
      </c>
      <c r="AM591" s="80">
        <v>1</v>
      </c>
      <c r="AN591" s="88" t="s">
        <v>3648</v>
      </c>
      <c r="AO591" s="80" t="s">
        <v>3899</v>
      </c>
      <c r="AP591" s="80" t="b">
        <v>0</v>
      </c>
      <c r="AQ591" s="88" t="s">
        <v>3648</v>
      </c>
      <c r="AR591" s="80" t="s">
        <v>178</v>
      </c>
      <c r="AS591" s="80">
        <v>0</v>
      </c>
      <c r="AT591" s="80">
        <v>0</v>
      </c>
      <c r="AU591" s="80"/>
      <c r="AV591" s="80"/>
      <c r="AW591" s="80"/>
      <c r="AX591" s="80"/>
      <c r="AY591" s="80"/>
      <c r="AZ591" s="80"/>
      <c r="BA591" s="80"/>
      <c r="BB591" s="80"/>
      <c r="BC591" s="79" t="str">
        <f>REPLACE(INDEX(GroupVertices[Group],MATCH(Edges[[#This Row],[Vertex 1]],GroupVertices[Vertex],0)),1,1,"")</f>
        <v>73</v>
      </c>
      <c r="BD591" s="79" t="str">
        <f>REPLACE(INDEX(GroupVertices[Group],MATCH(Edges[[#This Row],[Vertex 2]],GroupVertices[Vertex],0)),1,1,"")</f>
        <v>73</v>
      </c>
    </row>
    <row r="592" spans="1:56" ht="15">
      <c r="A592" s="65" t="s">
        <v>727</v>
      </c>
      <c r="B592" s="65" t="s">
        <v>727</v>
      </c>
      <c r="C592" s="66"/>
      <c r="D592" s="67"/>
      <c r="E592" s="68"/>
      <c r="F592" s="69"/>
      <c r="G592" s="66"/>
      <c r="H592" s="70"/>
      <c r="I592" s="71"/>
      <c r="J592" s="71"/>
      <c r="K592" s="34"/>
      <c r="L592" s="78">
        <v>592</v>
      </c>
      <c r="M592" s="78"/>
      <c r="N592" s="73"/>
      <c r="O592" s="80" t="s">
        <v>178</v>
      </c>
      <c r="P592" s="82">
        <v>43655.72009259259</v>
      </c>
      <c r="Q592" s="80" t="s">
        <v>1131</v>
      </c>
      <c r="R592" s="83" t="s">
        <v>1368</v>
      </c>
      <c r="S592" s="80" t="s">
        <v>1430</v>
      </c>
      <c r="T592" s="80"/>
      <c r="U592" s="83" t="s">
        <v>1565</v>
      </c>
      <c r="V592" s="83" t="s">
        <v>1565</v>
      </c>
      <c r="W592" s="82">
        <v>43655.72009259259</v>
      </c>
      <c r="X592" s="86">
        <v>43655</v>
      </c>
      <c r="Y592" s="88" t="s">
        <v>2403</v>
      </c>
      <c r="Z592" s="83" t="s">
        <v>3025</v>
      </c>
      <c r="AA592" s="80"/>
      <c r="AB592" s="80"/>
      <c r="AC592" s="88" t="s">
        <v>3650</v>
      </c>
      <c r="AD592" s="80"/>
      <c r="AE592" s="80" t="b">
        <v>0</v>
      </c>
      <c r="AF592" s="80">
        <v>33</v>
      </c>
      <c r="AG592" s="88" t="s">
        <v>3797</v>
      </c>
      <c r="AH592" s="80" t="b">
        <v>0</v>
      </c>
      <c r="AI592" s="80" t="s">
        <v>3865</v>
      </c>
      <c r="AJ592" s="80"/>
      <c r="AK592" s="88" t="s">
        <v>3797</v>
      </c>
      <c r="AL592" s="80" t="b">
        <v>0</v>
      </c>
      <c r="AM592" s="80">
        <v>42</v>
      </c>
      <c r="AN592" s="88" t="s">
        <v>3797</v>
      </c>
      <c r="AO592" s="80" t="s">
        <v>3903</v>
      </c>
      <c r="AP592" s="80" t="b">
        <v>0</v>
      </c>
      <c r="AQ592" s="88" t="s">
        <v>3650</v>
      </c>
      <c r="AR592" s="80" t="s">
        <v>908</v>
      </c>
      <c r="AS592" s="80">
        <v>0</v>
      </c>
      <c r="AT592" s="80">
        <v>0</v>
      </c>
      <c r="AU592" s="80"/>
      <c r="AV592" s="80"/>
      <c r="AW592" s="80"/>
      <c r="AX592" s="80"/>
      <c r="AY592" s="80"/>
      <c r="AZ592" s="80"/>
      <c r="BA592" s="80"/>
      <c r="BB592" s="80"/>
      <c r="BC592" s="79" t="str">
        <f>REPLACE(INDEX(GroupVertices[Group],MATCH(Edges[[#This Row],[Vertex 1]],GroupVertices[Vertex],0)),1,1,"")</f>
        <v>31</v>
      </c>
      <c r="BD592" s="79" t="str">
        <f>REPLACE(INDEX(GroupVertices[Group],MATCH(Edges[[#This Row],[Vertex 2]],GroupVertices[Vertex],0)),1,1,"")</f>
        <v>31</v>
      </c>
    </row>
    <row r="593" spans="1:56" ht="15">
      <c r="A593" s="65" t="s">
        <v>728</v>
      </c>
      <c r="B593" s="65" t="s">
        <v>727</v>
      </c>
      <c r="C593" s="66"/>
      <c r="D593" s="67"/>
      <c r="E593" s="68"/>
      <c r="F593" s="69"/>
      <c r="G593" s="66"/>
      <c r="H593" s="70"/>
      <c r="I593" s="71"/>
      <c r="J593" s="71"/>
      <c r="K593" s="34"/>
      <c r="L593" s="78">
        <v>593</v>
      </c>
      <c r="M593" s="78"/>
      <c r="N593" s="73"/>
      <c r="O593" s="80" t="s">
        <v>908</v>
      </c>
      <c r="P593" s="82">
        <v>43657.79070601852</v>
      </c>
      <c r="Q593" s="80" t="s">
        <v>1131</v>
      </c>
      <c r="R593" s="80"/>
      <c r="S593" s="80"/>
      <c r="T593" s="80"/>
      <c r="U593" s="80"/>
      <c r="V593" s="83" t="s">
        <v>1953</v>
      </c>
      <c r="W593" s="82">
        <v>43657.79070601852</v>
      </c>
      <c r="X593" s="86">
        <v>43657</v>
      </c>
      <c r="Y593" s="88" t="s">
        <v>2404</v>
      </c>
      <c r="Z593" s="83" t="s">
        <v>3026</v>
      </c>
      <c r="AA593" s="80"/>
      <c r="AB593" s="80"/>
      <c r="AC593" s="88" t="s">
        <v>3651</v>
      </c>
      <c r="AD593" s="80"/>
      <c r="AE593" s="80" t="b">
        <v>0</v>
      </c>
      <c r="AF593" s="80">
        <v>0</v>
      </c>
      <c r="AG593" s="88" t="s">
        <v>3797</v>
      </c>
      <c r="AH593" s="80" t="b">
        <v>0</v>
      </c>
      <c r="AI593" s="80" t="s">
        <v>3865</v>
      </c>
      <c r="AJ593" s="80"/>
      <c r="AK593" s="88" t="s">
        <v>3797</v>
      </c>
      <c r="AL593" s="80" t="b">
        <v>0</v>
      </c>
      <c r="AM593" s="80">
        <v>42</v>
      </c>
      <c r="AN593" s="88" t="s">
        <v>3650</v>
      </c>
      <c r="AO593" s="80" t="s">
        <v>3899</v>
      </c>
      <c r="AP593" s="80" t="b">
        <v>0</v>
      </c>
      <c r="AQ593" s="88" t="s">
        <v>3650</v>
      </c>
      <c r="AR593" s="80" t="s">
        <v>178</v>
      </c>
      <c r="AS593" s="80">
        <v>0</v>
      </c>
      <c r="AT593" s="80">
        <v>0</v>
      </c>
      <c r="AU593" s="80"/>
      <c r="AV593" s="80"/>
      <c r="AW593" s="80"/>
      <c r="AX593" s="80"/>
      <c r="AY593" s="80"/>
      <c r="AZ593" s="80"/>
      <c r="BA593" s="80"/>
      <c r="BB593" s="80"/>
      <c r="BC593" s="79" t="str">
        <f>REPLACE(INDEX(GroupVertices[Group],MATCH(Edges[[#This Row],[Vertex 1]],GroupVertices[Vertex],0)),1,1,"")</f>
        <v>31</v>
      </c>
      <c r="BD593" s="79" t="str">
        <f>REPLACE(INDEX(GroupVertices[Group],MATCH(Edges[[#This Row],[Vertex 2]],GroupVertices[Vertex],0)),1,1,"")</f>
        <v>31</v>
      </c>
    </row>
    <row r="594" spans="1:56" ht="15">
      <c r="A594" s="65" t="s">
        <v>729</v>
      </c>
      <c r="B594" s="65" t="s">
        <v>791</v>
      </c>
      <c r="C594" s="66"/>
      <c r="D594" s="67"/>
      <c r="E594" s="68"/>
      <c r="F594" s="69"/>
      <c r="G594" s="66"/>
      <c r="H594" s="70"/>
      <c r="I594" s="71"/>
      <c r="J594" s="71"/>
      <c r="K594" s="34"/>
      <c r="L594" s="78">
        <v>594</v>
      </c>
      <c r="M594" s="78"/>
      <c r="N594" s="73"/>
      <c r="O594" s="80" t="s">
        <v>908</v>
      </c>
      <c r="P594" s="82">
        <v>43657.790717592594</v>
      </c>
      <c r="Q594" s="80" t="s">
        <v>968</v>
      </c>
      <c r="R594" s="80"/>
      <c r="S594" s="80"/>
      <c r="T594" s="80"/>
      <c r="U594" s="83" t="s">
        <v>1507</v>
      </c>
      <c r="V594" s="83" t="s">
        <v>1507</v>
      </c>
      <c r="W594" s="82">
        <v>43657.790717592594</v>
      </c>
      <c r="X594" s="86">
        <v>43657</v>
      </c>
      <c r="Y594" s="88" t="s">
        <v>2405</v>
      </c>
      <c r="Z594" s="83" t="s">
        <v>3027</v>
      </c>
      <c r="AA594" s="80"/>
      <c r="AB594" s="80"/>
      <c r="AC594" s="88" t="s">
        <v>3652</v>
      </c>
      <c r="AD594" s="80"/>
      <c r="AE594" s="80" t="b">
        <v>0</v>
      </c>
      <c r="AF594" s="80">
        <v>0</v>
      </c>
      <c r="AG594" s="88" t="s">
        <v>3797</v>
      </c>
      <c r="AH594" s="80" t="b">
        <v>0</v>
      </c>
      <c r="AI594" s="80" t="s">
        <v>3865</v>
      </c>
      <c r="AJ594" s="80"/>
      <c r="AK594" s="88" t="s">
        <v>3797</v>
      </c>
      <c r="AL594" s="80" t="b">
        <v>0</v>
      </c>
      <c r="AM594" s="80">
        <v>14414</v>
      </c>
      <c r="AN594" s="88" t="s">
        <v>3715</v>
      </c>
      <c r="AO594" s="80" t="s">
        <v>3899</v>
      </c>
      <c r="AP594" s="80" t="b">
        <v>0</v>
      </c>
      <c r="AQ594" s="88" t="s">
        <v>3715</v>
      </c>
      <c r="AR594" s="80" t="s">
        <v>178</v>
      </c>
      <c r="AS594" s="80">
        <v>0</v>
      </c>
      <c r="AT594" s="80">
        <v>0</v>
      </c>
      <c r="AU594" s="80"/>
      <c r="AV594" s="80"/>
      <c r="AW594" s="80"/>
      <c r="AX594" s="80"/>
      <c r="AY594" s="80"/>
      <c r="AZ594" s="80"/>
      <c r="BA594" s="80"/>
      <c r="BB594" s="80"/>
      <c r="BC594" s="79" t="str">
        <f>REPLACE(INDEX(GroupVertices[Group],MATCH(Edges[[#This Row],[Vertex 1]],GroupVertices[Vertex],0)),1,1,"")</f>
        <v>2</v>
      </c>
      <c r="BD594" s="79" t="str">
        <f>REPLACE(INDEX(GroupVertices[Group],MATCH(Edges[[#This Row],[Vertex 2]],GroupVertices[Vertex],0)),1,1,"")</f>
        <v>2</v>
      </c>
    </row>
    <row r="595" spans="1:56" ht="15">
      <c r="A595" s="65" t="s">
        <v>730</v>
      </c>
      <c r="B595" s="65" t="s">
        <v>791</v>
      </c>
      <c r="C595" s="66"/>
      <c r="D595" s="67"/>
      <c r="E595" s="68"/>
      <c r="F595" s="69"/>
      <c r="G595" s="66"/>
      <c r="H595" s="70"/>
      <c r="I595" s="71"/>
      <c r="J595" s="71"/>
      <c r="K595" s="34"/>
      <c r="L595" s="78">
        <v>595</v>
      </c>
      <c r="M595" s="78"/>
      <c r="N595" s="73"/>
      <c r="O595" s="80" t="s">
        <v>908</v>
      </c>
      <c r="P595" s="82">
        <v>43657.790972222225</v>
      </c>
      <c r="Q595" s="80" t="s">
        <v>968</v>
      </c>
      <c r="R595" s="80"/>
      <c r="S595" s="80"/>
      <c r="T595" s="80"/>
      <c r="U595" s="83" t="s">
        <v>1507</v>
      </c>
      <c r="V595" s="83" t="s">
        <v>1507</v>
      </c>
      <c r="W595" s="82">
        <v>43657.790972222225</v>
      </c>
      <c r="X595" s="86">
        <v>43657</v>
      </c>
      <c r="Y595" s="88" t="s">
        <v>2406</v>
      </c>
      <c r="Z595" s="83" t="s">
        <v>3028</v>
      </c>
      <c r="AA595" s="80"/>
      <c r="AB595" s="80"/>
      <c r="AC595" s="88" t="s">
        <v>3653</v>
      </c>
      <c r="AD595" s="80"/>
      <c r="AE595" s="80" t="b">
        <v>0</v>
      </c>
      <c r="AF595" s="80">
        <v>0</v>
      </c>
      <c r="AG595" s="88" t="s">
        <v>3797</v>
      </c>
      <c r="AH595" s="80" t="b">
        <v>0</v>
      </c>
      <c r="AI595" s="80" t="s">
        <v>3865</v>
      </c>
      <c r="AJ595" s="80"/>
      <c r="AK595" s="88" t="s">
        <v>3797</v>
      </c>
      <c r="AL595" s="80" t="b">
        <v>0</v>
      </c>
      <c r="AM595" s="80">
        <v>14414</v>
      </c>
      <c r="AN595" s="88" t="s">
        <v>3715</v>
      </c>
      <c r="AO595" s="80" t="s">
        <v>3899</v>
      </c>
      <c r="AP595" s="80" t="b">
        <v>0</v>
      </c>
      <c r="AQ595" s="88" t="s">
        <v>3715</v>
      </c>
      <c r="AR595" s="80" t="s">
        <v>178</v>
      </c>
      <c r="AS595" s="80">
        <v>0</v>
      </c>
      <c r="AT595" s="80">
        <v>0</v>
      </c>
      <c r="AU595" s="80"/>
      <c r="AV595" s="80"/>
      <c r="AW595" s="80"/>
      <c r="AX595" s="80"/>
      <c r="AY595" s="80"/>
      <c r="AZ595" s="80"/>
      <c r="BA595" s="80"/>
      <c r="BB595" s="80"/>
      <c r="BC595" s="79" t="str">
        <f>REPLACE(INDEX(GroupVertices[Group],MATCH(Edges[[#This Row],[Vertex 1]],GroupVertices[Vertex],0)),1,1,"")</f>
        <v>2</v>
      </c>
      <c r="BD595" s="79" t="str">
        <f>REPLACE(INDEX(GroupVertices[Group],MATCH(Edges[[#This Row],[Vertex 2]],GroupVertices[Vertex],0)),1,1,"")</f>
        <v>2</v>
      </c>
    </row>
    <row r="596" spans="1:56" ht="15">
      <c r="A596" s="65" t="s">
        <v>731</v>
      </c>
      <c r="B596" s="65" t="s">
        <v>731</v>
      </c>
      <c r="C596" s="66"/>
      <c r="D596" s="67"/>
      <c r="E596" s="68"/>
      <c r="F596" s="69"/>
      <c r="G596" s="66"/>
      <c r="H596" s="70"/>
      <c r="I596" s="71"/>
      <c r="J596" s="71"/>
      <c r="K596" s="34"/>
      <c r="L596" s="78">
        <v>596</v>
      </c>
      <c r="M596" s="78"/>
      <c r="N596" s="73"/>
      <c r="O596" s="80" t="s">
        <v>178</v>
      </c>
      <c r="P596" s="82">
        <v>43657.74166666667</v>
      </c>
      <c r="Q596" s="80" t="s">
        <v>1235</v>
      </c>
      <c r="R596" s="83" t="s">
        <v>1369</v>
      </c>
      <c r="S596" s="80" t="s">
        <v>1431</v>
      </c>
      <c r="T596" s="80"/>
      <c r="U596" s="80"/>
      <c r="V596" s="83" t="s">
        <v>1954</v>
      </c>
      <c r="W596" s="82">
        <v>43657.74166666667</v>
      </c>
      <c r="X596" s="86">
        <v>43657</v>
      </c>
      <c r="Y596" s="88" t="s">
        <v>2407</v>
      </c>
      <c r="Z596" s="83" t="s">
        <v>3029</v>
      </c>
      <c r="AA596" s="80"/>
      <c r="AB596" s="80"/>
      <c r="AC596" s="88" t="s">
        <v>3654</v>
      </c>
      <c r="AD596" s="80"/>
      <c r="AE596" s="80" t="b">
        <v>0</v>
      </c>
      <c r="AF596" s="80">
        <v>473</v>
      </c>
      <c r="AG596" s="88" t="s">
        <v>3797</v>
      </c>
      <c r="AH596" s="80" t="b">
        <v>0</v>
      </c>
      <c r="AI596" s="80" t="s">
        <v>3865</v>
      </c>
      <c r="AJ596" s="80"/>
      <c r="AK596" s="88" t="s">
        <v>3797</v>
      </c>
      <c r="AL596" s="80" t="b">
        <v>0</v>
      </c>
      <c r="AM596" s="80">
        <v>94</v>
      </c>
      <c r="AN596" s="88" t="s">
        <v>3797</v>
      </c>
      <c r="AO596" s="80" t="s">
        <v>3900</v>
      </c>
      <c r="AP596" s="80" t="b">
        <v>0</v>
      </c>
      <c r="AQ596" s="88" t="s">
        <v>3654</v>
      </c>
      <c r="AR596" s="80" t="s">
        <v>908</v>
      </c>
      <c r="AS596" s="80">
        <v>0</v>
      </c>
      <c r="AT596" s="80">
        <v>0</v>
      </c>
      <c r="AU596" s="80"/>
      <c r="AV596" s="80"/>
      <c r="AW596" s="80"/>
      <c r="AX596" s="80"/>
      <c r="AY596" s="80"/>
      <c r="AZ596" s="80"/>
      <c r="BA596" s="80"/>
      <c r="BB596" s="80"/>
      <c r="BC596" s="79" t="str">
        <f>REPLACE(INDEX(GroupVertices[Group],MATCH(Edges[[#This Row],[Vertex 1]],GroupVertices[Vertex],0)),1,1,"")</f>
        <v>72</v>
      </c>
      <c r="BD596" s="79" t="str">
        <f>REPLACE(INDEX(GroupVertices[Group],MATCH(Edges[[#This Row],[Vertex 2]],GroupVertices[Vertex],0)),1,1,"")</f>
        <v>72</v>
      </c>
    </row>
    <row r="597" spans="1:56" ht="15">
      <c r="A597" s="65" t="s">
        <v>732</v>
      </c>
      <c r="B597" s="65" t="s">
        <v>731</v>
      </c>
      <c r="C597" s="66"/>
      <c r="D597" s="67"/>
      <c r="E597" s="68"/>
      <c r="F597" s="69"/>
      <c r="G597" s="66"/>
      <c r="H597" s="70"/>
      <c r="I597" s="71"/>
      <c r="J597" s="71"/>
      <c r="K597" s="34"/>
      <c r="L597" s="78">
        <v>597</v>
      </c>
      <c r="M597" s="78"/>
      <c r="N597" s="73"/>
      <c r="O597" s="80" t="s">
        <v>908</v>
      </c>
      <c r="P597" s="82">
        <v>43657.79106481482</v>
      </c>
      <c r="Q597" s="80" t="s">
        <v>1235</v>
      </c>
      <c r="R597" s="83" t="s">
        <v>1369</v>
      </c>
      <c r="S597" s="80" t="s">
        <v>1431</v>
      </c>
      <c r="T597" s="80"/>
      <c r="U597" s="80"/>
      <c r="V597" s="83" t="s">
        <v>1955</v>
      </c>
      <c r="W597" s="82">
        <v>43657.79106481482</v>
      </c>
      <c r="X597" s="86">
        <v>43657</v>
      </c>
      <c r="Y597" s="88" t="s">
        <v>2408</v>
      </c>
      <c r="Z597" s="83" t="s">
        <v>3030</v>
      </c>
      <c r="AA597" s="80"/>
      <c r="AB597" s="80"/>
      <c r="AC597" s="88" t="s">
        <v>3655</v>
      </c>
      <c r="AD597" s="80"/>
      <c r="AE597" s="80" t="b">
        <v>0</v>
      </c>
      <c r="AF597" s="80">
        <v>0</v>
      </c>
      <c r="AG597" s="88" t="s">
        <v>3797</v>
      </c>
      <c r="AH597" s="80" t="b">
        <v>0</v>
      </c>
      <c r="AI597" s="80" t="s">
        <v>3865</v>
      </c>
      <c r="AJ597" s="80"/>
      <c r="AK597" s="88" t="s">
        <v>3797</v>
      </c>
      <c r="AL597" s="80" t="b">
        <v>0</v>
      </c>
      <c r="AM597" s="80">
        <v>94</v>
      </c>
      <c r="AN597" s="88" t="s">
        <v>3654</v>
      </c>
      <c r="AO597" s="80" t="s">
        <v>3898</v>
      </c>
      <c r="AP597" s="80" t="b">
        <v>0</v>
      </c>
      <c r="AQ597" s="88" t="s">
        <v>3654</v>
      </c>
      <c r="AR597" s="80" t="s">
        <v>178</v>
      </c>
      <c r="AS597" s="80">
        <v>0</v>
      </c>
      <c r="AT597" s="80">
        <v>0</v>
      </c>
      <c r="AU597" s="80"/>
      <c r="AV597" s="80"/>
      <c r="AW597" s="80"/>
      <c r="AX597" s="80"/>
      <c r="AY597" s="80"/>
      <c r="AZ597" s="80"/>
      <c r="BA597" s="80"/>
      <c r="BB597" s="80"/>
      <c r="BC597" s="79" t="str">
        <f>REPLACE(INDEX(GroupVertices[Group],MATCH(Edges[[#This Row],[Vertex 1]],GroupVertices[Vertex],0)),1,1,"")</f>
        <v>72</v>
      </c>
      <c r="BD597" s="79" t="str">
        <f>REPLACE(INDEX(GroupVertices[Group],MATCH(Edges[[#This Row],[Vertex 2]],GroupVertices[Vertex],0)),1,1,"")</f>
        <v>72</v>
      </c>
    </row>
    <row r="598" spans="1:56" ht="15">
      <c r="A598" s="65" t="s">
        <v>733</v>
      </c>
      <c r="B598" s="65" t="s">
        <v>733</v>
      </c>
      <c r="C598" s="66"/>
      <c r="D598" s="67"/>
      <c r="E598" s="68"/>
      <c r="F598" s="69"/>
      <c r="G598" s="66"/>
      <c r="H598" s="70"/>
      <c r="I598" s="71"/>
      <c r="J598" s="71"/>
      <c r="K598" s="34"/>
      <c r="L598" s="78">
        <v>598</v>
      </c>
      <c r="M598" s="78"/>
      <c r="N598" s="73"/>
      <c r="O598" s="80" t="s">
        <v>178</v>
      </c>
      <c r="P598" s="82">
        <v>43657.77310185185</v>
      </c>
      <c r="Q598" s="80" t="s">
        <v>1236</v>
      </c>
      <c r="R598" s="83" t="s">
        <v>1370</v>
      </c>
      <c r="S598" s="80" t="s">
        <v>1432</v>
      </c>
      <c r="T598" s="80" t="s">
        <v>1488</v>
      </c>
      <c r="U598" s="80"/>
      <c r="V598" s="83" t="s">
        <v>1956</v>
      </c>
      <c r="W598" s="82">
        <v>43657.77310185185</v>
      </c>
      <c r="X598" s="86">
        <v>43657</v>
      </c>
      <c r="Y598" s="88" t="s">
        <v>2409</v>
      </c>
      <c r="Z598" s="83" t="s">
        <v>3031</v>
      </c>
      <c r="AA598" s="80"/>
      <c r="AB598" s="80"/>
      <c r="AC598" s="88" t="s">
        <v>3656</v>
      </c>
      <c r="AD598" s="80"/>
      <c r="AE598" s="80" t="b">
        <v>0</v>
      </c>
      <c r="AF598" s="80">
        <v>35</v>
      </c>
      <c r="AG598" s="88" t="s">
        <v>3797</v>
      </c>
      <c r="AH598" s="80" t="b">
        <v>0</v>
      </c>
      <c r="AI598" s="80" t="s">
        <v>3865</v>
      </c>
      <c r="AJ598" s="80"/>
      <c r="AK598" s="88" t="s">
        <v>3797</v>
      </c>
      <c r="AL598" s="80" t="b">
        <v>0</v>
      </c>
      <c r="AM598" s="80">
        <v>5</v>
      </c>
      <c r="AN598" s="88" t="s">
        <v>3797</v>
      </c>
      <c r="AO598" s="80" t="s">
        <v>3903</v>
      </c>
      <c r="AP598" s="80" t="b">
        <v>0</v>
      </c>
      <c r="AQ598" s="88" t="s">
        <v>3656</v>
      </c>
      <c r="AR598" s="80" t="s">
        <v>908</v>
      </c>
      <c r="AS598" s="80">
        <v>0</v>
      </c>
      <c r="AT598" s="80">
        <v>0</v>
      </c>
      <c r="AU598" s="80" t="s">
        <v>3948</v>
      </c>
      <c r="AV598" s="80" t="s">
        <v>3952</v>
      </c>
      <c r="AW598" s="80" t="s">
        <v>3957</v>
      </c>
      <c r="AX598" s="80" t="s">
        <v>3975</v>
      </c>
      <c r="AY598" s="80" t="s">
        <v>3992</v>
      </c>
      <c r="AZ598" s="80" t="s">
        <v>4009</v>
      </c>
      <c r="BA598" s="80" t="s">
        <v>4013</v>
      </c>
      <c r="BB598" s="83" t="s">
        <v>4028</v>
      </c>
      <c r="BC598" s="79" t="str">
        <f>REPLACE(INDEX(GroupVertices[Group],MATCH(Edges[[#This Row],[Vertex 1]],GroupVertices[Vertex],0)),1,1,"")</f>
        <v>71</v>
      </c>
      <c r="BD598" s="79" t="str">
        <f>REPLACE(INDEX(GroupVertices[Group],MATCH(Edges[[#This Row],[Vertex 2]],GroupVertices[Vertex],0)),1,1,"")</f>
        <v>71</v>
      </c>
    </row>
    <row r="599" spans="1:56" ht="15">
      <c r="A599" s="65" t="s">
        <v>734</v>
      </c>
      <c r="B599" s="65" t="s">
        <v>733</v>
      </c>
      <c r="C599" s="66"/>
      <c r="D599" s="67"/>
      <c r="E599" s="68"/>
      <c r="F599" s="69"/>
      <c r="G599" s="66"/>
      <c r="H599" s="70"/>
      <c r="I599" s="71"/>
      <c r="J599" s="71"/>
      <c r="K599" s="34"/>
      <c r="L599" s="78">
        <v>599</v>
      </c>
      <c r="M599" s="78"/>
      <c r="N599" s="73"/>
      <c r="O599" s="80" t="s">
        <v>908</v>
      </c>
      <c r="P599" s="82">
        <v>43657.7915625</v>
      </c>
      <c r="Q599" s="80" t="s">
        <v>1236</v>
      </c>
      <c r="R599" s="80"/>
      <c r="S599" s="80"/>
      <c r="T599" s="80"/>
      <c r="U599" s="80"/>
      <c r="V599" s="83" t="s">
        <v>1957</v>
      </c>
      <c r="W599" s="82">
        <v>43657.7915625</v>
      </c>
      <c r="X599" s="86">
        <v>43657</v>
      </c>
      <c r="Y599" s="88" t="s">
        <v>2410</v>
      </c>
      <c r="Z599" s="83" t="s">
        <v>3032</v>
      </c>
      <c r="AA599" s="80"/>
      <c r="AB599" s="80"/>
      <c r="AC599" s="88" t="s">
        <v>3657</v>
      </c>
      <c r="AD599" s="80"/>
      <c r="AE599" s="80" t="b">
        <v>0</v>
      </c>
      <c r="AF599" s="80">
        <v>0</v>
      </c>
      <c r="AG599" s="88" t="s">
        <v>3797</v>
      </c>
      <c r="AH599" s="80" t="b">
        <v>0</v>
      </c>
      <c r="AI599" s="80" t="s">
        <v>3865</v>
      </c>
      <c r="AJ599" s="80"/>
      <c r="AK599" s="88" t="s">
        <v>3797</v>
      </c>
      <c r="AL599" s="80" t="b">
        <v>0</v>
      </c>
      <c r="AM599" s="80">
        <v>5</v>
      </c>
      <c r="AN599" s="88" t="s">
        <v>3656</v>
      </c>
      <c r="AO599" s="80" t="s">
        <v>3899</v>
      </c>
      <c r="AP599" s="80" t="b">
        <v>0</v>
      </c>
      <c r="AQ599" s="88" t="s">
        <v>3656</v>
      </c>
      <c r="AR599" s="80" t="s">
        <v>178</v>
      </c>
      <c r="AS599" s="80">
        <v>0</v>
      </c>
      <c r="AT599" s="80">
        <v>0</v>
      </c>
      <c r="AU599" s="80"/>
      <c r="AV599" s="80"/>
      <c r="AW599" s="80"/>
      <c r="AX599" s="80"/>
      <c r="AY599" s="80"/>
      <c r="AZ599" s="80"/>
      <c r="BA599" s="80"/>
      <c r="BB599" s="80"/>
      <c r="BC599" s="79" t="str">
        <f>REPLACE(INDEX(GroupVertices[Group],MATCH(Edges[[#This Row],[Vertex 1]],GroupVertices[Vertex],0)),1,1,"")</f>
        <v>71</v>
      </c>
      <c r="BD599" s="79" t="str">
        <f>REPLACE(INDEX(GroupVertices[Group],MATCH(Edges[[#This Row],[Vertex 2]],GroupVertices[Vertex],0)),1,1,"")</f>
        <v>71</v>
      </c>
    </row>
    <row r="600" spans="1:56" ht="15">
      <c r="A600" s="65" t="s">
        <v>735</v>
      </c>
      <c r="B600" s="65" t="s">
        <v>735</v>
      </c>
      <c r="C600" s="66"/>
      <c r="D600" s="67"/>
      <c r="E600" s="68"/>
      <c r="F600" s="69"/>
      <c r="G600" s="66"/>
      <c r="H600" s="70"/>
      <c r="I600" s="71"/>
      <c r="J600" s="71"/>
      <c r="K600" s="34"/>
      <c r="L600" s="78">
        <v>600</v>
      </c>
      <c r="M600" s="78"/>
      <c r="N600" s="73"/>
      <c r="O600" s="80" t="s">
        <v>178</v>
      </c>
      <c r="P600" s="82">
        <v>43657.79168981482</v>
      </c>
      <c r="Q600" s="80" t="s">
        <v>1237</v>
      </c>
      <c r="R600" s="80"/>
      <c r="S600" s="80"/>
      <c r="T600" s="80"/>
      <c r="U600" s="80"/>
      <c r="V600" s="83" t="s">
        <v>1958</v>
      </c>
      <c r="W600" s="82">
        <v>43657.79168981482</v>
      </c>
      <c r="X600" s="86">
        <v>43657</v>
      </c>
      <c r="Y600" s="88" t="s">
        <v>2411</v>
      </c>
      <c r="Z600" s="83" t="s">
        <v>3033</v>
      </c>
      <c r="AA600" s="80"/>
      <c r="AB600" s="80"/>
      <c r="AC600" s="88" t="s">
        <v>3658</v>
      </c>
      <c r="AD600" s="80"/>
      <c r="AE600" s="80" t="b">
        <v>0</v>
      </c>
      <c r="AF600" s="80">
        <v>1</v>
      </c>
      <c r="AG600" s="88" t="s">
        <v>3797</v>
      </c>
      <c r="AH600" s="80" t="b">
        <v>0</v>
      </c>
      <c r="AI600" s="80" t="s">
        <v>3865</v>
      </c>
      <c r="AJ600" s="80"/>
      <c r="AK600" s="88" t="s">
        <v>3797</v>
      </c>
      <c r="AL600" s="80" t="b">
        <v>0</v>
      </c>
      <c r="AM600" s="80">
        <v>0</v>
      </c>
      <c r="AN600" s="88" t="s">
        <v>3797</v>
      </c>
      <c r="AO600" s="80" t="s">
        <v>3899</v>
      </c>
      <c r="AP600" s="80" t="b">
        <v>0</v>
      </c>
      <c r="AQ600" s="88" t="s">
        <v>3658</v>
      </c>
      <c r="AR600" s="80" t="s">
        <v>178</v>
      </c>
      <c r="AS600" s="80">
        <v>0</v>
      </c>
      <c r="AT600" s="80">
        <v>0</v>
      </c>
      <c r="AU600" s="80"/>
      <c r="AV600" s="80"/>
      <c r="AW600" s="80"/>
      <c r="AX600" s="80"/>
      <c r="AY600" s="80"/>
      <c r="AZ600" s="80"/>
      <c r="BA600" s="80"/>
      <c r="BB600" s="80"/>
      <c r="BC600" s="79" t="str">
        <f>REPLACE(INDEX(GroupVertices[Group],MATCH(Edges[[#This Row],[Vertex 1]],GroupVertices[Vertex],0)),1,1,"")</f>
        <v>1</v>
      </c>
      <c r="BD600" s="79" t="str">
        <f>REPLACE(INDEX(GroupVertices[Group],MATCH(Edges[[#This Row],[Vertex 2]],GroupVertices[Vertex],0)),1,1,"")</f>
        <v>1</v>
      </c>
    </row>
    <row r="601" spans="1:56" ht="15">
      <c r="A601" s="65" t="s">
        <v>736</v>
      </c>
      <c r="B601" s="65" t="s">
        <v>736</v>
      </c>
      <c r="C601" s="66"/>
      <c r="D601" s="67"/>
      <c r="E601" s="68"/>
      <c r="F601" s="69"/>
      <c r="G601" s="66"/>
      <c r="H601" s="70"/>
      <c r="I601" s="71"/>
      <c r="J601" s="71"/>
      <c r="K601" s="34"/>
      <c r="L601" s="78">
        <v>601</v>
      </c>
      <c r="M601" s="78"/>
      <c r="N601" s="73"/>
      <c r="O601" s="80" t="s">
        <v>178</v>
      </c>
      <c r="P601" s="82">
        <v>43657.03613425926</v>
      </c>
      <c r="Q601" s="80" t="s">
        <v>1238</v>
      </c>
      <c r="R601" s="80"/>
      <c r="S601" s="80"/>
      <c r="T601" s="80"/>
      <c r="U601" s="80"/>
      <c r="V601" s="83" t="s">
        <v>1959</v>
      </c>
      <c r="W601" s="82">
        <v>43657.03613425926</v>
      </c>
      <c r="X601" s="86">
        <v>43657</v>
      </c>
      <c r="Y601" s="88" t="s">
        <v>2412</v>
      </c>
      <c r="Z601" s="83" t="s">
        <v>3034</v>
      </c>
      <c r="AA601" s="80"/>
      <c r="AB601" s="80"/>
      <c r="AC601" s="88" t="s">
        <v>3659</v>
      </c>
      <c r="AD601" s="80"/>
      <c r="AE601" s="80" t="b">
        <v>0</v>
      </c>
      <c r="AF601" s="80">
        <v>675</v>
      </c>
      <c r="AG601" s="88" t="s">
        <v>3797</v>
      </c>
      <c r="AH601" s="80" t="b">
        <v>0</v>
      </c>
      <c r="AI601" s="80" t="s">
        <v>3865</v>
      </c>
      <c r="AJ601" s="80"/>
      <c r="AK601" s="88" t="s">
        <v>3797</v>
      </c>
      <c r="AL601" s="80" t="b">
        <v>0</v>
      </c>
      <c r="AM601" s="80">
        <v>140</v>
      </c>
      <c r="AN601" s="88" t="s">
        <v>3797</v>
      </c>
      <c r="AO601" s="80" t="s">
        <v>3899</v>
      </c>
      <c r="AP601" s="80" t="b">
        <v>0</v>
      </c>
      <c r="AQ601" s="88" t="s">
        <v>3659</v>
      </c>
      <c r="AR601" s="80" t="s">
        <v>908</v>
      </c>
      <c r="AS601" s="80">
        <v>0</v>
      </c>
      <c r="AT601" s="80">
        <v>0</v>
      </c>
      <c r="AU601" s="80"/>
      <c r="AV601" s="80"/>
      <c r="AW601" s="80"/>
      <c r="AX601" s="80"/>
      <c r="AY601" s="80"/>
      <c r="AZ601" s="80"/>
      <c r="BA601" s="80"/>
      <c r="BB601" s="80"/>
      <c r="BC601" s="79" t="str">
        <f>REPLACE(INDEX(GroupVertices[Group],MATCH(Edges[[#This Row],[Vertex 1]],GroupVertices[Vertex],0)),1,1,"")</f>
        <v>70</v>
      </c>
      <c r="BD601" s="79" t="str">
        <f>REPLACE(INDEX(GroupVertices[Group],MATCH(Edges[[#This Row],[Vertex 2]],GroupVertices[Vertex],0)),1,1,"")</f>
        <v>70</v>
      </c>
    </row>
    <row r="602" spans="1:56" ht="15">
      <c r="A602" s="65" t="s">
        <v>737</v>
      </c>
      <c r="B602" s="65" t="s">
        <v>736</v>
      </c>
      <c r="C602" s="66"/>
      <c r="D602" s="67"/>
      <c r="E602" s="68"/>
      <c r="F602" s="69"/>
      <c r="G602" s="66"/>
      <c r="H602" s="70"/>
      <c r="I602" s="71"/>
      <c r="J602" s="71"/>
      <c r="K602" s="34"/>
      <c r="L602" s="78">
        <v>602</v>
      </c>
      <c r="M602" s="78"/>
      <c r="N602" s="73"/>
      <c r="O602" s="80" t="s">
        <v>908</v>
      </c>
      <c r="P602" s="82">
        <v>43657.79194444444</v>
      </c>
      <c r="Q602" s="80" t="s">
        <v>1238</v>
      </c>
      <c r="R602" s="80"/>
      <c r="S602" s="80"/>
      <c r="T602" s="80"/>
      <c r="U602" s="80"/>
      <c r="V602" s="83" t="s">
        <v>1960</v>
      </c>
      <c r="W602" s="82">
        <v>43657.79194444444</v>
      </c>
      <c r="X602" s="86">
        <v>43657</v>
      </c>
      <c r="Y602" s="88" t="s">
        <v>2413</v>
      </c>
      <c r="Z602" s="83" t="s">
        <v>3035</v>
      </c>
      <c r="AA602" s="80"/>
      <c r="AB602" s="80"/>
      <c r="AC602" s="88" t="s">
        <v>3660</v>
      </c>
      <c r="AD602" s="80"/>
      <c r="AE602" s="80" t="b">
        <v>0</v>
      </c>
      <c r="AF602" s="80">
        <v>0</v>
      </c>
      <c r="AG602" s="88" t="s">
        <v>3797</v>
      </c>
      <c r="AH602" s="80" t="b">
        <v>0</v>
      </c>
      <c r="AI602" s="80" t="s">
        <v>3865</v>
      </c>
      <c r="AJ602" s="80"/>
      <c r="AK602" s="88" t="s">
        <v>3797</v>
      </c>
      <c r="AL602" s="80" t="b">
        <v>0</v>
      </c>
      <c r="AM602" s="80">
        <v>140</v>
      </c>
      <c r="AN602" s="88" t="s">
        <v>3659</v>
      </c>
      <c r="AO602" s="80" t="s">
        <v>3899</v>
      </c>
      <c r="AP602" s="80" t="b">
        <v>0</v>
      </c>
      <c r="AQ602" s="88" t="s">
        <v>3659</v>
      </c>
      <c r="AR602" s="80" t="s">
        <v>178</v>
      </c>
      <c r="AS602" s="80">
        <v>0</v>
      </c>
      <c r="AT602" s="80">
        <v>0</v>
      </c>
      <c r="AU602" s="80"/>
      <c r="AV602" s="80"/>
      <c r="AW602" s="80"/>
      <c r="AX602" s="80"/>
      <c r="AY602" s="80"/>
      <c r="AZ602" s="80"/>
      <c r="BA602" s="80"/>
      <c r="BB602" s="80"/>
      <c r="BC602" s="79" t="str">
        <f>REPLACE(INDEX(GroupVertices[Group],MATCH(Edges[[#This Row],[Vertex 1]],GroupVertices[Vertex],0)),1,1,"")</f>
        <v>70</v>
      </c>
      <c r="BD602" s="79" t="str">
        <f>REPLACE(INDEX(GroupVertices[Group],MATCH(Edges[[#This Row],[Vertex 2]],GroupVertices[Vertex],0)),1,1,"")</f>
        <v>70</v>
      </c>
    </row>
    <row r="603" spans="1:56" ht="15">
      <c r="A603" s="65" t="s">
        <v>738</v>
      </c>
      <c r="B603" s="65" t="s">
        <v>740</v>
      </c>
      <c r="C603" s="66"/>
      <c r="D603" s="67"/>
      <c r="E603" s="68"/>
      <c r="F603" s="69"/>
      <c r="G603" s="66"/>
      <c r="H603" s="70"/>
      <c r="I603" s="71"/>
      <c r="J603" s="71"/>
      <c r="K603" s="34"/>
      <c r="L603" s="78">
        <v>603</v>
      </c>
      <c r="M603" s="78"/>
      <c r="N603" s="73"/>
      <c r="O603" s="80" t="s">
        <v>908</v>
      </c>
      <c r="P603" s="82">
        <v>43657.792037037034</v>
      </c>
      <c r="Q603" s="80" t="s">
        <v>969</v>
      </c>
      <c r="R603" s="80"/>
      <c r="S603" s="80"/>
      <c r="T603" s="80"/>
      <c r="U603" s="80"/>
      <c r="V603" s="83" t="s">
        <v>1961</v>
      </c>
      <c r="W603" s="82">
        <v>43657.792037037034</v>
      </c>
      <c r="X603" s="86">
        <v>43657</v>
      </c>
      <c r="Y603" s="88" t="s">
        <v>2414</v>
      </c>
      <c r="Z603" s="83" t="s">
        <v>3036</v>
      </c>
      <c r="AA603" s="80"/>
      <c r="AB603" s="80"/>
      <c r="AC603" s="88" t="s">
        <v>3661</v>
      </c>
      <c r="AD603" s="80"/>
      <c r="AE603" s="80" t="b">
        <v>0</v>
      </c>
      <c r="AF603" s="80">
        <v>0</v>
      </c>
      <c r="AG603" s="88" t="s">
        <v>3797</v>
      </c>
      <c r="AH603" s="80" t="b">
        <v>0</v>
      </c>
      <c r="AI603" s="80" t="s">
        <v>3865</v>
      </c>
      <c r="AJ603" s="80"/>
      <c r="AK603" s="88" t="s">
        <v>3797</v>
      </c>
      <c r="AL603" s="80" t="b">
        <v>0</v>
      </c>
      <c r="AM603" s="80">
        <v>1256</v>
      </c>
      <c r="AN603" s="88" t="s">
        <v>3663</v>
      </c>
      <c r="AO603" s="80" t="s">
        <v>3899</v>
      </c>
      <c r="AP603" s="80" t="b">
        <v>0</v>
      </c>
      <c r="AQ603" s="88" t="s">
        <v>3663</v>
      </c>
      <c r="AR603" s="80" t="s">
        <v>178</v>
      </c>
      <c r="AS603" s="80">
        <v>0</v>
      </c>
      <c r="AT603" s="80">
        <v>0</v>
      </c>
      <c r="AU603" s="80"/>
      <c r="AV603" s="80"/>
      <c r="AW603" s="80"/>
      <c r="AX603" s="80"/>
      <c r="AY603" s="80"/>
      <c r="AZ603" s="80"/>
      <c r="BA603" s="80"/>
      <c r="BB603" s="80"/>
      <c r="BC603" s="79" t="str">
        <f>REPLACE(INDEX(GroupVertices[Group],MATCH(Edges[[#This Row],[Vertex 1]],GroupVertices[Vertex],0)),1,1,"")</f>
        <v>12</v>
      </c>
      <c r="BD603" s="79" t="str">
        <f>REPLACE(INDEX(GroupVertices[Group],MATCH(Edges[[#This Row],[Vertex 2]],GroupVertices[Vertex],0)),1,1,"")</f>
        <v>12</v>
      </c>
    </row>
    <row r="604" spans="1:56" ht="15">
      <c r="A604" s="65" t="s">
        <v>739</v>
      </c>
      <c r="B604" s="65" t="s">
        <v>795</v>
      </c>
      <c r="C604" s="66"/>
      <c r="D604" s="67"/>
      <c r="E604" s="68"/>
      <c r="F604" s="69"/>
      <c r="G604" s="66"/>
      <c r="H604" s="70"/>
      <c r="I604" s="71"/>
      <c r="J604" s="71"/>
      <c r="K604" s="34"/>
      <c r="L604" s="78">
        <v>604</v>
      </c>
      <c r="M604" s="78"/>
      <c r="N604" s="73"/>
      <c r="O604" s="80" t="s">
        <v>908</v>
      </c>
      <c r="P604" s="82">
        <v>43657.792233796295</v>
      </c>
      <c r="Q604" s="80" t="s">
        <v>915</v>
      </c>
      <c r="R604" s="80"/>
      <c r="S604" s="80"/>
      <c r="T604" s="80"/>
      <c r="U604" s="80"/>
      <c r="V604" s="83" t="s">
        <v>1962</v>
      </c>
      <c r="W604" s="82">
        <v>43657.792233796295</v>
      </c>
      <c r="X604" s="86">
        <v>43657</v>
      </c>
      <c r="Y604" s="88" t="s">
        <v>2415</v>
      </c>
      <c r="Z604" s="83" t="s">
        <v>3037</v>
      </c>
      <c r="AA604" s="80"/>
      <c r="AB604" s="80"/>
      <c r="AC604" s="88" t="s">
        <v>3662</v>
      </c>
      <c r="AD604" s="80"/>
      <c r="AE604" s="80" t="b">
        <v>0</v>
      </c>
      <c r="AF604" s="80">
        <v>0</v>
      </c>
      <c r="AG604" s="88" t="s">
        <v>3797</v>
      </c>
      <c r="AH604" s="80" t="b">
        <v>0</v>
      </c>
      <c r="AI604" s="80" t="s">
        <v>3865</v>
      </c>
      <c r="AJ604" s="80"/>
      <c r="AK604" s="88" t="s">
        <v>3797</v>
      </c>
      <c r="AL604" s="80" t="b">
        <v>0</v>
      </c>
      <c r="AM604" s="80">
        <v>8028</v>
      </c>
      <c r="AN604" s="88" t="s">
        <v>3720</v>
      </c>
      <c r="AO604" s="80" t="s">
        <v>3899</v>
      </c>
      <c r="AP604" s="80" t="b">
        <v>0</v>
      </c>
      <c r="AQ604" s="88" t="s">
        <v>3720</v>
      </c>
      <c r="AR604" s="80" t="s">
        <v>178</v>
      </c>
      <c r="AS604" s="80">
        <v>0</v>
      </c>
      <c r="AT604" s="80">
        <v>0</v>
      </c>
      <c r="AU604" s="80"/>
      <c r="AV604" s="80"/>
      <c r="AW604" s="80"/>
      <c r="AX604" s="80"/>
      <c r="AY604" s="80"/>
      <c r="AZ604" s="80"/>
      <c r="BA604" s="80"/>
      <c r="BB604" s="80"/>
      <c r="BC604" s="79" t="str">
        <f>REPLACE(INDEX(GroupVertices[Group],MATCH(Edges[[#This Row],[Vertex 1]],GroupVertices[Vertex],0)),1,1,"")</f>
        <v>5</v>
      </c>
      <c r="BD604" s="79" t="str">
        <f>REPLACE(INDEX(GroupVertices[Group],MATCH(Edges[[#This Row],[Vertex 2]],GroupVertices[Vertex],0)),1,1,"")</f>
        <v>5</v>
      </c>
    </row>
    <row r="605" spans="1:56" ht="15">
      <c r="A605" s="65" t="s">
        <v>740</v>
      </c>
      <c r="B605" s="65" t="s">
        <v>740</v>
      </c>
      <c r="C605" s="66"/>
      <c r="D605" s="67"/>
      <c r="E605" s="68"/>
      <c r="F605" s="69"/>
      <c r="G605" s="66"/>
      <c r="H605" s="70"/>
      <c r="I605" s="71"/>
      <c r="J605" s="71"/>
      <c r="K605" s="34"/>
      <c r="L605" s="78">
        <v>605</v>
      </c>
      <c r="M605" s="78"/>
      <c r="N605" s="73"/>
      <c r="O605" s="80" t="s">
        <v>178</v>
      </c>
      <c r="P605" s="82">
        <v>43657.585486111115</v>
      </c>
      <c r="Q605" s="80" t="s">
        <v>969</v>
      </c>
      <c r="R605" s="80"/>
      <c r="S605" s="80"/>
      <c r="T605" s="80"/>
      <c r="U605" s="83" t="s">
        <v>1566</v>
      </c>
      <c r="V605" s="83" t="s">
        <v>1566</v>
      </c>
      <c r="W605" s="82">
        <v>43657.585486111115</v>
      </c>
      <c r="X605" s="86">
        <v>43657</v>
      </c>
      <c r="Y605" s="88" t="s">
        <v>2416</v>
      </c>
      <c r="Z605" s="83" t="s">
        <v>3038</v>
      </c>
      <c r="AA605" s="80"/>
      <c r="AB605" s="80"/>
      <c r="AC605" s="88" t="s">
        <v>3663</v>
      </c>
      <c r="AD605" s="80"/>
      <c r="AE605" s="80" t="b">
        <v>0</v>
      </c>
      <c r="AF605" s="80">
        <v>4734</v>
      </c>
      <c r="AG605" s="88" t="s">
        <v>3797</v>
      </c>
      <c r="AH605" s="80" t="b">
        <v>0</v>
      </c>
      <c r="AI605" s="80" t="s">
        <v>3865</v>
      </c>
      <c r="AJ605" s="80"/>
      <c r="AK605" s="88" t="s">
        <v>3797</v>
      </c>
      <c r="AL605" s="80" t="b">
        <v>0</v>
      </c>
      <c r="AM605" s="80">
        <v>1256</v>
      </c>
      <c r="AN605" s="88" t="s">
        <v>3797</v>
      </c>
      <c r="AO605" s="80" t="s">
        <v>3899</v>
      </c>
      <c r="AP605" s="80" t="b">
        <v>0</v>
      </c>
      <c r="AQ605" s="88" t="s">
        <v>3663</v>
      </c>
      <c r="AR605" s="80" t="s">
        <v>908</v>
      </c>
      <c r="AS605" s="80">
        <v>0</v>
      </c>
      <c r="AT605" s="80">
        <v>0</v>
      </c>
      <c r="AU605" s="80"/>
      <c r="AV605" s="80"/>
      <c r="AW605" s="80"/>
      <c r="AX605" s="80"/>
      <c r="AY605" s="80"/>
      <c r="AZ605" s="80"/>
      <c r="BA605" s="80"/>
      <c r="BB605" s="80"/>
      <c r="BC605" s="79" t="str">
        <f>REPLACE(INDEX(GroupVertices[Group],MATCH(Edges[[#This Row],[Vertex 1]],GroupVertices[Vertex],0)),1,1,"")</f>
        <v>12</v>
      </c>
      <c r="BD605" s="79" t="str">
        <f>REPLACE(INDEX(GroupVertices[Group],MATCH(Edges[[#This Row],[Vertex 2]],GroupVertices[Vertex],0)),1,1,"")</f>
        <v>12</v>
      </c>
    </row>
    <row r="606" spans="1:56" ht="15">
      <c r="A606" s="65" t="s">
        <v>741</v>
      </c>
      <c r="B606" s="65" t="s">
        <v>740</v>
      </c>
      <c r="C606" s="66"/>
      <c r="D606" s="67"/>
      <c r="E606" s="68"/>
      <c r="F606" s="69"/>
      <c r="G606" s="66"/>
      <c r="H606" s="70"/>
      <c r="I606" s="71"/>
      <c r="J606" s="71"/>
      <c r="K606" s="34"/>
      <c r="L606" s="78">
        <v>606</v>
      </c>
      <c r="M606" s="78"/>
      <c r="N606" s="73"/>
      <c r="O606" s="80" t="s">
        <v>908</v>
      </c>
      <c r="P606" s="82">
        <v>43657.79232638889</v>
      </c>
      <c r="Q606" s="80" t="s">
        <v>969</v>
      </c>
      <c r="R606" s="80"/>
      <c r="S606" s="80"/>
      <c r="T606" s="80"/>
      <c r="U606" s="80"/>
      <c r="V606" s="83" t="s">
        <v>1963</v>
      </c>
      <c r="W606" s="82">
        <v>43657.79232638889</v>
      </c>
      <c r="X606" s="86">
        <v>43657</v>
      </c>
      <c r="Y606" s="88" t="s">
        <v>2417</v>
      </c>
      <c r="Z606" s="83" t="s">
        <v>3039</v>
      </c>
      <c r="AA606" s="80"/>
      <c r="AB606" s="80"/>
      <c r="AC606" s="88" t="s">
        <v>3664</v>
      </c>
      <c r="AD606" s="80"/>
      <c r="AE606" s="80" t="b">
        <v>0</v>
      </c>
      <c r="AF606" s="80">
        <v>0</v>
      </c>
      <c r="AG606" s="88" t="s">
        <v>3797</v>
      </c>
      <c r="AH606" s="80" t="b">
        <v>0</v>
      </c>
      <c r="AI606" s="80" t="s">
        <v>3865</v>
      </c>
      <c r="AJ606" s="80"/>
      <c r="AK606" s="88" t="s">
        <v>3797</v>
      </c>
      <c r="AL606" s="80" t="b">
        <v>0</v>
      </c>
      <c r="AM606" s="80">
        <v>1256</v>
      </c>
      <c r="AN606" s="88" t="s">
        <v>3663</v>
      </c>
      <c r="AO606" s="80" t="s">
        <v>3898</v>
      </c>
      <c r="AP606" s="80" t="b">
        <v>0</v>
      </c>
      <c r="AQ606" s="88" t="s">
        <v>3663</v>
      </c>
      <c r="AR606" s="80" t="s">
        <v>178</v>
      </c>
      <c r="AS606" s="80">
        <v>0</v>
      </c>
      <c r="AT606" s="80">
        <v>0</v>
      </c>
      <c r="AU606" s="80"/>
      <c r="AV606" s="80"/>
      <c r="AW606" s="80"/>
      <c r="AX606" s="80"/>
      <c r="AY606" s="80"/>
      <c r="AZ606" s="80"/>
      <c r="BA606" s="80"/>
      <c r="BB606" s="80"/>
      <c r="BC606" s="79" t="str">
        <f>REPLACE(INDEX(GroupVertices[Group],MATCH(Edges[[#This Row],[Vertex 1]],GroupVertices[Vertex],0)),1,1,"")</f>
        <v>12</v>
      </c>
      <c r="BD606" s="79" t="str">
        <f>REPLACE(INDEX(GroupVertices[Group],MATCH(Edges[[#This Row],[Vertex 2]],GroupVertices[Vertex],0)),1,1,"")</f>
        <v>12</v>
      </c>
    </row>
    <row r="607" spans="1:56" ht="15">
      <c r="A607" s="65" t="s">
        <v>742</v>
      </c>
      <c r="B607" s="65" t="s">
        <v>742</v>
      </c>
      <c r="C607" s="66"/>
      <c r="D607" s="67"/>
      <c r="E607" s="68"/>
      <c r="F607" s="69"/>
      <c r="G607" s="66"/>
      <c r="H607" s="70"/>
      <c r="I607" s="71"/>
      <c r="J607" s="71"/>
      <c r="K607" s="34"/>
      <c r="L607" s="78">
        <v>607</v>
      </c>
      <c r="M607" s="78"/>
      <c r="N607" s="73"/>
      <c r="O607" s="80" t="s">
        <v>178</v>
      </c>
      <c r="P607" s="82">
        <v>43656.8618287037</v>
      </c>
      <c r="Q607" s="80" t="s">
        <v>1239</v>
      </c>
      <c r="R607" s="80"/>
      <c r="S607" s="80"/>
      <c r="T607" s="80"/>
      <c r="U607" s="83" t="s">
        <v>1567</v>
      </c>
      <c r="V607" s="83" t="s">
        <v>1567</v>
      </c>
      <c r="W607" s="82">
        <v>43656.8618287037</v>
      </c>
      <c r="X607" s="86">
        <v>43656</v>
      </c>
      <c r="Y607" s="88" t="s">
        <v>2418</v>
      </c>
      <c r="Z607" s="83" t="s">
        <v>3040</v>
      </c>
      <c r="AA607" s="80"/>
      <c r="AB607" s="80"/>
      <c r="AC607" s="88" t="s">
        <v>3665</v>
      </c>
      <c r="AD607" s="80"/>
      <c r="AE607" s="80" t="b">
        <v>0</v>
      </c>
      <c r="AF607" s="80">
        <v>159</v>
      </c>
      <c r="AG607" s="88" t="s">
        <v>3797</v>
      </c>
      <c r="AH607" s="80" t="b">
        <v>0</v>
      </c>
      <c r="AI607" s="80" t="s">
        <v>3865</v>
      </c>
      <c r="AJ607" s="80"/>
      <c r="AK607" s="88" t="s">
        <v>3797</v>
      </c>
      <c r="AL607" s="80" t="b">
        <v>0</v>
      </c>
      <c r="AM607" s="80">
        <v>141</v>
      </c>
      <c r="AN607" s="88" t="s">
        <v>3797</v>
      </c>
      <c r="AO607" s="80" t="s">
        <v>3903</v>
      </c>
      <c r="AP607" s="80" t="b">
        <v>0</v>
      </c>
      <c r="AQ607" s="88" t="s">
        <v>3665</v>
      </c>
      <c r="AR607" s="80" t="s">
        <v>908</v>
      </c>
      <c r="AS607" s="80">
        <v>0</v>
      </c>
      <c r="AT607" s="80">
        <v>0</v>
      </c>
      <c r="AU607" s="80"/>
      <c r="AV607" s="80"/>
      <c r="AW607" s="80"/>
      <c r="AX607" s="80"/>
      <c r="AY607" s="80"/>
      <c r="AZ607" s="80"/>
      <c r="BA607" s="80"/>
      <c r="BB607" s="80"/>
      <c r="BC607" s="79" t="str">
        <f>REPLACE(INDEX(GroupVertices[Group],MATCH(Edges[[#This Row],[Vertex 1]],GroupVertices[Vertex],0)),1,1,"")</f>
        <v>69</v>
      </c>
      <c r="BD607" s="79" t="str">
        <f>REPLACE(INDEX(GroupVertices[Group],MATCH(Edges[[#This Row],[Vertex 2]],GroupVertices[Vertex],0)),1,1,"")</f>
        <v>69</v>
      </c>
    </row>
    <row r="608" spans="1:56" ht="15">
      <c r="A608" s="65" t="s">
        <v>743</v>
      </c>
      <c r="B608" s="65" t="s">
        <v>742</v>
      </c>
      <c r="C608" s="66"/>
      <c r="D608" s="67"/>
      <c r="E608" s="68"/>
      <c r="F608" s="69"/>
      <c r="G608" s="66"/>
      <c r="H608" s="70"/>
      <c r="I608" s="71"/>
      <c r="J608" s="71"/>
      <c r="K608" s="34"/>
      <c r="L608" s="78">
        <v>608</v>
      </c>
      <c r="M608" s="78"/>
      <c r="N608" s="73"/>
      <c r="O608" s="80" t="s">
        <v>908</v>
      </c>
      <c r="P608" s="82">
        <v>43657.792592592596</v>
      </c>
      <c r="Q608" s="80" t="s">
        <v>1239</v>
      </c>
      <c r="R608" s="80"/>
      <c r="S608" s="80"/>
      <c r="T608" s="80"/>
      <c r="U608" s="80"/>
      <c r="V608" s="83" t="s">
        <v>1964</v>
      </c>
      <c r="W608" s="82">
        <v>43657.792592592596</v>
      </c>
      <c r="X608" s="86">
        <v>43657</v>
      </c>
      <c r="Y608" s="88" t="s">
        <v>2419</v>
      </c>
      <c r="Z608" s="83" t="s">
        <v>3041</v>
      </c>
      <c r="AA608" s="80"/>
      <c r="AB608" s="80"/>
      <c r="AC608" s="88" t="s">
        <v>3666</v>
      </c>
      <c r="AD608" s="80"/>
      <c r="AE608" s="80" t="b">
        <v>0</v>
      </c>
      <c r="AF608" s="80">
        <v>0</v>
      </c>
      <c r="AG608" s="88" t="s">
        <v>3797</v>
      </c>
      <c r="AH608" s="80" t="b">
        <v>0</v>
      </c>
      <c r="AI608" s="80" t="s">
        <v>3865</v>
      </c>
      <c r="AJ608" s="80"/>
      <c r="AK608" s="88" t="s">
        <v>3797</v>
      </c>
      <c r="AL608" s="80" t="b">
        <v>0</v>
      </c>
      <c r="AM608" s="80">
        <v>141</v>
      </c>
      <c r="AN608" s="88" t="s">
        <v>3665</v>
      </c>
      <c r="AO608" s="80" t="s">
        <v>3899</v>
      </c>
      <c r="AP608" s="80" t="b">
        <v>0</v>
      </c>
      <c r="AQ608" s="88" t="s">
        <v>3665</v>
      </c>
      <c r="AR608" s="80" t="s">
        <v>178</v>
      </c>
      <c r="AS608" s="80">
        <v>0</v>
      </c>
      <c r="AT608" s="80">
        <v>0</v>
      </c>
      <c r="AU608" s="80"/>
      <c r="AV608" s="80"/>
      <c r="AW608" s="80"/>
      <c r="AX608" s="80"/>
      <c r="AY608" s="80"/>
      <c r="AZ608" s="80"/>
      <c r="BA608" s="80"/>
      <c r="BB608" s="80"/>
      <c r="BC608" s="79" t="str">
        <f>REPLACE(INDEX(GroupVertices[Group],MATCH(Edges[[#This Row],[Vertex 1]],GroupVertices[Vertex],0)),1,1,"")</f>
        <v>69</v>
      </c>
      <c r="BD608" s="79" t="str">
        <f>REPLACE(INDEX(GroupVertices[Group],MATCH(Edges[[#This Row],[Vertex 2]],GroupVertices[Vertex],0)),1,1,"")</f>
        <v>69</v>
      </c>
    </row>
    <row r="609" spans="1:56" ht="15">
      <c r="A609" s="65" t="s">
        <v>744</v>
      </c>
      <c r="B609" s="65" t="s">
        <v>896</v>
      </c>
      <c r="C609" s="66"/>
      <c r="D609" s="67"/>
      <c r="E609" s="68"/>
      <c r="F609" s="69"/>
      <c r="G609" s="66"/>
      <c r="H609" s="70"/>
      <c r="I609" s="71"/>
      <c r="J609" s="71"/>
      <c r="K609" s="34"/>
      <c r="L609" s="78">
        <v>609</v>
      </c>
      <c r="M609" s="78"/>
      <c r="N609" s="73"/>
      <c r="O609" s="80" t="s">
        <v>910</v>
      </c>
      <c r="P609" s="82">
        <v>43657.792662037034</v>
      </c>
      <c r="Q609" s="80" t="s">
        <v>1240</v>
      </c>
      <c r="R609" s="83" t="s">
        <v>1371</v>
      </c>
      <c r="S609" s="80" t="s">
        <v>1387</v>
      </c>
      <c r="T609" s="80"/>
      <c r="U609" s="80"/>
      <c r="V609" s="83" t="s">
        <v>1965</v>
      </c>
      <c r="W609" s="82">
        <v>43657.792662037034</v>
      </c>
      <c r="X609" s="86">
        <v>43657</v>
      </c>
      <c r="Y609" s="88" t="s">
        <v>2420</v>
      </c>
      <c r="Z609" s="83" t="s">
        <v>3042</v>
      </c>
      <c r="AA609" s="80"/>
      <c r="AB609" s="80"/>
      <c r="AC609" s="88" t="s">
        <v>3667</v>
      </c>
      <c r="AD609" s="80"/>
      <c r="AE609" s="80" t="b">
        <v>0</v>
      </c>
      <c r="AF609" s="80">
        <v>0</v>
      </c>
      <c r="AG609" s="88" t="s">
        <v>3797</v>
      </c>
      <c r="AH609" s="80" t="b">
        <v>0</v>
      </c>
      <c r="AI609" s="80" t="s">
        <v>3865</v>
      </c>
      <c r="AJ609" s="80"/>
      <c r="AK609" s="88" t="s">
        <v>3797</v>
      </c>
      <c r="AL609" s="80" t="b">
        <v>0</v>
      </c>
      <c r="AM609" s="80">
        <v>0</v>
      </c>
      <c r="AN609" s="88" t="s">
        <v>3797</v>
      </c>
      <c r="AO609" s="80" t="s">
        <v>3902</v>
      </c>
      <c r="AP609" s="80" t="b">
        <v>0</v>
      </c>
      <c r="AQ609" s="88" t="s">
        <v>3667</v>
      </c>
      <c r="AR609" s="80" t="s">
        <v>178</v>
      </c>
      <c r="AS609" s="80">
        <v>0</v>
      </c>
      <c r="AT609" s="80">
        <v>0</v>
      </c>
      <c r="AU609" s="80"/>
      <c r="AV609" s="80"/>
      <c r="AW609" s="80"/>
      <c r="AX609" s="80"/>
      <c r="AY609" s="80"/>
      <c r="AZ609" s="80"/>
      <c r="BA609" s="80"/>
      <c r="BB609" s="80"/>
      <c r="BC609" s="79" t="str">
        <f>REPLACE(INDEX(GroupVertices[Group],MATCH(Edges[[#This Row],[Vertex 1]],GroupVertices[Vertex],0)),1,1,"")</f>
        <v>21</v>
      </c>
      <c r="BD609" s="79" t="str">
        <f>REPLACE(INDEX(GroupVertices[Group],MATCH(Edges[[#This Row],[Vertex 2]],GroupVertices[Vertex],0)),1,1,"")</f>
        <v>21</v>
      </c>
    </row>
    <row r="610" spans="1:56" ht="15">
      <c r="A610" s="65" t="s">
        <v>744</v>
      </c>
      <c r="B610" s="65" t="s">
        <v>897</v>
      </c>
      <c r="C610" s="66"/>
      <c r="D610" s="67"/>
      <c r="E610" s="68"/>
      <c r="F610" s="69"/>
      <c r="G610" s="66"/>
      <c r="H610" s="70"/>
      <c r="I610" s="71"/>
      <c r="J610" s="71"/>
      <c r="K610" s="34"/>
      <c r="L610" s="78">
        <v>610</v>
      </c>
      <c r="M610" s="78"/>
      <c r="N610" s="73"/>
      <c r="O610" s="80" t="s">
        <v>910</v>
      </c>
      <c r="P610" s="82">
        <v>43657.792662037034</v>
      </c>
      <c r="Q610" s="80" t="s">
        <v>1240</v>
      </c>
      <c r="R610" s="83" t="s">
        <v>1371</v>
      </c>
      <c r="S610" s="80" t="s">
        <v>1387</v>
      </c>
      <c r="T610" s="80"/>
      <c r="U610" s="80"/>
      <c r="V610" s="83" t="s">
        <v>1965</v>
      </c>
      <c r="W610" s="82">
        <v>43657.792662037034</v>
      </c>
      <c r="X610" s="86">
        <v>43657</v>
      </c>
      <c r="Y610" s="88" t="s">
        <v>2420</v>
      </c>
      <c r="Z610" s="83" t="s">
        <v>3042</v>
      </c>
      <c r="AA610" s="80"/>
      <c r="AB610" s="80"/>
      <c r="AC610" s="88" t="s">
        <v>3667</v>
      </c>
      <c r="AD610" s="80"/>
      <c r="AE610" s="80" t="b">
        <v>0</v>
      </c>
      <c r="AF610" s="80">
        <v>0</v>
      </c>
      <c r="AG610" s="88" t="s">
        <v>3797</v>
      </c>
      <c r="AH610" s="80" t="b">
        <v>0</v>
      </c>
      <c r="AI610" s="80" t="s">
        <v>3865</v>
      </c>
      <c r="AJ610" s="80"/>
      <c r="AK610" s="88" t="s">
        <v>3797</v>
      </c>
      <c r="AL610" s="80" t="b">
        <v>0</v>
      </c>
      <c r="AM610" s="80">
        <v>0</v>
      </c>
      <c r="AN610" s="88" t="s">
        <v>3797</v>
      </c>
      <c r="AO610" s="80" t="s">
        <v>3902</v>
      </c>
      <c r="AP610" s="80" t="b">
        <v>0</v>
      </c>
      <c r="AQ610" s="88" t="s">
        <v>3667</v>
      </c>
      <c r="AR610" s="80" t="s">
        <v>178</v>
      </c>
      <c r="AS610" s="80">
        <v>0</v>
      </c>
      <c r="AT610" s="80">
        <v>0</v>
      </c>
      <c r="AU610" s="80"/>
      <c r="AV610" s="80"/>
      <c r="AW610" s="80"/>
      <c r="AX610" s="80"/>
      <c r="AY610" s="80"/>
      <c r="AZ610" s="80"/>
      <c r="BA610" s="80"/>
      <c r="BB610" s="80"/>
      <c r="BC610" s="79" t="str">
        <f>REPLACE(INDEX(GroupVertices[Group],MATCH(Edges[[#This Row],[Vertex 1]],GroupVertices[Vertex],0)),1,1,"")</f>
        <v>21</v>
      </c>
      <c r="BD610" s="79" t="str">
        <f>REPLACE(INDEX(GroupVertices[Group],MATCH(Edges[[#This Row],[Vertex 2]],GroupVertices[Vertex],0)),1,1,"")</f>
        <v>21</v>
      </c>
    </row>
    <row r="611" spans="1:56" ht="15">
      <c r="A611" s="65" t="s">
        <v>744</v>
      </c>
      <c r="B611" s="65" t="s">
        <v>898</v>
      </c>
      <c r="C611" s="66"/>
      <c r="D611" s="67"/>
      <c r="E611" s="68"/>
      <c r="F611" s="69"/>
      <c r="G611" s="66"/>
      <c r="H611" s="70"/>
      <c r="I611" s="71"/>
      <c r="J611" s="71"/>
      <c r="K611" s="34"/>
      <c r="L611" s="78">
        <v>611</v>
      </c>
      <c r="M611" s="78"/>
      <c r="N611" s="73"/>
      <c r="O611" s="80" t="s">
        <v>910</v>
      </c>
      <c r="P611" s="82">
        <v>43657.792662037034</v>
      </c>
      <c r="Q611" s="80" t="s">
        <v>1240</v>
      </c>
      <c r="R611" s="83" t="s">
        <v>1371</v>
      </c>
      <c r="S611" s="80" t="s">
        <v>1387</v>
      </c>
      <c r="T611" s="80"/>
      <c r="U611" s="80"/>
      <c r="V611" s="83" t="s">
        <v>1965</v>
      </c>
      <c r="W611" s="82">
        <v>43657.792662037034</v>
      </c>
      <c r="X611" s="86">
        <v>43657</v>
      </c>
      <c r="Y611" s="88" t="s">
        <v>2420</v>
      </c>
      <c r="Z611" s="83" t="s">
        <v>3042</v>
      </c>
      <c r="AA611" s="80"/>
      <c r="AB611" s="80"/>
      <c r="AC611" s="88" t="s">
        <v>3667</v>
      </c>
      <c r="AD611" s="80"/>
      <c r="AE611" s="80" t="b">
        <v>0</v>
      </c>
      <c r="AF611" s="80">
        <v>0</v>
      </c>
      <c r="AG611" s="88" t="s">
        <v>3797</v>
      </c>
      <c r="AH611" s="80" t="b">
        <v>0</v>
      </c>
      <c r="AI611" s="80" t="s">
        <v>3865</v>
      </c>
      <c r="AJ611" s="80"/>
      <c r="AK611" s="88" t="s">
        <v>3797</v>
      </c>
      <c r="AL611" s="80" t="b">
        <v>0</v>
      </c>
      <c r="AM611" s="80">
        <v>0</v>
      </c>
      <c r="AN611" s="88" t="s">
        <v>3797</v>
      </c>
      <c r="AO611" s="80" t="s">
        <v>3902</v>
      </c>
      <c r="AP611" s="80" t="b">
        <v>0</v>
      </c>
      <c r="AQ611" s="88" t="s">
        <v>3667</v>
      </c>
      <c r="AR611" s="80" t="s">
        <v>178</v>
      </c>
      <c r="AS611" s="80">
        <v>0</v>
      </c>
      <c r="AT611" s="80">
        <v>0</v>
      </c>
      <c r="AU611" s="80"/>
      <c r="AV611" s="80"/>
      <c r="AW611" s="80"/>
      <c r="AX611" s="80"/>
      <c r="AY611" s="80"/>
      <c r="AZ611" s="80"/>
      <c r="BA611" s="80"/>
      <c r="BB611" s="80"/>
      <c r="BC611" s="79" t="str">
        <f>REPLACE(INDEX(GroupVertices[Group],MATCH(Edges[[#This Row],[Vertex 1]],GroupVertices[Vertex],0)),1,1,"")</f>
        <v>21</v>
      </c>
      <c r="BD611" s="79" t="str">
        <f>REPLACE(INDEX(GroupVertices[Group],MATCH(Edges[[#This Row],[Vertex 2]],GroupVertices[Vertex],0)),1,1,"")</f>
        <v>21</v>
      </c>
    </row>
    <row r="612" spans="1:56" ht="15">
      <c r="A612" s="65" t="s">
        <v>745</v>
      </c>
      <c r="B612" s="65" t="s">
        <v>745</v>
      </c>
      <c r="C612" s="66"/>
      <c r="D612" s="67"/>
      <c r="E612" s="68"/>
      <c r="F612" s="69"/>
      <c r="G612" s="66"/>
      <c r="H612" s="70"/>
      <c r="I612" s="71"/>
      <c r="J612" s="71"/>
      <c r="K612" s="34"/>
      <c r="L612" s="78">
        <v>612</v>
      </c>
      <c r="M612" s="78"/>
      <c r="N612" s="73"/>
      <c r="O612" s="80" t="s">
        <v>178</v>
      </c>
      <c r="P612" s="82">
        <v>43657.792719907404</v>
      </c>
      <c r="Q612" s="80" t="s">
        <v>1241</v>
      </c>
      <c r="R612" s="80"/>
      <c r="S612" s="80"/>
      <c r="T612" s="80"/>
      <c r="U612" s="80"/>
      <c r="V612" s="83" t="s">
        <v>1966</v>
      </c>
      <c r="W612" s="82">
        <v>43657.792719907404</v>
      </c>
      <c r="X612" s="86">
        <v>43657</v>
      </c>
      <c r="Y612" s="88" t="s">
        <v>2421</v>
      </c>
      <c r="Z612" s="83" t="s">
        <v>3043</v>
      </c>
      <c r="AA612" s="80"/>
      <c r="AB612" s="80"/>
      <c r="AC612" s="88" t="s">
        <v>3668</v>
      </c>
      <c r="AD612" s="80"/>
      <c r="AE612" s="80" t="b">
        <v>0</v>
      </c>
      <c r="AF612" s="80">
        <v>0</v>
      </c>
      <c r="AG612" s="88" t="s">
        <v>3797</v>
      </c>
      <c r="AH612" s="80" t="b">
        <v>0</v>
      </c>
      <c r="AI612" s="80" t="s">
        <v>3865</v>
      </c>
      <c r="AJ612" s="80"/>
      <c r="AK612" s="88" t="s">
        <v>3797</v>
      </c>
      <c r="AL612" s="80" t="b">
        <v>0</v>
      </c>
      <c r="AM612" s="80">
        <v>0</v>
      </c>
      <c r="AN612" s="88" t="s">
        <v>3797</v>
      </c>
      <c r="AO612" s="80" t="s">
        <v>3898</v>
      </c>
      <c r="AP612" s="80" t="b">
        <v>0</v>
      </c>
      <c r="AQ612" s="88" t="s">
        <v>3668</v>
      </c>
      <c r="AR612" s="80" t="s">
        <v>178</v>
      </c>
      <c r="AS612" s="80">
        <v>0</v>
      </c>
      <c r="AT612" s="80">
        <v>0</v>
      </c>
      <c r="AU612" s="80"/>
      <c r="AV612" s="80"/>
      <c r="AW612" s="80"/>
      <c r="AX612" s="80"/>
      <c r="AY612" s="80"/>
      <c r="AZ612" s="80"/>
      <c r="BA612" s="80"/>
      <c r="BB612" s="80"/>
      <c r="BC612" s="79" t="str">
        <f>REPLACE(INDEX(GroupVertices[Group],MATCH(Edges[[#This Row],[Vertex 1]],GroupVertices[Vertex],0)),1,1,"")</f>
        <v>1</v>
      </c>
      <c r="BD612" s="79" t="str">
        <f>REPLACE(INDEX(GroupVertices[Group],MATCH(Edges[[#This Row],[Vertex 2]],GroupVertices[Vertex],0)),1,1,"")</f>
        <v>1</v>
      </c>
    </row>
    <row r="613" spans="1:56" ht="15">
      <c r="A613" s="65" t="s">
        <v>746</v>
      </c>
      <c r="B613" s="65" t="s">
        <v>746</v>
      </c>
      <c r="C613" s="66"/>
      <c r="D613" s="67"/>
      <c r="E613" s="68"/>
      <c r="F613" s="69"/>
      <c r="G613" s="66"/>
      <c r="H613" s="70"/>
      <c r="I613" s="71"/>
      <c r="J613" s="71"/>
      <c r="K613" s="34"/>
      <c r="L613" s="78">
        <v>613</v>
      </c>
      <c r="M613" s="78"/>
      <c r="N613" s="73"/>
      <c r="O613" s="80" t="s">
        <v>178</v>
      </c>
      <c r="P613" s="82">
        <v>43584.791979166665</v>
      </c>
      <c r="Q613" s="80" t="s">
        <v>1242</v>
      </c>
      <c r="R613" s="83" t="s">
        <v>1372</v>
      </c>
      <c r="S613" s="80" t="s">
        <v>1433</v>
      </c>
      <c r="T613" s="80" t="s">
        <v>1489</v>
      </c>
      <c r="U613" s="80"/>
      <c r="V613" s="83" t="s">
        <v>1967</v>
      </c>
      <c r="W613" s="82">
        <v>43584.791979166665</v>
      </c>
      <c r="X613" s="86">
        <v>43584</v>
      </c>
      <c r="Y613" s="88" t="s">
        <v>2422</v>
      </c>
      <c r="Z613" s="83" t="s">
        <v>3044</v>
      </c>
      <c r="AA613" s="80"/>
      <c r="AB613" s="80"/>
      <c r="AC613" s="88" t="s">
        <v>3669</v>
      </c>
      <c r="AD613" s="80"/>
      <c r="AE613" s="80" t="b">
        <v>0</v>
      </c>
      <c r="AF613" s="80">
        <v>0</v>
      </c>
      <c r="AG613" s="88" t="s">
        <v>3797</v>
      </c>
      <c r="AH613" s="80" t="b">
        <v>0</v>
      </c>
      <c r="AI613" s="80" t="s">
        <v>3865</v>
      </c>
      <c r="AJ613" s="80"/>
      <c r="AK613" s="88" t="s">
        <v>3797</v>
      </c>
      <c r="AL613" s="80" t="b">
        <v>0</v>
      </c>
      <c r="AM613" s="80">
        <v>0</v>
      </c>
      <c r="AN613" s="88" t="s">
        <v>3797</v>
      </c>
      <c r="AO613" s="80" t="s">
        <v>3931</v>
      </c>
      <c r="AP613" s="80" t="b">
        <v>0</v>
      </c>
      <c r="AQ613" s="88" t="s">
        <v>3669</v>
      </c>
      <c r="AR613" s="80" t="s">
        <v>908</v>
      </c>
      <c r="AS613" s="80">
        <v>0</v>
      </c>
      <c r="AT613" s="80">
        <v>0</v>
      </c>
      <c r="AU613" s="80"/>
      <c r="AV613" s="80"/>
      <c r="AW613" s="80"/>
      <c r="AX613" s="80"/>
      <c r="AY613" s="80"/>
      <c r="AZ613" s="80"/>
      <c r="BA613" s="80"/>
      <c r="BB613" s="80"/>
      <c r="BC613" s="79" t="str">
        <f>REPLACE(INDEX(GroupVertices[Group],MATCH(Edges[[#This Row],[Vertex 1]],GroupVertices[Vertex],0)),1,1,"")</f>
        <v>1</v>
      </c>
      <c r="BD613" s="79" t="str">
        <f>REPLACE(INDEX(GroupVertices[Group],MATCH(Edges[[#This Row],[Vertex 2]],GroupVertices[Vertex],0)),1,1,"")</f>
        <v>1</v>
      </c>
    </row>
    <row r="614" spans="1:56" ht="15">
      <c r="A614" s="65" t="s">
        <v>746</v>
      </c>
      <c r="B614" s="65" t="s">
        <v>746</v>
      </c>
      <c r="C614" s="66"/>
      <c r="D614" s="67"/>
      <c r="E614" s="68"/>
      <c r="F614" s="69"/>
      <c r="G614" s="66"/>
      <c r="H614" s="70"/>
      <c r="I614" s="71"/>
      <c r="J614" s="71"/>
      <c r="K614" s="34"/>
      <c r="L614" s="78">
        <v>614</v>
      </c>
      <c r="M614" s="78"/>
      <c r="N614" s="73"/>
      <c r="O614" s="80" t="s">
        <v>908</v>
      </c>
      <c r="P614" s="82">
        <v>43657.79283564815</v>
      </c>
      <c r="Q614" s="80" t="s">
        <v>1242</v>
      </c>
      <c r="R614" s="83" t="s">
        <v>1372</v>
      </c>
      <c r="S614" s="80" t="s">
        <v>1433</v>
      </c>
      <c r="T614" s="80" t="s">
        <v>1489</v>
      </c>
      <c r="U614" s="80"/>
      <c r="V614" s="83" t="s">
        <v>1967</v>
      </c>
      <c r="W614" s="82">
        <v>43657.79283564815</v>
      </c>
      <c r="X614" s="86">
        <v>43657</v>
      </c>
      <c r="Y614" s="88" t="s">
        <v>2423</v>
      </c>
      <c r="Z614" s="83" t="s">
        <v>3045</v>
      </c>
      <c r="AA614" s="80"/>
      <c r="AB614" s="80"/>
      <c r="AC614" s="88" t="s">
        <v>3670</v>
      </c>
      <c r="AD614" s="80"/>
      <c r="AE614" s="80" t="b">
        <v>0</v>
      </c>
      <c r="AF614" s="80">
        <v>0</v>
      </c>
      <c r="AG614" s="88" t="s">
        <v>3797</v>
      </c>
      <c r="AH614" s="80" t="b">
        <v>0</v>
      </c>
      <c r="AI614" s="80" t="s">
        <v>3865</v>
      </c>
      <c r="AJ614" s="80"/>
      <c r="AK614" s="88" t="s">
        <v>3797</v>
      </c>
      <c r="AL614" s="80" t="b">
        <v>0</v>
      </c>
      <c r="AM614" s="80">
        <v>0</v>
      </c>
      <c r="AN614" s="88" t="s">
        <v>3669</v>
      </c>
      <c r="AO614" s="80" t="s">
        <v>3931</v>
      </c>
      <c r="AP614" s="80" t="b">
        <v>0</v>
      </c>
      <c r="AQ614" s="88" t="s">
        <v>3669</v>
      </c>
      <c r="AR614" s="80" t="s">
        <v>178</v>
      </c>
      <c r="AS614" s="80">
        <v>0</v>
      </c>
      <c r="AT614" s="80">
        <v>0</v>
      </c>
      <c r="AU614" s="80"/>
      <c r="AV614" s="80"/>
      <c r="AW614" s="80"/>
      <c r="AX614" s="80"/>
      <c r="AY614" s="80"/>
      <c r="AZ614" s="80"/>
      <c r="BA614" s="80"/>
      <c r="BB614" s="80"/>
      <c r="BC614" s="79" t="str">
        <f>REPLACE(INDEX(GroupVertices[Group],MATCH(Edges[[#This Row],[Vertex 1]],GroupVertices[Vertex],0)),1,1,"")</f>
        <v>1</v>
      </c>
      <c r="BD614" s="79" t="str">
        <f>REPLACE(INDEX(GroupVertices[Group],MATCH(Edges[[#This Row],[Vertex 2]],GroupVertices[Vertex],0)),1,1,"")</f>
        <v>1</v>
      </c>
    </row>
    <row r="615" spans="1:56" ht="15">
      <c r="A615" s="65" t="s">
        <v>747</v>
      </c>
      <c r="B615" s="65" t="s">
        <v>747</v>
      </c>
      <c r="C615" s="66"/>
      <c r="D615" s="67"/>
      <c r="E615" s="68"/>
      <c r="F615" s="69"/>
      <c r="G615" s="66"/>
      <c r="H615" s="70"/>
      <c r="I615" s="71"/>
      <c r="J615" s="71"/>
      <c r="K615" s="34"/>
      <c r="L615" s="78">
        <v>615</v>
      </c>
      <c r="M615" s="78"/>
      <c r="N615" s="73"/>
      <c r="O615" s="80" t="s">
        <v>178</v>
      </c>
      <c r="P615" s="82">
        <v>43656.52987268518</v>
      </c>
      <c r="Q615" s="80" t="s">
        <v>1044</v>
      </c>
      <c r="R615" s="80"/>
      <c r="S615" s="80"/>
      <c r="T615" s="80"/>
      <c r="U615" s="80"/>
      <c r="V615" s="83" t="s">
        <v>1968</v>
      </c>
      <c r="W615" s="82">
        <v>43656.52987268518</v>
      </c>
      <c r="X615" s="86">
        <v>43656</v>
      </c>
      <c r="Y615" s="88" t="s">
        <v>2424</v>
      </c>
      <c r="Z615" s="83" t="s">
        <v>3046</v>
      </c>
      <c r="AA615" s="80"/>
      <c r="AB615" s="80"/>
      <c r="AC615" s="88" t="s">
        <v>3671</v>
      </c>
      <c r="AD615" s="80"/>
      <c r="AE615" s="80" t="b">
        <v>0</v>
      </c>
      <c r="AF615" s="80">
        <v>4448</v>
      </c>
      <c r="AG615" s="88" t="s">
        <v>3797</v>
      </c>
      <c r="AH615" s="80" t="b">
        <v>0</v>
      </c>
      <c r="AI615" s="80" t="s">
        <v>3865</v>
      </c>
      <c r="AJ615" s="80"/>
      <c r="AK615" s="88" t="s">
        <v>3797</v>
      </c>
      <c r="AL615" s="80" t="b">
        <v>0</v>
      </c>
      <c r="AM615" s="80">
        <v>1124</v>
      </c>
      <c r="AN615" s="88" t="s">
        <v>3797</v>
      </c>
      <c r="AO615" s="80" t="s">
        <v>3899</v>
      </c>
      <c r="AP615" s="80" t="b">
        <v>0</v>
      </c>
      <c r="AQ615" s="88" t="s">
        <v>3671</v>
      </c>
      <c r="AR615" s="80" t="s">
        <v>908</v>
      </c>
      <c r="AS615" s="80">
        <v>0</v>
      </c>
      <c r="AT615" s="80">
        <v>0</v>
      </c>
      <c r="AU615" s="80"/>
      <c r="AV615" s="80"/>
      <c r="AW615" s="80"/>
      <c r="AX615" s="80"/>
      <c r="AY615" s="80"/>
      <c r="AZ615" s="80"/>
      <c r="BA615" s="80"/>
      <c r="BB615" s="80"/>
      <c r="BC615" s="79" t="str">
        <f>REPLACE(INDEX(GroupVertices[Group],MATCH(Edges[[#This Row],[Vertex 1]],GroupVertices[Vertex],0)),1,1,"")</f>
        <v>14</v>
      </c>
      <c r="BD615" s="79" t="str">
        <f>REPLACE(INDEX(GroupVertices[Group],MATCH(Edges[[#This Row],[Vertex 2]],GroupVertices[Vertex],0)),1,1,"")</f>
        <v>14</v>
      </c>
    </row>
    <row r="616" spans="1:56" ht="15">
      <c r="A616" s="65" t="s">
        <v>748</v>
      </c>
      <c r="B616" s="65" t="s">
        <v>747</v>
      </c>
      <c r="C616" s="66"/>
      <c r="D616" s="67"/>
      <c r="E616" s="68"/>
      <c r="F616" s="69"/>
      <c r="G616" s="66"/>
      <c r="H616" s="70"/>
      <c r="I616" s="71"/>
      <c r="J616" s="71"/>
      <c r="K616" s="34"/>
      <c r="L616" s="78">
        <v>616</v>
      </c>
      <c r="M616" s="78"/>
      <c r="N616" s="73"/>
      <c r="O616" s="80" t="s">
        <v>908</v>
      </c>
      <c r="P616" s="82">
        <v>43657.79292824074</v>
      </c>
      <c r="Q616" s="80" t="s">
        <v>1044</v>
      </c>
      <c r="R616" s="80"/>
      <c r="S616" s="80"/>
      <c r="T616" s="80"/>
      <c r="U616" s="80"/>
      <c r="V616" s="83" t="s">
        <v>1969</v>
      </c>
      <c r="W616" s="82">
        <v>43657.79292824074</v>
      </c>
      <c r="X616" s="86">
        <v>43657</v>
      </c>
      <c r="Y616" s="88" t="s">
        <v>2425</v>
      </c>
      <c r="Z616" s="83" t="s">
        <v>3047</v>
      </c>
      <c r="AA616" s="80"/>
      <c r="AB616" s="80"/>
      <c r="AC616" s="88" t="s">
        <v>3672</v>
      </c>
      <c r="AD616" s="80"/>
      <c r="AE616" s="80" t="b">
        <v>0</v>
      </c>
      <c r="AF616" s="80">
        <v>0</v>
      </c>
      <c r="AG616" s="88" t="s">
        <v>3797</v>
      </c>
      <c r="AH616" s="80" t="b">
        <v>0</v>
      </c>
      <c r="AI616" s="80" t="s">
        <v>3865</v>
      </c>
      <c r="AJ616" s="80"/>
      <c r="AK616" s="88" t="s">
        <v>3797</v>
      </c>
      <c r="AL616" s="80" t="b">
        <v>0</v>
      </c>
      <c r="AM616" s="80">
        <v>1124</v>
      </c>
      <c r="AN616" s="88" t="s">
        <v>3671</v>
      </c>
      <c r="AO616" s="80" t="s">
        <v>3906</v>
      </c>
      <c r="AP616" s="80" t="b">
        <v>0</v>
      </c>
      <c r="AQ616" s="88" t="s">
        <v>3671</v>
      </c>
      <c r="AR616" s="80" t="s">
        <v>178</v>
      </c>
      <c r="AS616" s="80">
        <v>0</v>
      </c>
      <c r="AT616" s="80">
        <v>0</v>
      </c>
      <c r="AU616" s="80"/>
      <c r="AV616" s="80"/>
      <c r="AW616" s="80"/>
      <c r="AX616" s="80"/>
      <c r="AY616" s="80"/>
      <c r="AZ616" s="80"/>
      <c r="BA616" s="80"/>
      <c r="BB616" s="80"/>
      <c r="BC616" s="79" t="str">
        <f>REPLACE(INDEX(GroupVertices[Group],MATCH(Edges[[#This Row],[Vertex 1]],GroupVertices[Vertex],0)),1,1,"")</f>
        <v>14</v>
      </c>
      <c r="BD616" s="79" t="str">
        <f>REPLACE(INDEX(GroupVertices[Group],MATCH(Edges[[#This Row],[Vertex 2]],GroupVertices[Vertex],0)),1,1,"")</f>
        <v>14</v>
      </c>
    </row>
    <row r="617" spans="1:56" ht="15">
      <c r="A617" s="65" t="s">
        <v>749</v>
      </c>
      <c r="B617" s="65" t="s">
        <v>791</v>
      </c>
      <c r="C617" s="66"/>
      <c r="D617" s="67"/>
      <c r="E617" s="68"/>
      <c r="F617" s="69"/>
      <c r="G617" s="66"/>
      <c r="H617" s="70"/>
      <c r="I617" s="71"/>
      <c r="J617" s="71"/>
      <c r="K617" s="34"/>
      <c r="L617" s="78">
        <v>617</v>
      </c>
      <c r="M617" s="78"/>
      <c r="N617" s="73"/>
      <c r="O617" s="80" t="s">
        <v>908</v>
      </c>
      <c r="P617" s="82">
        <v>43657.79351851852</v>
      </c>
      <c r="Q617" s="80" t="s">
        <v>968</v>
      </c>
      <c r="R617" s="80"/>
      <c r="S617" s="80"/>
      <c r="T617" s="80"/>
      <c r="U617" s="83" t="s">
        <v>1507</v>
      </c>
      <c r="V617" s="83" t="s">
        <v>1507</v>
      </c>
      <c r="W617" s="82">
        <v>43657.79351851852</v>
      </c>
      <c r="X617" s="86">
        <v>43657</v>
      </c>
      <c r="Y617" s="88" t="s">
        <v>2426</v>
      </c>
      <c r="Z617" s="83" t="s">
        <v>3048</v>
      </c>
      <c r="AA617" s="80"/>
      <c r="AB617" s="80"/>
      <c r="AC617" s="88" t="s">
        <v>3673</v>
      </c>
      <c r="AD617" s="80"/>
      <c r="AE617" s="80" t="b">
        <v>0</v>
      </c>
      <c r="AF617" s="80">
        <v>0</v>
      </c>
      <c r="AG617" s="88" t="s">
        <v>3797</v>
      </c>
      <c r="AH617" s="80" t="b">
        <v>0</v>
      </c>
      <c r="AI617" s="80" t="s">
        <v>3865</v>
      </c>
      <c r="AJ617" s="80"/>
      <c r="AK617" s="88" t="s">
        <v>3797</v>
      </c>
      <c r="AL617" s="80" t="b">
        <v>0</v>
      </c>
      <c r="AM617" s="80">
        <v>14414</v>
      </c>
      <c r="AN617" s="88" t="s">
        <v>3715</v>
      </c>
      <c r="AO617" s="80" t="s">
        <v>3899</v>
      </c>
      <c r="AP617" s="80" t="b">
        <v>0</v>
      </c>
      <c r="AQ617" s="88" t="s">
        <v>3715</v>
      </c>
      <c r="AR617" s="80" t="s">
        <v>178</v>
      </c>
      <c r="AS617" s="80">
        <v>0</v>
      </c>
      <c r="AT617" s="80">
        <v>0</v>
      </c>
      <c r="AU617" s="80"/>
      <c r="AV617" s="80"/>
      <c r="AW617" s="80"/>
      <c r="AX617" s="80"/>
      <c r="AY617" s="80"/>
      <c r="AZ617" s="80"/>
      <c r="BA617" s="80"/>
      <c r="BB617" s="80"/>
      <c r="BC617" s="79" t="str">
        <f>REPLACE(INDEX(GroupVertices[Group],MATCH(Edges[[#This Row],[Vertex 1]],GroupVertices[Vertex],0)),1,1,"")</f>
        <v>2</v>
      </c>
      <c r="BD617" s="79" t="str">
        <f>REPLACE(INDEX(GroupVertices[Group],MATCH(Edges[[#This Row],[Vertex 2]],GroupVertices[Vertex],0)),1,1,"")</f>
        <v>2</v>
      </c>
    </row>
    <row r="618" spans="1:56" ht="15">
      <c r="A618" s="65" t="s">
        <v>750</v>
      </c>
      <c r="B618" s="65" t="s">
        <v>750</v>
      </c>
      <c r="C618" s="66"/>
      <c r="D618" s="67"/>
      <c r="E618" s="68"/>
      <c r="F618" s="69"/>
      <c r="G618" s="66"/>
      <c r="H618" s="70"/>
      <c r="I618" s="71"/>
      <c r="J618" s="71"/>
      <c r="K618" s="34"/>
      <c r="L618" s="78">
        <v>618</v>
      </c>
      <c r="M618" s="78"/>
      <c r="N618" s="73"/>
      <c r="O618" s="80" t="s">
        <v>178</v>
      </c>
      <c r="P618" s="82">
        <v>43657.79357638889</v>
      </c>
      <c r="Q618" s="80" t="s">
        <v>1243</v>
      </c>
      <c r="R618" s="80"/>
      <c r="S618" s="80"/>
      <c r="T618" s="80"/>
      <c r="U618" s="80"/>
      <c r="V618" s="83" t="s">
        <v>1970</v>
      </c>
      <c r="W618" s="82">
        <v>43657.79357638889</v>
      </c>
      <c r="X618" s="86">
        <v>43657</v>
      </c>
      <c r="Y618" s="88" t="s">
        <v>2427</v>
      </c>
      <c r="Z618" s="83" t="s">
        <v>3049</v>
      </c>
      <c r="AA618" s="80"/>
      <c r="AB618" s="80"/>
      <c r="AC618" s="88" t="s">
        <v>3674</v>
      </c>
      <c r="AD618" s="80"/>
      <c r="AE618" s="80" t="b">
        <v>0</v>
      </c>
      <c r="AF618" s="80">
        <v>0</v>
      </c>
      <c r="AG618" s="88" t="s">
        <v>3797</v>
      </c>
      <c r="AH618" s="80" t="b">
        <v>0</v>
      </c>
      <c r="AI618" s="80" t="s">
        <v>3865</v>
      </c>
      <c r="AJ618" s="80"/>
      <c r="AK618" s="88" t="s">
        <v>3797</v>
      </c>
      <c r="AL618" s="80" t="b">
        <v>0</v>
      </c>
      <c r="AM618" s="80">
        <v>0</v>
      </c>
      <c r="AN618" s="88" t="s">
        <v>3797</v>
      </c>
      <c r="AO618" s="80" t="s">
        <v>3899</v>
      </c>
      <c r="AP618" s="80" t="b">
        <v>0</v>
      </c>
      <c r="AQ618" s="88" t="s">
        <v>3674</v>
      </c>
      <c r="AR618" s="80" t="s">
        <v>178</v>
      </c>
      <c r="AS618" s="80">
        <v>0</v>
      </c>
      <c r="AT618" s="80">
        <v>0</v>
      </c>
      <c r="AU618" s="80"/>
      <c r="AV618" s="80"/>
      <c r="AW618" s="80"/>
      <c r="AX618" s="80"/>
      <c r="AY618" s="80"/>
      <c r="AZ618" s="80"/>
      <c r="BA618" s="80"/>
      <c r="BB618" s="80"/>
      <c r="BC618" s="79" t="str">
        <f>REPLACE(INDEX(GroupVertices[Group],MATCH(Edges[[#This Row],[Vertex 1]],GroupVertices[Vertex],0)),1,1,"")</f>
        <v>1</v>
      </c>
      <c r="BD618" s="79" t="str">
        <f>REPLACE(INDEX(GroupVertices[Group],MATCH(Edges[[#This Row],[Vertex 2]],GroupVertices[Vertex],0)),1,1,"")</f>
        <v>1</v>
      </c>
    </row>
    <row r="619" spans="1:56" ht="15">
      <c r="A619" s="65" t="s">
        <v>751</v>
      </c>
      <c r="B619" s="65" t="s">
        <v>751</v>
      </c>
      <c r="C619" s="66"/>
      <c r="D619" s="67"/>
      <c r="E619" s="68"/>
      <c r="F619" s="69"/>
      <c r="G619" s="66"/>
      <c r="H619" s="70"/>
      <c r="I619" s="71"/>
      <c r="J619" s="71"/>
      <c r="K619" s="34"/>
      <c r="L619" s="78">
        <v>619</v>
      </c>
      <c r="M619" s="78"/>
      <c r="N619" s="73"/>
      <c r="O619" s="80" t="s">
        <v>178</v>
      </c>
      <c r="P619" s="82">
        <v>43657.75875</v>
      </c>
      <c r="Q619" s="80" t="s">
        <v>1244</v>
      </c>
      <c r="R619" s="83" t="s">
        <v>1373</v>
      </c>
      <c r="S619" s="80" t="s">
        <v>1391</v>
      </c>
      <c r="T619" s="80"/>
      <c r="U619" s="80"/>
      <c r="V619" s="83" t="s">
        <v>1971</v>
      </c>
      <c r="W619" s="82">
        <v>43657.75875</v>
      </c>
      <c r="X619" s="86">
        <v>43657</v>
      </c>
      <c r="Y619" s="88" t="s">
        <v>2428</v>
      </c>
      <c r="Z619" s="83" t="s">
        <v>3050</v>
      </c>
      <c r="AA619" s="80"/>
      <c r="AB619" s="80"/>
      <c r="AC619" s="88" t="s">
        <v>3675</v>
      </c>
      <c r="AD619" s="80"/>
      <c r="AE619" s="80" t="b">
        <v>0</v>
      </c>
      <c r="AF619" s="80">
        <v>76</v>
      </c>
      <c r="AG619" s="88" t="s">
        <v>3797</v>
      </c>
      <c r="AH619" s="80" t="b">
        <v>1</v>
      </c>
      <c r="AI619" s="80" t="s">
        <v>3865</v>
      </c>
      <c r="AJ619" s="80"/>
      <c r="AK619" s="88" t="s">
        <v>3892</v>
      </c>
      <c r="AL619" s="80" t="b">
        <v>0</v>
      </c>
      <c r="AM619" s="80">
        <v>13</v>
      </c>
      <c r="AN619" s="88" t="s">
        <v>3797</v>
      </c>
      <c r="AO619" s="80" t="s">
        <v>3903</v>
      </c>
      <c r="AP619" s="80" t="b">
        <v>0</v>
      </c>
      <c r="AQ619" s="88" t="s">
        <v>3675</v>
      </c>
      <c r="AR619" s="80" t="s">
        <v>908</v>
      </c>
      <c r="AS619" s="80">
        <v>0</v>
      </c>
      <c r="AT619" s="80">
        <v>0</v>
      </c>
      <c r="AU619" s="80"/>
      <c r="AV619" s="80"/>
      <c r="AW619" s="80"/>
      <c r="AX619" s="80"/>
      <c r="AY619" s="80"/>
      <c r="AZ619" s="80"/>
      <c r="BA619" s="80"/>
      <c r="BB619" s="80"/>
      <c r="BC619" s="79" t="str">
        <f>REPLACE(INDEX(GroupVertices[Group],MATCH(Edges[[#This Row],[Vertex 1]],GroupVertices[Vertex],0)),1,1,"")</f>
        <v>68</v>
      </c>
      <c r="BD619" s="79" t="str">
        <f>REPLACE(INDEX(GroupVertices[Group],MATCH(Edges[[#This Row],[Vertex 2]],GroupVertices[Vertex],0)),1,1,"")</f>
        <v>68</v>
      </c>
    </row>
    <row r="620" spans="1:56" ht="15">
      <c r="A620" s="65" t="s">
        <v>752</v>
      </c>
      <c r="B620" s="65" t="s">
        <v>751</v>
      </c>
      <c r="C620" s="66"/>
      <c r="D620" s="67"/>
      <c r="E620" s="68"/>
      <c r="F620" s="69"/>
      <c r="G620" s="66"/>
      <c r="H620" s="70"/>
      <c r="I620" s="71"/>
      <c r="J620" s="71"/>
      <c r="K620" s="34"/>
      <c r="L620" s="78">
        <v>620</v>
      </c>
      <c r="M620" s="78"/>
      <c r="N620" s="73"/>
      <c r="O620" s="80" t="s">
        <v>908</v>
      </c>
      <c r="P620" s="82">
        <v>43657.793900462966</v>
      </c>
      <c r="Q620" s="80" t="s">
        <v>1244</v>
      </c>
      <c r="R620" s="80"/>
      <c r="S620" s="80"/>
      <c r="T620" s="80"/>
      <c r="U620" s="80"/>
      <c r="V620" s="83" t="s">
        <v>1972</v>
      </c>
      <c r="W620" s="82">
        <v>43657.793900462966</v>
      </c>
      <c r="X620" s="86">
        <v>43657</v>
      </c>
      <c r="Y620" s="88" t="s">
        <v>2429</v>
      </c>
      <c r="Z620" s="83" t="s">
        <v>3051</v>
      </c>
      <c r="AA620" s="80"/>
      <c r="AB620" s="80"/>
      <c r="AC620" s="88" t="s">
        <v>3676</v>
      </c>
      <c r="AD620" s="80"/>
      <c r="AE620" s="80" t="b">
        <v>0</v>
      </c>
      <c r="AF620" s="80">
        <v>0</v>
      </c>
      <c r="AG620" s="88" t="s">
        <v>3797</v>
      </c>
      <c r="AH620" s="80" t="b">
        <v>1</v>
      </c>
      <c r="AI620" s="80" t="s">
        <v>3865</v>
      </c>
      <c r="AJ620" s="80"/>
      <c r="AK620" s="88" t="s">
        <v>3892</v>
      </c>
      <c r="AL620" s="80" t="b">
        <v>0</v>
      </c>
      <c r="AM620" s="80">
        <v>13</v>
      </c>
      <c r="AN620" s="88" t="s">
        <v>3675</v>
      </c>
      <c r="AO620" s="80" t="s">
        <v>3899</v>
      </c>
      <c r="AP620" s="80" t="b">
        <v>0</v>
      </c>
      <c r="AQ620" s="88" t="s">
        <v>3675</v>
      </c>
      <c r="AR620" s="80" t="s">
        <v>178</v>
      </c>
      <c r="AS620" s="80">
        <v>0</v>
      </c>
      <c r="AT620" s="80">
        <v>0</v>
      </c>
      <c r="AU620" s="80"/>
      <c r="AV620" s="80"/>
      <c r="AW620" s="80"/>
      <c r="AX620" s="80"/>
      <c r="AY620" s="80"/>
      <c r="AZ620" s="80"/>
      <c r="BA620" s="80"/>
      <c r="BB620" s="80"/>
      <c r="BC620" s="79" t="str">
        <f>REPLACE(INDEX(GroupVertices[Group],MATCH(Edges[[#This Row],[Vertex 1]],GroupVertices[Vertex],0)),1,1,"")</f>
        <v>68</v>
      </c>
      <c r="BD620" s="79" t="str">
        <f>REPLACE(INDEX(GroupVertices[Group],MATCH(Edges[[#This Row],[Vertex 2]],GroupVertices[Vertex],0)),1,1,"")</f>
        <v>68</v>
      </c>
    </row>
    <row r="621" spans="1:56" ht="15">
      <c r="A621" s="65" t="s">
        <v>753</v>
      </c>
      <c r="B621" s="65" t="s">
        <v>753</v>
      </c>
      <c r="C621" s="66"/>
      <c r="D621" s="67"/>
      <c r="E621" s="68"/>
      <c r="F621" s="69"/>
      <c r="G621" s="66"/>
      <c r="H621" s="70"/>
      <c r="I621" s="71"/>
      <c r="J621" s="71"/>
      <c r="K621" s="34"/>
      <c r="L621" s="78">
        <v>621</v>
      </c>
      <c r="M621" s="78"/>
      <c r="N621" s="73"/>
      <c r="O621" s="80" t="s">
        <v>178</v>
      </c>
      <c r="P621" s="82">
        <v>43656.58326388889</v>
      </c>
      <c r="Q621" s="80" t="s">
        <v>1245</v>
      </c>
      <c r="R621" s="83" t="s">
        <v>1374</v>
      </c>
      <c r="S621" s="80" t="s">
        <v>1391</v>
      </c>
      <c r="T621" s="80"/>
      <c r="U621" s="80"/>
      <c r="V621" s="83" t="s">
        <v>1973</v>
      </c>
      <c r="W621" s="82">
        <v>43656.58326388889</v>
      </c>
      <c r="X621" s="86">
        <v>43656</v>
      </c>
      <c r="Y621" s="88" t="s">
        <v>2430</v>
      </c>
      <c r="Z621" s="83" t="s">
        <v>3052</v>
      </c>
      <c r="AA621" s="80"/>
      <c r="AB621" s="80"/>
      <c r="AC621" s="88" t="s">
        <v>3677</v>
      </c>
      <c r="AD621" s="80"/>
      <c r="AE621" s="80" t="b">
        <v>0</v>
      </c>
      <c r="AF621" s="80">
        <v>33</v>
      </c>
      <c r="AG621" s="88" t="s">
        <v>3797</v>
      </c>
      <c r="AH621" s="80" t="b">
        <v>1</v>
      </c>
      <c r="AI621" s="80" t="s">
        <v>3865</v>
      </c>
      <c r="AJ621" s="80"/>
      <c r="AK621" s="88" t="s">
        <v>3893</v>
      </c>
      <c r="AL621" s="80" t="b">
        <v>0</v>
      </c>
      <c r="AM621" s="80">
        <v>10</v>
      </c>
      <c r="AN621" s="88" t="s">
        <v>3797</v>
      </c>
      <c r="AO621" s="80" t="s">
        <v>3898</v>
      </c>
      <c r="AP621" s="80" t="b">
        <v>0</v>
      </c>
      <c r="AQ621" s="88" t="s">
        <v>3677</v>
      </c>
      <c r="AR621" s="80" t="s">
        <v>908</v>
      </c>
      <c r="AS621" s="80">
        <v>0</v>
      </c>
      <c r="AT621" s="80">
        <v>0</v>
      </c>
      <c r="AU621" s="80"/>
      <c r="AV621" s="80"/>
      <c r="AW621" s="80"/>
      <c r="AX621" s="80"/>
      <c r="AY621" s="80"/>
      <c r="AZ621" s="80"/>
      <c r="BA621" s="80"/>
      <c r="BB621" s="80"/>
      <c r="BC621" s="79" t="str">
        <f>REPLACE(INDEX(GroupVertices[Group],MATCH(Edges[[#This Row],[Vertex 1]],GroupVertices[Vertex],0)),1,1,"")</f>
        <v>67</v>
      </c>
      <c r="BD621" s="79" t="str">
        <f>REPLACE(INDEX(GroupVertices[Group],MATCH(Edges[[#This Row],[Vertex 2]],GroupVertices[Vertex],0)),1,1,"")</f>
        <v>67</v>
      </c>
    </row>
    <row r="622" spans="1:56" ht="15">
      <c r="A622" s="65" t="s">
        <v>754</v>
      </c>
      <c r="B622" s="65" t="s">
        <v>753</v>
      </c>
      <c r="C622" s="66"/>
      <c r="D622" s="67"/>
      <c r="E622" s="68"/>
      <c r="F622" s="69"/>
      <c r="G622" s="66"/>
      <c r="H622" s="70"/>
      <c r="I622" s="71"/>
      <c r="J622" s="71"/>
      <c r="K622" s="34"/>
      <c r="L622" s="78">
        <v>622</v>
      </c>
      <c r="M622" s="78"/>
      <c r="N622" s="73"/>
      <c r="O622" s="80" t="s">
        <v>908</v>
      </c>
      <c r="P622" s="82">
        <v>43657.79394675926</v>
      </c>
      <c r="Q622" s="80" t="s">
        <v>1245</v>
      </c>
      <c r="R622" s="83" t="s">
        <v>1374</v>
      </c>
      <c r="S622" s="80" t="s">
        <v>1391</v>
      </c>
      <c r="T622" s="80"/>
      <c r="U622" s="80"/>
      <c r="V622" s="83" t="s">
        <v>1974</v>
      </c>
      <c r="W622" s="82">
        <v>43657.79394675926</v>
      </c>
      <c r="X622" s="86">
        <v>43657</v>
      </c>
      <c r="Y622" s="88" t="s">
        <v>2431</v>
      </c>
      <c r="Z622" s="83" t="s">
        <v>3053</v>
      </c>
      <c r="AA622" s="80"/>
      <c r="AB622" s="80"/>
      <c r="AC622" s="88" t="s">
        <v>3678</v>
      </c>
      <c r="AD622" s="80"/>
      <c r="AE622" s="80" t="b">
        <v>0</v>
      </c>
      <c r="AF622" s="80">
        <v>0</v>
      </c>
      <c r="AG622" s="88" t="s">
        <v>3797</v>
      </c>
      <c r="AH622" s="80" t="b">
        <v>1</v>
      </c>
      <c r="AI622" s="80" t="s">
        <v>3865</v>
      </c>
      <c r="AJ622" s="80"/>
      <c r="AK622" s="88" t="s">
        <v>3893</v>
      </c>
      <c r="AL622" s="80" t="b">
        <v>0</v>
      </c>
      <c r="AM622" s="80">
        <v>10</v>
      </c>
      <c r="AN622" s="88" t="s">
        <v>3677</v>
      </c>
      <c r="AO622" s="80" t="s">
        <v>3906</v>
      </c>
      <c r="AP622" s="80" t="b">
        <v>0</v>
      </c>
      <c r="AQ622" s="88" t="s">
        <v>3677</v>
      </c>
      <c r="AR622" s="80" t="s">
        <v>178</v>
      </c>
      <c r="AS622" s="80">
        <v>0</v>
      </c>
      <c r="AT622" s="80">
        <v>0</v>
      </c>
      <c r="AU622" s="80"/>
      <c r="AV622" s="80"/>
      <c r="AW622" s="80"/>
      <c r="AX622" s="80"/>
      <c r="AY622" s="80"/>
      <c r="AZ622" s="80"/>
      <c r="BA622" s="80"/>
      <c r="BB622" s="80"/>
      <c r="BC622" s="79" t="str">
        <f>REPLACE(INDEX(GroupVertices[Group],MATCH(Edges[[#This Row],[Vertex 1]],GroupVertices[Vertex],0)),1,1,"")</f>
        <v>67</v>
      </c>
      <c r="BD622" s="79" t="str">
        <f>REPLACE(INDEX(GroupVertices[Group],MATCH(Edges[[#This Row],[Vertex 2]],GroupVertices[Vertex],0)),1,1,"")</f>
        <v>67</v>
      </c>
    </row>
    <row r="623" spans="1:56" ht="15">
      <c r="A623" s="65" t="s">
        <v>755</v>
      </c>
      <c r="B623" s="65" t="s">
        <v>755</v>
      </c>
      <c r="C623" s="66"/>
      <c r="D623" s="67"/>
      <c r="E623" s="68"/>
      <c r="F623" s="69"/>
      <c r="G623" s="66"/>
      <c r="H623" s="70"/>
      <c r="I623" s="71"/>
      <c r="J623" s="71"/>
      <c r="K623" s="34"/>
      <c r="L623" s="78">
        <v>623</v>
      </c>
      <c r="M623" s="78"/>
      <c r="N623" s="73"/>
      <c r="O623" s="80" t="s">
        <v>178</v>
      </c>
      <c r="P623" s="82">
        <v>43657.71550925926</v>
      </c>
      <c r="Q623" s="80" t="s">
        <v>1246</v>
      </c>
      <c r="R623" s="80"/>
      <c r="S623" s="80"/>
      <c r="T623" s="80"/>
      <c r="U623" s="83" t="s">
        <v>1568</v>
      </c>
      <c r="V623" s="83" t="s">
        <v>1568</v>
      </c>
      <c r="W623" s="82">
        <v>43657.71550925926</v>
      </c>
      <c r="X623" s="86">
        <v>43657</v>
      </c>
      <c r="Y623" s="88" t="s">
        <v>2432</v>
      </c>
      <c r="Z623" s="83" t="s">
        <v>3054</v>
      </c>
      <c r="AA623" s="80"/>
      <c r="AB623" s="80"/>
      <c r="AC623" s="88" t="s">
        <v>3679</v>
      </c>
      <c r="AD623" s="80"/>
      <c r="AE623" s="80" t="b">
        <v>0</v>
      </c>
      <c r="AF623" s="80">
        <v>19</v>
      </c>
      <c r="AG623" s="88" t="s">
        <v>3797</v>
      </c>
      <c r="AH623" s="80" t="b">
        <v>0</v>
      </c>
      <c r="AI623" s="80" t="s">
        <v>3865</v>
      </c>
      <c r="AJ623" s="80"/>
      <c r="AK623" s="88" t="s">
        <v>3797</v>
      </c>
      <c r="AL623" s="80" t="b">
        <v>0</v>
      </c>
      <c r="AM623" s="80">
        <v>7</v>
      </c>
      <c r="AN623" s="88" t="s">
        <v>3797</v>
      </c>
      <c r="AO623" s="80" t="s">
        <v>3899</v>
      </c>
      <c r="AP623" s="80" t="b">
        <v>0</v>
      </c>
      <c r="AQ623" s="88" t="s">
        <v>3679</v>
      </c>
      <c r="AR623" s="80" t="s">
        <v>908</v>
      </c>
      <c r="AS623" s="80">
        <v>0</v>
      </c>
      <c r="AT623" s="80">
        <v>0</v>
      </c>
      <c r="AU623" s="80"/>
      <c r="AV623" s="80"/>
      <c r="AW623" s="80"/>
      <c r="AX623" s="80"/>
      <c r="AY623" s="80"/>
      <c r="AZ623" s="80"/>
      <c r="BA623" s="80"/>
      <c r="BB623" s="80"/>
      <c r="BC623" s="79" t="str">
        <f>REPLACE(INDEX(GroupVertices[Group],MATCH(Edges[[#This Row],[Vertex 1]],GroupVertices[Vertex],0)),1,1,"")</f>
        <v>66</v>
      </c>
      <c r="BD623" s="79" t="str">
        <f>REPLACE(INDEX(GroupVertices[Group],MATCH(Edges[[#This Row],[Vertex 2]],GroupVertices[Vertex],0)),1,1,"")</f>
        <v>66</v>
      </c>
    </row>
    <row r="624" spans="1:56" ht="15">
      <c r="A624" s="65" t="s">
        <v>756</v>
      </c>
      <c r="B624" s="65" t="s">
        <v>755</v>
      </c>
      <c r="C624" s="66"/>
      <c r="D624" s="67"/>
      <c r="E624" s="68"/>
      <c r="F624" s="69"/>
      <c r="G624" s="66"/>
      <c r="H624" s="70"/>
      <c r="I624" s="71"/>
      <c r="J624" s="71"/>
      <c r="K624" s="34"/>
      <c r="L624" s="78">
        <v>624</v>
      </c>
      <c r="M624" s="78"/>
      <c r="N624" s="73"/>
      <c r="O624" s="80" t="s">
        <v>908</v>
      </c>
      <c r="P624" s="82">
        <v>43657.79634259259</v>
      </c>
      <c r="Q624" s="80" t="s">
        <v>1246</v>
      </c>
      <c r="R624" s="80"/>
      <c r="S624" s="80"/>
      <c r="T624" s="80"/>
      <c r="U624" s="83" t="s">
        <v>1568</v>
      </c>
      <c r="V624" s="83" t="s">
        <v>1568</v>
      </c>
      <c r="W624" s="82">
        <v>43657.79634259259</v>
      </c>
      <c r="X624" s="86">
        <v>43657</v>
      </c>
      <c r="Y624" s="88" t="s">
        <v>2433</v>
      </c>
      <c r="Z624" s="83" t="s">
        <v>3055</v>
      </c>
      <c r="AA624" s="80"/>
      <c r="AB624" s="80"/>
      <c r="AC624" s="88" t="s">
        <v>3680</v>
      </c>
      <c r="AD624" s="80"/>
      <c r="AE624" s="80" t="b">
        <v>0</v>
      </c>
      <c r="AF624" s="80">
        <v>0</v>
      </c>
      <c r="AG624" s="88" t="s">
        <v>3797</v>
      </c>
      <c r="AH624" s="80" t="b">
        <v>0</v>
      </c>
      <c r="AI624" s="80" t="s">
        <v>3865</v>
      </c>
      <c r="AJ624" s="80"/>
      <c r="AK624" s="88" t="s">
        <v>3797</v>
      </c>
      <c r="AL624" s="80" t="b">
        <v>0</v>
      </c>
      <c r="AM624" s="80">
        <v>7</v>
      </c>
      <c r="AN624" s="88" t="s">
        <v>3679</v>
      </c>
      <c r="AO624" s="80" t="s">
        <v>3899</v>
      </c>
      <c r="AP624" s="80" t="b">
        <v>0</v>
      </c>
      <c r="AQ624" s="88" t="s">
        <v>3679</v>
      </c>
      <c r="AR624" s="80" t="s">
        <v>178</v>
      </c>
      <c r="AS624" s="80">
        <v>0</v>
      </c>
      <c r="AT624" s="80">
        <v>0</v>
      </c>
      <c r="AU624" s="80"/>
      <c r="AV624" s="80"/>
      <c r="AW624" s="80"/>
      <c r="AX624" s="80"/>
      <c r="AY624" s="80"/>
      <c r="AZ624" s="80"/>
      <c r="BA624" s="80"/>
      <c r="BB624" s="80"/>
      <c r="BC624" s="79" t="str">
        <f>REPLACE(INDEX(GroupVertices[Group],MATCH(Edges[[#This Row],[Vertex 1]],GroupVertices[Vertex],0)),1,1,"")</f>
        <v>66</v>
      </c>
      <c r="BD624" s="79" t="str">
        <f>REPLACE(INDEX(GroupVertices[Group],MATCH(Edges[[#This Row],[Vertex 2]],GroupVertices[Vertex],0)),1,1,"")</f>
        <v>66</v>
      </c>
    </row>
    <row r="625" spans="1:56" ht="15">
      <c r="A625" s="65" t="s">
        <v>757</v>
      </c>
      <c r="B625" s="65" t="s">
        <v>757</v>
      </c>
      <c r="C625" s="66"/>
      <c r="D625" s="67"/>
      <c r="E625" s="68"/>
      <c r="F625" s="69"/>
      <c r="G625" s="66"/>
      <c r="H625" s="70"/>
      <c r="I625" s="71"/>
      <c r="J625" s="71"/>
      <c r="K625" s="34"/>
      <c r="L625" s="78">
        <v>625</v>
      </c>
      <c r="M625" s="78"/>
      <c r="N625" s="73"/>
      <c r="O625" s="80" t="s">
        <v>178</v>
      </c>
      <c r="P625" s="82">
        <v>43657.500081018516</v>
      </c>
      <c r="Q625" s="80" t="s">
        <v>1247</v>
      </c>
      <c r="R625" s="83" t="s">
        <v>1375</v>
      </c>
      <c r="S625" s="80" t="s">
        <v>1434</v>
      </c>
      <c r="T625" s="80" t="s">
        <v>1490</v>
      </c>
      <c r="U625" s="80"/>
      <c r="V625" s="83" t="s">
        <v>1975</v>
      </c>
      <c r="W625" s="82">
        <v>43657.500081018516</v>
      </c>
      <c r="X625" s="86">
        <v>43657</v>
      </c>
      <c r="Y625" s="88" t="s">
        <v>2434</v>
      </c>
      <c r="Z625" s="83" t="s">
        <v>3056</v>
      </c>
      <c r="AA625" s="80"/>
      <c r="AB625" s="80"/>
      <c r="AC625" s="88" t="s">
        <v>3681</v>
      </c>
      <c r="AD625" s="80"/>
      <c r="AE625" s="80" t="b">
        <v>0</v>
      </c>
      <c r="AF625" s="80">
        <v>4</v>
      </c>
      <c r="AG625" s="88" t="s">
        <v>3797</v>
      </c>
      <c r="AH625" s="80" t="b">
        <v>0</v>
      </c>
      <c r="AI625" s="80" t="s">
        <v>3866</v>
      </c>
      <c r="AJ625" s="80"/>
      <c r="AK625" s="88" t="s">
        <v>3797</v>
      </c>
      <c r="AL625" s="80" t="b">
        <v>0</v>
      </c>
      <c r="AM625" s="80">
        <v>19</v>
      </c>
      <c r="AN625" s="88" t="s">
        <v>3797</v>
      </c>
      <c r="AO625" s="80" t="s">
        <v>3932</v>
      </c>
      <c r="AP625" s="80" t="b">
        <v>0</v>
      </c>
      <c r="AQ625" s="88" t="s">
        <v>3681</v>
      </c>
      <c r="AR625" s="80" t="s">
        <v>908</v>
      </c>
      <c r="AS625" s="80">
        <v>0</v>
      </c>
      <c r="AT625" s="80">
        <v>0</v>
      </c>
      <c r="AU625" s="80"/>
      <c r="AV625" s="80"/>
      <c r="AW625" s="80"/>
      <c r="AX625" s="80"/>
      <c r="AY625" s="80"/>
      <c r="AZ625" s="80"/>
      <c r="BA625" s="80"/>
      <c r="BB625" s="80"/>
      <c r="BC625" s="79" t="str">
        <f>REPLACE(INDEX(GroupVertices[Group],MATCH(Edges[[#This Row],[Vertex 1]],GroupVertices[Vertex],0)),1,1,"")</f>
        <v>65</v>
      </c>
      <c r="BD625" s="79" t="str">
        <f>REPLACE(INDEX(GroupVertices[Group],MATCH(Edges[[#This Row],[Vertex 2]],GroupVertices[Vertex],0)),1,1,"")</f>
        <v>65</v>
      </c>
    </row>
    <row r="626" spans="1:56" ht="15">
      <c r="A626" s="65" t="s">
        <v>758</v>
      </c>
      <c r="B626" s="65" t="s">
        <v>757</v>
      </c>
      <c r="C626" s="66"/>
      <c r="D626" s="67"/>
      <c r="E626" s="68"/>
      <c r="F626" s="69"/>
      <c r="G626" s="66"/>
      <c r="H626" s="70"/>
      <c r="I626" s="71"/>
      <c r="J626" s="71"/>
      <c r="K626" s="34"/>
      <c r="L626" s="78">
        <v>626</v>
      </c>
      <c r="M626" s="78"/>
      <c r="N626" s="73"/>
      <c r="O626" s="80" t="s">
        <v>908</v>
      </c>
      <c r="P626" s="82">
        <v>43657.80311342593</v>
      </c>
      <c r="Q626" s="80" t="s">
        <v>1247</v>
      </c>
      <c r="R626" s="83" t="s">
        <v>1375</v>
      </c>
      <c r="S626" s="80" t="s">
        <v>1434</v>
      </c>
      <c r="T626" s="80" t="s">
        <v>1490</v>
      </c>
      <c r="U626" s="80"/>
      <c r="V626" s="83" t="s">
        <v>1976</v>
      </c>
      <c r="W626" s="82">
        <v>43657.80311342593</v>
      </c>
      <c r="X626" s="86">
        <v>43657</v>
      </c>
      <c r="Y626" s="88" t="s">
        <v>2435</v>
      </c>
      <c r="Z626" s="83" t="s">
        <v>3057</v>
      </c>
      <c r="AA626" s="80"/>
      <c r="AB626" s="80"/>
      <c r="AC626" s="88" t="s">
        <v>3682</v>
      </c>
      <c r="AD626" s="80"/>
      <c r="AE626" s="80" t="b">
        <v>0</v>
      </c>
      <c r="AF626" s="80">
        <v>0</v>
      </c>
      <c r="AG626" s="88" t="s">
        <v>3797</v>
      </c>
      <c r="AH626" s="80" t="b">
        <v>0</v>
      </c>
      <c r="AI626" s="80" t="s">
        <v>3866</v>
      </c>
      <c r="AJ626" s="80"/>
      <c r="AK626" s="88" t="s">
        <v>3797</v>
      </c>
      <c r="AL626" s="80" t="b">
        <v>0</v>
      </c>
      <c r="AM626" s="80">
        <v>19</v>
      </c>
      <c r="AN626" s="88" t="s">
        <v>3681</v>
      </c>
      <c r="AO626" s="80" t="s">
        <v>3898</v>
      </c>
      <c r="AP626" s="80" t="b">
        <v>0</v>
      </c>
      <c r="AQ626" s="88" t="s">
        <v>3681</v>
      </c>
      <c r="AR626" s="80" t="s">
        <v>178</v>
      </c>
      <c r="AS626" s="80">
        <v>0</v>
      </c>
      <c r="AT626" s="80">
        <v>0</v>
      </c>
      <c r="AU626" s="80"/>
      <c r="AV626" s="80"/>
      <c r="AW626" s="80"/>
      <c r="AX626" s="80"/>
      <c r="AY626" s="80"/>
      <c r="AZ626" s="80"/>
      <c r="BA626" s="80"/>
      <c r="BB626" s="80"/>
      <c r="BC626" s="79" t="str">
        <f>REPLACE(INDEX(GroupVertices[Group],MATCH(Edges[[#This Row],[Vertex 1]],GroupVertices[Vertex],0)),1,1,"")</f>
        <v>65</v>
      </c>
      <c r="BD626" s="79" t="str">
        <f>REPLACE(INDEX(GroupVertices[Group],MATCH(Edges[[#This Row],[Vertex 2]],GroupVertices[Vertex],0)),1,1,"")</f>
        <v>65</v>
      </c>
    </row>
    <row r="627" spans="1:56" ht="15">
      <c r="A627" s="65" t="s">
        <v>759</v>
      </c>
      <c r="B627" s="65" t="s">
        <v>799</v>
      </c>
      <c r="C627" s="66"/>
      <c r="D627" s="67"/>
      <c r="E627" s="68"/>
      <c r="F627" s="69"/>
      <c r="G627" s="66"/>
      <c r="H627" s="70"/>
      <c r="I627" s="71"/>
      <c r="J627" s="71"/>
      <c r="K627" s="34"/>
      <c r="L627" s="78">
        <v>627</v>
      </c>
      <c r="M627" s="78"/>
      <c r="N627" s="73"/>
      <c r="O627" s="80" t="s">
        <v>908</v>
      </c>
      <c r="P627" s="82">
        <v>43657.818506944444</v>
      </c>
      <c r="Q627" s="80" t="s">
        <v>976</v>
      </c>
      <c r="R627" s="80"/>
      <c r="S627" s="80"/>
      <c r="T627" s="80"/>
      <c r="U627" s="80"/>
      <c r="V627" s="83" t="s">
        <v>1977</v>
      </c>
      <c r="W627" s="82">
        <v>43657.818506944444</v>
      </c>
      <c r="X627" s="86">
        <v>43657</v>
      </c>
      <c r="Y627" s="88" t="s">
        <v>2436</v>
      </c>
      <c r="Z627" s="83" t="s">
        <v>3058</v>
      </c>
      <c r="AA627" s="80"/>
      <c r="AB627" s="80"/>
      <c r="AC627" s="88" t="s">
        <v>3683</v>
      </c>
      <c r="AD627" s="80"/>
      <c r="AE627" s="80" t="b">
        <v>0</v>
      </c>
      <c r="AF627" s="80">
        <v>0</v>
      </c>
      <c r="AG627" s="88" t="s">
        <v>3797</v>
      </c>
      <c r="AH627" s="80" t="b">
        <v>0</v>
      </c>
      <c r="AI627" s="80" t="s">
        <v>3867</v>
      </c>
      <c r="AJ627" s="80"/>
      <c r="AK627" s="88" t="s">
        <v>3797</v>
      </c>
      <c r="AL627" s="80" t="b">
        <v>0</v>
      </c>
      <c r="AM627" s="80">
        <v>2964</v>
      </c>
      <c r="AN627" s="88" t="s">
        <v>3725</v>
      </c>
      <c r="AO627" s="80" t="s">
        <v>3898</v>
      </c>
      <c r="AP627" s="80" t="b">
        <v>0</v>
      </c>
      <c r="AQ627" s="88" t="s">
        <v>3725</v>
      </c>
      <c r="AR627" s="80" t="s">
        <v>178</v>
      </c>
      <c r="AS627" s="80">
        <v>0</v>
      </c>
      <c r="AT627" s="80">
        <v>0</v>
      </c>
      <c r="AU627" s="80"/>
      <c r="AV627" s="80"/>
      <c r="AW627" s="80"/>
      <c r="AX627" s="80"/>
      <c r="AY627" s="80"/>
      <c r="AZ627" s="80"/>
      <c r="BA627" s="80"/>
      <c r="BB627" s="80"/>
      <c r="BC627" s="79" t="str">
        <f>REPLACE(INDEX(GroupVertices[Group],MATCH(Edges[[#This Row],[Vertex 1]],GroupVertices[Vertex],0)),1,1,"")</f>
        <v>3</v>
      </c>
      <c r="BD627" s="79" t="str">
        <f>REPLACE(INDEX(GroupVertices[Group],MATCH(Edges[[#This Row],[Vertex 2]],GroupVertices[Vertex],0)),1,1,"")</f>
        <v>3</v>
      </c>
    </row>
    <row r="628" spans="1:56" ht="15">
      <c r="A628" s="65" t="s">
        <v>760</v>
      </c>
      <c r="B628" s="65" t="s">
        <v>791</v>
      </c>
      <c r="C628" s="66"/>
      <c r="D628" s="67"/>
      <c r="E628" s="68"/>
      <c r="F628" s="69"/>
      <c r="G628" s="66"/>
      <c r="H628" s="70"/>
      <c r="I628" s="71"/>
      <c r="J628" s="71"/>
      <c r="K628" s="34"/>
      <c r="L628" s="78">
        <v>628</v>
      </c>
      <c r="M628" s="78"/>
      <c r="N628" s="73"/>
      <c r="O628" s="80" t="s">
        <v>908</v>
      </c>
      <c r="P628" s="82">
        <v>43657.820625</v>
      </c>
      <c r="Q628" s="80" t="s">
        <v>968</v>
      </c>
      <c r="R628" s="80"/>
      <c r="S628" s="80"/>
      <c r="T628" s="80"/>
      <c r="U628" s="83" t="s">
        <v>1507</v>
      </c>
      <c r="V628" s="83" t="s">
        <v>1507</v>
      </c>
      <c r="W628" s="82">
        <v>43657.820625</v>
      </c>
      <c r="X628" s="86">
        <v>43657</v>
      </c>
      <c r="Y628" s="88" t="s">
        <v>2437</v>
      </c>
      <c r="Z628" s="83" t="s">
        <v>3059</v>
      </c>
      <c r="AA628" s="80"/>
      <c r="AB628" s="80"/>
      <c r="AC628" s="88" t="s">
        <v>3684</v>
      </c>
      <c r="AD628" s="80"/>
      <c r="AE628" s="80" t="b">
        <v>0</v>
      </c>
      <c r="AF628" s="80">
        <v>0</v>
      </c>
      <c r="AG628" s="88" t="s">
        <v>3797</v>
      </c>
      <c r="AH628" s="80" t="b">
        <v>0</v>
      </c>
      <c r="AI628" s="80" t="s">
        <v>3865</v>
      </c>
      <c r="AJ628" s="80"/>
      <c r="AK628" s="88" t="s">
        <v>3797</v>
      </c>
      <c r="AL628" s="80" t="b">
        <v>0</v>
      </c>
      <c r="AM628" s="80">
        <v>14414</v>
      </c>
      <c r="AN628" s="88" t="s">
        <v>3715</v>
      </c>
      <c r="AO628" s="80" t="s">
        <v>3899</v>
      </c>
      <c r="AP628" s="80" t="b">
        <v>0</v>
      </c>
      <c r="AQ628" s="88" t="s">
        <v>3715</v>
      </c>
      <c r="AR628" s="80" t="s">
        <v>178</v>
      </c>
      <c r="AS628" s="80">
        <v>0</v>
      </c>
      <c r="AT628" s="80">
        <v>0</v>
      </c>
      <c r="AU628" s="80"/>
      <c r="AV628" s="80"/>
      <c r="AW628" s="80"/>
      <c r="AX628" s="80"/>
      <c r="AY628" s="80"/>
      <c r="AZ628" s="80"/>
      <c r="BA628" s="80"/>
      <c r="BB628" s="80"/>
      <c r="BC628" s="79" t="str">
        <f>REPLACE(INDEX(GroupVertices[Group],MATCH(Edges[[#This Row],[Vertex 1]],GroupVertices[Vertex],0)),1,1,"")</f>
        <v>2</v>
      </c>
      <c r="BD628" s="79" t="str">
        <f>REPLACE(INDEX(GroupVertices[Group],MATCH(Edges[[#This Row],[Vertex 2]],GroupVertices[Vertex],0)),1,1,"")</f>
        <v>2</v>
      </c>
    </row>
    <row r="629" spans="1:56" ht="15">
      <c r="A629" s="65" t="s">
        <v>761</v>
      </c>
      <c r="B629" s="65" t="s">
        <v>761</v>
      </c>
      <c r="C629" s="66"/>
      <c r="D629" s="67"/>
      <c r="E629" s="68"/>
      <c r="F629" s="69"/>
      <c r="G629" s="66"/>
      <c r="H629" s="70"/>
      <c r="I629" s="71"/>
      <c r="J629" s="71"/>
      <c r="K629" s="34"/>
      <c r="L629" s="78">
        <v>629</v>
      </c>
      <c r="M629" s="78"/>
      <c r="N629" s="73"/>
      <c r="O629" s="80" t="s">
        <v>178</v>
      </c>
      <c r="P629" s="82">
        <v>43657.82319444444</v>
      </c>
      <c r="Q629" s="80" t="s">
        <v>1248</v>
      </c>
      <c r="R629" s="80"/>
      <c r="S629" s="80"/>
      <c r="T629" s="80"/>
      <c r="U629" s="80"/>
      <c r="V629" s="83" t="s">
        <v>1978</v>
      </c>
      <c r="W629" s="82">
        <v>43657.82319444444</v>
      </c>
      <c r="X629" s="86">
        <v>43657</v>
      </c>
      <c r="Y629" s="88" t="s">
        <v>2438</v>
      </c>
      <c r="Z629" s="83" t="s">
        <v>3060</v>
      </c>
      <c r="AA629" s="80"/>
      <c r="AB629" s="80"/>
      <c r="AC629" s="88" t="s">
        <v>3685</v>
      </c>
      <c r="AD629" s="80"/>
      <c r="AE629" s="80" t="b">
        <v>0</v>
      </c>
      <c r="AF629" s="80">
        <v>0</v>
      </c>
      <c r="AG629" s="88" t="s">
        <v>3797</v>
      </c>
      <c r="AH629" s="80" t="b">
        <v>0</v>
      </c>
      <c r="AI629" s="80" t="s">
        <v>3865</v>
      </c>
      <c r="AJ629" s="80"/>
      <c r="AK629" s="88" t="s">
        <v>3797</v>
      </c>
      <c r="AL629" s="80" t="b">
        <v>0</v>
      </c>
      <c r="AM629" s="80">
        <v>0</v>
      </c>
      <c r="AN629" s="88" t="s">
        <v>3797</v>
      </c>
      <c r="AO629" s="80" t="s">
        <v>3899</v>
      </c>
      <c r="AP629" s="80" t="b">
        <v>0</v>
      </c>
      <c r="AQ629" s="88" t="s">
        <v>3685</v>
      </c>
      <c r="AR629" s="80" t="s">
        <v>178</v>
      </c>
      <c r="AS629" s="80">
        <v>0</v>
      </c>
      <c r="AT629" s="80">
        <v>0</v>
      </c>
      <c r="AU629" s="80"/>
      <c r="AV629" s="80"/>
      <c r="AW629" s="80"/>
      <c r="AX629" s="80"/>
      <c r="AY629" s="80"/>
      <c r="AZ629" s="80"/>
      <c r="BA629" s="80"/>
      <c r="BB629" s="80"/>
      <c r="BC629" s="79" t="str">
        <f>REPLACE(INDEX(GroupVertices[Group],MATCH(Edges[[#This Row],[Vertex 1]],GroupVertices[Vertex],0)),1,1,"")</f>
        <v>1</v>
      </c>
      <c r="BD629" s="79" t="str">
        <f>REPLACE(INDEX(GroupVertices[Group],MATCH(Edges[[#This Row],[Vertex 2]],GroupVertices[Vertex],0)),1,1,"")</f>
        <v>1</v>
      </c>
    </row>
    <row r="630" spans="1:56" ht="15">
      <c r="A630" s="65" t="s">
        <v>762</v>
      </c>
      <c r="B630" s="65" t="s">
        <v>762</v>
      </c>
      <c r="C630" s="66"/>
      <c r="D630" s="67"/>
      <c r="E630" s="68"/>
      <c r="F630" s="69"/>
      <c r="G630" s="66"/>
      <c r="H630" s="70"/>
      <c r="I630" s="71"/>
      <c r="J630" s="71"/>
      <c r="K630" s="34"/>
      <c r="L630" s="78">
        <v>630</v>
      </c>
      <c r="M630" s="78"/>
      <c r="N630" s="73"/>
      <c r="O630" s="80" t="s">
        <v>178</v>
      </c>
      <c r="P630" s="82">
        <v>43657.82355324074</v>
      </c>
      <c r="Q630" s="80" t="s">
        <v>1249</v>
      </c>
      <c r="R630" s="80"/>
      <c r="S630" s="80"/>
      <c r="T630" s="80"/>
      <c r="U630" s="80"/>
      <c r="V630" s="83" t="s">
        <v>1979</v>
      </c>
      <c r="W630" s="82">
        <v>43657.82355324074</v>
      </c>
      <c r="X630" s="86">
        <v>43657</v>
      </c>
      <c r="Y630" s="88" t="s">
        <v>2439</v>
      </c>
      <c r="Z630" s="83" t="s">
        <v>3061</v>
      </c>
      <c r="AA630" s="80"/>
      <c r="AB630" s="80"/>
      <c r="AC630" s="88" t="s">
        <v>3686</v>
      </c>
      <c r="AD630" s="80"/>
      <c r="AE630" s="80" t="b">
        <v>0</v>
      </c>
      <c r="AF630" s="80">
        <v>0</v>
      </c>
      <c r="AG630" s="88" t="s">
        <v>3797</v>
      </c>
      <c r="AH630" s="80" t="b">
        <v>0</v>
      </c>
      <c r="AI630" s="80" t="s">
        <v>3867</v>
      </c>
      <c r="AJ630" s="80"/>
      <c r="AK630" s="88" t="s">
        <v>3797</v>
      </c>
      <c r="AL630" s="80" t="b">
        <v>0</v>
      </c>
      <c r="AM630" s="80">
        <v>0</v>
      </c>
      <c r="AN630" s="88" t="s">
        <v>3797</v>
      </c>
      <c r="AO630" s="80" t="s">
        <v>3897</v>
      </c>
      <c r="AP630" s="80" t="b">
        <v>0</v>
      </c>
      <c r="AQ630" s="88" t="s">
        <v>3686</v>
      </c>
      <c r="AR630" s="80" t="s">
        <v>178</v>
      </c>
      <c r="AS630" s="80">
        <v>0</v>
      </c>
      <c r="AT630" s="80">
        <v>0</v>
      </c>
      <c r="AU630" s="80"/>
      <c r="AV630" s="80"/>
      <c r="AW630" s="80"/>
      <c r="AX630" s="80"/>
      <c r="AY630" s="80"/>
      <c r="AZ630" s="80"/>
      <c r="BA630" s="80"/>
      <c r="BB630" s="80"/>
      <c r="BC630" s="79" t="str">
        <f>REPLACE(INDEX(GroupVertices[Group],MATCH(Edges[[#This Row],[Vertex 1]],GroupVertices[Vertex],0)),1,1,"")</f>
        <v>1</v>
      </c>
      <c r="BD630" s="79" t="str">
        <f>REPLACE(INDEX(GroupVertices[Group],MATCH(Edges[[#This Row],[Vertex 2]],GroupVertices[Vertex],0)),1,1,"")</f>
        <v>1</v>
      </c>
    </row>
    <row r="631" spans="1:56" ht="15">
      <c r="A631" s="65" t="s">
        <v>763</v>
      </c>
      <c r="B631" s="65" t="s">
        <v>763</v>
      </c>
      <c r="C631" s="66"/>
      <c r="D631" s="67"/>
      <c r="E631" s="68"/>
      <c r="F631" s="69"/>
      <c r="G631" s="66"/>
      <c r="H631" s="70"/>
      <c r="I631" s="71"/>
      <c r="J631" s="71"/>
      <c r="K631" s="34"/>
      <c r="L631" s="78">
        <v>631</v>
      </c>
      <c r="M631" s="78"/>
      <c r="N631" s="73"/>
      <c r="O631" s="80" t="s">
        <v>178</v>
      </c>
      <c r="P631" s="82">
        <v>43657.82361111111</v>
      </c>
      <c r="Q631" s="80" t="s">
        <v>1250</v>
      </c>
      <c r="R631" s="80"/>
      <c r="S631" s="80"/>
      <c r="T631" s="80"/>
      <c r="U631" s="80"/>
      <c r="V631" s="83" t="s">
        <v>1980</v>
      </c>
      <c r="W631" s="82">
        <v>43657.82361111111</v>
      </c>
      <c r="X631" s="86">
        <v>43657</v>
      </c>
      <c r="Y631" s="88" t="s">
        <v>2440</v>
      </c>
      <c r="Z631" s="83" t="s">
        <v>3062</v>
      </c>
      <c r="AA631" s="80"/>
      <c r="AB631" s="80"/>
      <c r="AC631" s="88" t="s">
        <v>3687</v>
      </c>
      <c r="AD631" s="80"/>
      <c r="AE631" s="80" t="b">
        <v>0</v>
      </c>
      <c r="AF631" s="80">
        <v>0</v>
      </c>
      <c r="AG631" s="88" t="s">
        <v>3797</v>
      </c>
      <c r="AH631" s="80" t="b">
        <v>0</v>
      </c>
      <c r="AI631" s="80" t="s">
        <v>3865</v>
      </c>
      <c r="AJ631" s="80"/>
      <c r="AK631" s="88" t="s">
        <v>3797</v>
      </c>
      <c r="AL631" s="80" t="b">
        <v>0</v>
      </c>
      <c r="AM631" s="80">
        <v>0</v>
      </c>
      <c r="AN631" s="88" t="s">
        <v>3797</v>
      </c>
      <c r="AO631" s="80" t="s">
        <v>3899</v>
      </c>
      <c r="AP631" s="80" t="b">
        <v>0</v>
      </c>
      <c r="AQ631" s="88" t="s">
        <v>3687</v>
      </c>
      <c r="AR631" s="80" t="s">
        <v>178</v>
      </c>
      <c r="AS631" s="80">
        <v>0</v>
      </c>
      <c r="AT631" s="80">
        <v>0</v>
      </c>
      <c r="AU631" s="80"/>
      <c r="AV631" s="80"/>
      <c r="AW631" s="80"/>
      <c r="AX631" s="80"/>
      <c r="AY631" s="80"/>
      <c r="AZ631" s="80"/>
      <c r="BA631" s="80"/>
      <c r="BB631" s="80"/>
      <c r="BC631" s="79" t="str">
        <f>REPLACE(INDEX(GroupVertices[Group],MATCH(Edges[[#This Row],[Vertex 1]],GroupVertices[Vertex],0)),1,1,"")</f>
        <v>1</v>
      </c>
      <c r="BD631" s="79" t="str">
        <f>REPLACE(INDEX(GroupVertices[Group],MATCH(Edges[[#This Row],[Vertex 2]],GroupVertices[Vertex],0)),1,1,"")</f>
        <v>1</v>
      </c>
    </row>
    <row r="632" spans="1:56" ht="15">
      <c r="A632" s="65" t="s">
        <v>764</v>
      </c>
      <c r="B632" s="65" t="s">
        <v>764</v>
      </c>
      <c r="C632" s="66"/>
      <c r="D632" s="67"/>
      <c r="E632" s="68"/>
      <c r="F632" s="69"/>
      <c r="G632" s="66"/>
      <c r="H632" s="70"/>
      <c r="I632" s="71"/>
      <c r="J632" s="71"/>
      <c r="K632" s="34"/>
      <c r="L632" s="78">
        <v>632</v>
      </c>
      <c r="M632" s="78"/>
      <c r="N632" s="73"/>
      <c r="O632" s="80" t="s">
        <v>178</v>
      </c>
      <c r="P632" s="82">
        <v>43657.824270833335</v>
      </c>
      <c r="Q632" s="80" t="s">
        <v>1251</v>
      </c>
      <c r="R632" s="80"/>
      <c r="S632" s="80"/>
      <c r="T632" s="80"/>
      <c r="U632" s="80"/>
      <c r="V632" s="83" t="s">
        <v>1981</v>
      </c>
      <c r="W632" s="82">
        <v>43657.824270833335</v>
      </c>
      <c r="X632" s="86">
        <v>43657</v>
      </c>
      <c r="Y632" s="88" t="s">
        <v>2441</v>
      </c>
      <c r="Z632" s="83" t="s">
        <v>3063</v>
      </c>
      <c r="AA632" s="80"/>
      <c r="AB632" s="80"/>
      <c r="AC632" s="88" t="s">
        <v>3688</v>
      </c>
      <c r="AD632" s="80"/>
      <c r="AE632" s="80" t="b">
        <v>0</v>
      </c>
      <c r="AF632" s="80">
        <v>0</v>
      </c>
      <c r="AG632" s="88" t="s">
        <v>3797</v>
      </c>
      <c r="AH632" s="80" t="b">
        <v>0</v>
      </c>
      <c r="AI632" s="80" t="s">
        <v>3865</v>
      </c>
      <c r="AJ632" s="80"/>
      <c r="AK632" s="88" t="s">
        <v>3797</v>
      </c>
      <c r="AL632" s="80" t="b">
        <v>0</v>
      </c>
      <c r="AM632" s="80">
        <v>0</v>
      </c>
      <c r="AN632" s="88" t="s">
        <v>3797</v>
      </c>
      <c r="AO632" s="80" t="s">
        <v>3899</v>
      </c>
      <c r="AP632" s="80" t="b">
        <v>0</v>
      </c>
      <c r="AQ632" s="88" t="s">
        <v>3688</v>
      </c>
      <c r="AR632" s="80" t="s">
        <v>178</v>
      </c>
      <c r="AS632" s="80">
        <v>0</v>
      </c>
      <c r="AT632" s="80">
        <v>0</v>
      </c>
      <c r="AU632" s="80"/>
      <c r="AV632" s="80"/>
      <c r="AW632" s="80"/>
      <c r="AX632" s="80"/>
      <c r="AY632" s="80"/>
      <c r="AZ632" s="80"/>
      <c r="BA632" s="80"/>
      <c r="BB632" s="80"/>
      <c r="BC632" s="79" t="str">
        <f>REPLACE(INDEX(GroupVertices[Group],MATCH(Edges[[#This Row],[Vertex 1]],GroupVertices[Vertex],0)),1,1,"")</f>
        <v>1</v>
      </c>
      <c r="BD632" s="79" t="str">
        <f>REPLACE(INDEX(GroupVertices[Group],MATCH(Edges[[#This Row],[Vertex 2]],GroupVertices[Vertex],0)),1,1,"")</f>
        <v>1</v>
      </c>
    </row>
    <row r="633" spans="1:56" ht="15">
      <c r="A633" s="65" t="s">
        <v>765</v>
      </c>
      <c r="B633" s="65" t="s">
        <v>765</v>
      </c>
      <c r="C633" s="66"/>
      <c r="D633" s="67"/>
      <c r="E633" s="68"/>
      <c r="F633" s="69"/>
      <c r="G633" s="66"/>
      <c r="H633" s="70"/>
      <c r="I633" s="71"/>
      <c r="J633" s="71"/>
      <c r="K633" s="34"/>
      <c r="L633" s="78">
        <v>633</v>
      </c>
      <c r="M633" s="78"/>
      <c r="N633" s="73"/>
      <c r="O633" s="80" t="s">
        <v>178</v>
      </c>
      <c r="P633" s="82">
        <v>43657.82454861111</v>
      </c>
      <c r="Q633" s="80" t="s">
        <v>1252</v>
      </c>
      <c r="R633" s="83" t="s">
        <v>1376</v>
      </c>
      <c r="S633" s="80" t="s">
        <v>1435</v>
      </c>
      <c r="T633" s="80"/>
      <c r="U633" s="80"/>
      <c r="V633" s="83" t="s">
        <v>1982</v>
      </c>
      <c r="W633" s="82">
        <v>43657.82454861111</v>
      </c>
      <c r="X633" s="86">
        <v>43657</v>
      </c>
      <c r="Y633" s="88" t="s">
        <v>2442</v>
      </c>
      <c r="Z633" s="83" t="s">
        <v>3064</v>
      </c>
      <c r="AA633" s="80"/>
      <c r="AB633" s="80"/>
      <c r="AC633" s="88" t="s">
        <v>3689</v>
      </c>
      <c r="AD633" s="80"/>
      <c r="AE633" s="80" t="b">
        <v>0</v>
      </c>
      <c r="AF633" s="80">
        <v>1</v>
      </c>
      <c r="AG633" s="88" t="s">
        <v>3797</v>
      </c>
      <c r="AH633" s="80" t="b">
        <v>0</v>
      </c>
      <c r="AI633" s="80" t="s">
        <v>3865</v>
      </c>
      <c r="AJ633" s="80"/>
      <c r="AK633" s="88" t="s">
        <v>3797</v>
      </c>
      <c r="AL633" s="80" t="b">
        <v>0</v>
      </c>
      <c r="AM633" s="80">
        <v>0</v>
      </c>
      <c r="AN633" s="88" t="s">
        <v>3797</v>
      </c>
      <c r="AO633" s="80" t="s">
        <v>3930</v>
      </c>
      <c r="AP633" s="80" t="b">
        <v>0</v>
      </c>
      <c r="AQ633" s="88" t="s">
        <v>3689</v>
      </c>
      <c r="AR633" s="80" t="s">
        <v>178</v>
      </c>
      <c r="AS633" s="80">
        <v>0</v>
      </c>
      <c r="AT633" s="80">
        <v>0</v>
      </c>
      <c r="AU633" s="80"/>
      <c r="AV633" s="80"/>
      <c r="AW633" s="80"/>
      <c r="AX633" s="80"/>
      <c r="AY633" s="80"/>
      <c r="AZ633" s="80"/>
      <c r="BA633" s="80"/>
      <c r="BB633" s="80"/>
      <c r="BC633" s="79" t="str">
        <f>REPLACE(INDEX(GroupVertices[Group],MATCH(Edges[[#This Row],[Vertex 1]],GroupVertices[Vertex],0)),1,1,"")</f>
        <v>1</v>
      </c>
      <c r="BD633" s="79" t="str">
        <f>REPLACE(INDEX(GroupVertices[Group],MATCH(Edges[[#This Row],[Vertex 2]],GroupVertices[Vertex],0)),1,1,"")</f>
        <v>1</v>
      </c>
    </row>
    <row r="634" spans="1:56" ht="15">
      <c r="A634" s="65" t="s">
        <v>766</v>
      </c>
      <c r="B634" s="65" t="s">
        <v>899</v>
      </c>
      <c r="C634" s="66"/>
      <c r="D634" s="67"/>
      <c r="E634" s="68"/>
      <c r="F634" s="69"/>
      <c r="G634" s="66"/>
      <c r="H634" s="70"/>
      <c r="I634" s="71"/>
      <c r="J634" s="71"/>
      <c r="K634" s="34"/>
      <c r="L634" s="78">
        <v>634</v>
      </c>
      <c r="M634" s="78"/>
      <c r="N634" s="73"/>
      <c r="O634" s="80" t="s">
        <v>910</v>
      </c>
      <c r="P634" s="82">
        <v>43657.824594907404</v>
      </c>
      <c r="Q634" s="80" t="s">
        <v>1253</v>
      </c>
      <c r="R634" s="83" t="s">
        <v>1377</v>
      </c>
      <c r="S634" s="80" t="s">
        <v>1408</v>
      </c>
      <c r="T634" s="80"/>
      <c r="U634" s="80"/>
      <c r="V634" s="83" t="s">
        <v>1983</v>
      </c>
      <c r="W634" s="82">
        <v>43657.824594907404</v>
      </c>
      <c r="X634" s="86">
        <v>43657</v>
      </c>
      <c r="Y634" s="88" t="s">
        <v>2443</v>
      </c>
      <c r="Z634" s="83" t="s">
        <v>3065</v>
      </c>
      <c r="AA634" s="80"/>
      <c r="AB634" s="80"/>
      <c r="AC634" s="88" t="s">
        <v>3690</v>
      </c>
      <c r="AD634" s="80"/>
      <c r="AE634" s="80" t="b">
        <v>0</v>
      </c>
      <c r="AF634" s="80">
        <v>0</v>
      </c>
      <c r="AG634" s="88" t="s">
        <v>3797</v>
      </c>
      <c r="AH634" s="80" t="b">
        <v>0</v>
      </c>
      <c r="AI634" s="80" t="s">
        <v>3865</v>
      </c>
      <c r="AJ634" s="80"/>
      <c r="AK634" s="88" t="s">
        <v>3797</v>
      </c>
      <c r="AL634" s="80" t="b">
        <v>0</v>
      </c>
      <c r="AM634" s="80">
        <v>0</v>
      </c>
      <c r="AN634" s="88" t="s">
        <v>3797</v>
      </c>
      <c r="AO634" s="80" t="s">
        <v>3897</v>
      </c>
      <c r="AP634" s="80" t="b">
        <v>0</v>
      </c>
      <c r="AQ634" s="88" t="s">
        <v>3690</v>
      </c>
      <c r="AR634" s="80" t="s">
        <v>178</v>
      </c>
      <c r="AS634" s="80">
        <v>0</v>
      </c>
      <c r="AT634" s="80">
        <v>0</v>
      </c>
      <c r="AU634" s="80"/>
      <c r="AV634" s="80"/>
      <c r="AW634" s="80"/>
      <c r="AX634" s="80"/>
      <c r="AY634" s="80"/>
      <c r="AZ634" s="80"/>
      <c r="BA634" s="80"/>
      <c r="BB634" s="80"/>
      <c r="BC634" s="79" t="str">
        <f>REPLACE(INDEX(GroupVertices[Group],MATCH(Edges[[#This Row],[Vertex 1]],GroupVertices[Vertex],0)),1,1,"")</f>
        <v>64</v>
      </c>
      <c r="BD634" s="79" t="str">
        <f>REPLACE(INDEX(GroupVertices[Group],MATCH(Edges[[#This Row],[Vertex 2]],GroupVertices[Vertex],0)),1,1,"")</f>
        <v>64</v>
      </c>
    </row>
    <row r="635" spans="1:56" ht="15">
      <c r="A635" s="65" t="s">
        <v>767</v>
      </c>
      <c r="B635" s="65" t="s">
        <v>877</v>
      </c>
      <c r="C635" s="66"/>
      <c r="D635" s="67"/>
      <c r="E635" s="68"/>
      <c r="F635" s="69"/>
      <c r="G635" s="66"/>
      <c r="H635" s="70"/>
      <c r="I635" s="71"/>
      <c r="J635" s="71"/>
      <c r="K635" s="34"/>
      <c r="L635" s="78">
        <v>635</v>
      </c>
      <c r="M635" s="78"/>
      <c r="N635" s="73"/>
      <c r="O635" s="80" t="s">
        <v>909</v>
      </c>
      <c r="P635" s="82">
        <v>43657.82471064815</v>
      </c>
      <c r="Q635" s="80" t="s">
        <v>1254</v>
      </c>
      <c r="R635" s="80"/>
      <c r="S635" s="80"/>
      <c r="T635" s="80"/>
      <c r="U635" s="80"/>
      <c r="V635" s="83" t="s">
        <v>1984</v>
      </c>
      <c r="W635" s="82">
        <v>43657.82471064815</v>
      </c>
      <c r="X635" s="86">
        <v>43657</v>
      </c>
      <c r="Y635" s="88" t="s">
        <v>2444</v>
      </c>
      <c r="Z635" s="83" t="s">
        <v>3066</v>
      </c>
      <c r="AA635" s="80"/>
      <c r="AB635" s="80"/>
      <c r="AC635" s="88" t="s">
        <v>3691</v>
      </c>
      <c r="AD635" s="88" t="s">
        <v>3792</v>
      </c>
      <c r="AE635" s="80" t="b">
        <v>0</v>
      </c>
      <c r="AF635" s="80">
        <v>0</v>
      </c>
      <c r="AG635" s="88" t="s">
        <v>3842</v>
      </c>
      <c r="AH635" s="80" t="b">
        <v>0</v>
      </c>
      <c r="AI635" s="80" t="s">
        <v>3865</v>
      </c>
      <c r="AJ635" s="80"/>
      <c r="AK635" s="88" t="s">
        <v>3797</v>
      </c>
      <c r="AL635" s="80" t="b">
        <v>0</v>
      </c>
      <c r="AM635" s="80">
        <v>0</v>
      </c>
      <c r="AN635" s="88" t="s">
        <v>3797</v>
      </c>
      <c r="AO635" s="80" t="s">
        <v>3903</v>
      </c>
      <c r="AP635" s="80" t="b">
        <v>0</v>
      </c>
      <c r="AQ635" s="88" t="s">
        <v>3792</v>
      </c>
      <c r="AR635" s="80" t="s">
        <v>178</v>
      </c>
      <c r="AS635" s="80">
        <v>0</v>
      </c>
      <c r="AT635" s="80">
        <v>0</v>
      </c>
      <c r="AU635" s="80"/>
      <c r="AV635" s="80"/>
      <c r="AW635" s="80"/>
      <c r="AX635" s="80"/>
      <c r="AY635" s="80"/>
      <c r="AZ635" s="80"/>
      <c r="BA635" s="80"/>
      <c r="BB635" s="80"/>
      <c r="BC635" s="79" t="str">
        <f>REPLACE(INDEX(GroupVertices[Group],MATCH(Edges[[#This Row],[Vertex 1]],GroupVertices[Vertex],0)),1,1,"")</f>
        <v>30</v>
      </c>
      <c r="BD635" s="79" t="str">
        <f>REPLACE(INDEX(GroupVertices[Group],MATCH(Edges[[#This Row],[Vertex 2]],GroupVertices[Vertex],0)),1,1,"")</f>
        <v>30</v>
      </c>
    </row>
    <row r="636" spans="1:56" ht="15">
      <c r="A636" s="65" t="s">
        <v>768</v>
      </c>
      <c r="B636" s="65" t="s">
        <v>768</v>
      </c>
      <c r="C636" s="66"/>
      <c r="D636" s="67"/>
      <c r="E636" s="68"/>
      <c r="F636" s="69"/>
      <c r="G636" s="66"/>
      <c r="H636" s="70"/>
      <c r="I636" s="71"/>
      <c r="J636" s="71"/>
      <c r="K636" s="34"/>
      <c r="L636" s="78">
        <v>636</v>
      </c>
      <c r="M636" s="78"/>
      <c r="N636" s="73"/>
      <c r="O636" s="80" t="s">
        <v>178</v>
      </c>
      <c r="P636" s="82">
        <v>43657.70800925926</v>
      </c>
      <c r="Q636" s="80" t="s">
        <v>964</v>
      </c>
      <c r="R636" s="83" t="s">
        <v>1285</v>
      </c>
      <c r="S636" s="80" t="s">
        <v>1391</v>
      </c>
      <c r="T636" s="80"/>
      <c r="U636" s="80"/>
      <c r="V636" s="83" t="s">
        <v>1985</v>
      </c>
      <c r="W636" s="82">
        <v>43657.70800925926</v>
      </c>
      <c r="X636" s="86">
        <v>43657</v>
      </c>
      <c r="Y636" s="88" t="s">
        <v>2445</v>
      </c>
      <c r="Z636" s="83" t="s">
        <v>3067</v>
      </c>
      <c r="AA636" s="80"/>
      <c r="AB636" s="80"/>
      <c r="AC636" s="88" t="s">
        <v>3692</v>
      </c>
      <c r="AD636" s="80"/>
      <c r="AE636" s="80" t="b">
        <v>0</v>
      </c>
      <c r="AF636" s="80">
        <v>6709</v>
      </c>
      <c r="AG636" s="88" t="s">
        <v>3797</v>
      </c>
      <c r="AH636" s="80" t="b">
        <v>1</v>
      </c>
      <c r="AI636" s="80" t="s">
        <v>3865</v>
      </c>
      <c r="AJ636" s="80"/>
      <c r="AK636" s="88" t="s">
        <v>3291</v>
      </c>
      <c r="AL636" s="80" t="b">
        <v>0</v>
      </c>
      <c r="AM636" s="80">
        <v>336</v>
      </c>
      <c r="AN636" s="88" t="s">
        <v>3797</v>
      </c>
      <c r="AO636" s="80" t="s">
        <v>3899</v>
      </c>
      <c r="AP636" s="80" t="b">
        <v>0</v>
      </c>
      <c r="AQ636" s="88" t="s">
        <v>3692</v>
      </c>
      <c r="AR636" s="80" t="s">
        <v>908</v>
      </c>
      <c r="AS636" s="80">
        <v>0</v>
      </c>
      <c r="AT636" s="80">
        <v>0</v>
      </c>
      <c r="AU636" s="80"/>
      <c r="AV636" s="80"/>
      <c r="AW636" s="80"/>
      <c r="AX636" s="80"/>
      <c r="AY636" s="80"/>
      <c r="AZ636" s="80"/>
      <c r="BA636" s="80"/>
      <c r="BB636" s="80"/>
      <c r="BC636" s="79" t="str">
        <f>REPLACE(INDEX(GroupVertices[Group],MATCH(Edges[[#This Row],[Vertex 1]],GroupVertices[Vertex],0)),1,1,"")</f>
        <v>4</v>
      </c>
      <c r="BD636" s="79" t="str">
        <f>REPLACE(INDEX(GroupVertices[Group],MATCH(Edges[[#This Row],[Vertex 2]],GroupVertices[Vertex],0)),1,1,"")</f>
        <v>4</v>
      </c>
    </row>
    <row r="637" spans="1:56" ht="15">
      <c r="A637" s="65" t="s">
        <v>769</v>
      </c>
      <c r="B637" s="65" t="s">
        <v>768</v>
      </c>
      <c r="C637" s="66"/>
      <c r="D637" s="67"/>
      <c r="E637" s="68"/>
      <c r="F637" s="69"/>
      <c r="G637" s="66"/>
      <c r="H637" s="70"/>
      <c r="I637" s="71"/>
      <c r="J637" s="71"/>
      <c r="K637" s="34"/>
      <c r="L637" s="78">
        <v>637</v>
      </c>
      <c r="M637" s="78"/>
      <c r="N637" s="73"/>
      <c r="O637" s="80" t="s">
        <v>910</v>
      </c>
      <c r="P637" s="82">
        <v>43657.82491898148</v>
      </c>
      <c r="Q637" s="80" t="s">
        <v>1255</v>
      </c>
      <c r="R637" s="83" t="s">
        <v>1378</v>
      </c>
      <c r="S637" s="80" t="s">
        <v>1391</v>
      </c>
      <c r="T637" s="80"/>
      <c r="U637" s="80"/>
      <c r="V637" s="83" t="s">
        <v>1986</v>
      </c>
      <c r="W637" s="82">
        <v>43657.82491898148</v>
      </c>
      <c r="X637" s="86">
        <v>43657</v>
      </c>
      <c r="Y637" s="88" t="s">
        <v>2446</v>
      </c>
      <c r="Z637" s="83" t="s">
        <v>3068</v>
      </c>
      <c r="AA637" s="80"/>
      <c r="AB637" s="80"/>
      <c r="AC637" s="88" t="s">
        <v>3693</v>
      </c>
      <c r="AD637" s="80"/>
      <c r="AE637" s="80" t="b">
        <v>0</v>
      </c>
      <c r="AF637" s="80">
        <v>0</v>
      </c>
      <c r="AG637" s="88" t="s">
        <v>3797</v>
      </c>
      <c r="AH637" s="80" t="b">
        <v>1</v>
      </c>
      <c r="AI637" s="80" t="s">
        <v>3865</v>
      </c>
      <c r="AJ637" s="80"/>
      <c r="AK637" s="88" t="s">
        <v>3894</v>
      </c>
      <c r="AL637" s="80" t="b">
        <v>0</v>
      </c>
      <c r="AM637" s="80">
        <v>0</v>
      </c>
      <c r="AN637" s="88" t="s">
        <v>3797</v>
      </c>
      <c r="AO637" s="80" t="s">
        <v>3899</v>
      </c>
      <c r="AP637" s="80" t="b">
        <v>0</v>
      </c>
      <c r="AQ637" s="88" t="s">
        <v>3693</v>
      </c>
      <c r="AR637" s="80" t="s">
        <v>178</v>
      </c>
      <c r="AS637" s="80">
        <v>0</v>
      </c>
      <c r="AT637" s="80">
        <v>0</v>
      </c>
      <c r="AU637" s="80"/>
      <c r="AV637" s="80"/>
      <c r="AW637" s="80"/>
      <c r="AX637" s="80"/>
      <c r="AY637" s="80"/>
      <c r="AZ637" s="80"/>
      <c r="BA637" s="80"/>
      <c r="BB637" s="80"/>
      <c r="BC637" s="79" t="str">
        <f>REPLACE(INDEX(GroupVertices[Group],MATCH(Edges[[#This Row],[Vertex 1]],GroupVertices[Vertex],0)),1,1,"")</f>
        <v>4</v>
      </c>
      <c r="BD637" s="79" t="str">
        <f>REPLACE(INDEX(GroupVertices[Group],MATCH(Edges[[#This Row],[Vertex 2]],GroupVertices[Vertex],0)),1,1,"")</f>
        <v>4</v>
      </c>
    </row>
    <row r="638" spans="1:56" ht="15">
      <c r="A638" s="65" t="s">
        <v>770</v>
      </c>
      <c r="B638" s="65" t="s">
        <v>791</v>
      </c>
      <c r="C638" s="66"/>
      <c r="D638" s="67"/>
      <c r="E638" s="68"/>
      <c r="F638" s="69"/>
      <c r="G638" s="66"/>
      <c r="H638" s="70"/>
      <c r="I638" s="71"/>
      <c r="J638" s="71"/>
      <c r="K638" s="34"/>
      <c r="L638" s="78">
        <v>638</v>
      </c>
      <c r="M638" s="78"/>
      <c r="N638" s="73"/>
      <c r="O638" s="80" t="s">
        <v>908</v>
      </c>
      <c r="P638" s="82">
        <v>43657.82543981481</v>
      </c>
      <c r="Q638" s="80" t="s">
        <v>968</v>
      </c>
      <c r="R638" s="80"/>
      <c r="S638" s="80"/>
      <c r="T638" s="80"/>
      <c r="U638" s="83" t="s">
        <v>1507</v>
      </c>
      <c r="V638" s="83" t="s">
        <v>1507</v>
      </c>
      <c r="W638" s="82">
        <v>43657.82543981481</v>
      </c>
      <c r="X638" s="86">
        <v>43657</v>
      </c>
      <c r="Y638" s="88" t="s">
        <v>2447</v>
      </c>
      <c r="Z638" s="83" t="s">
        <v>3069</v>
      </c>
      <c r="AA638" s="80"/>
      <c r="AB638" s="80"/>
      <c r="AC638" s="88" t="s">
        <v>3694</v>
      </c>
      <c r="AD638" s="80"/>
      <c r="AE638" s="80" t="b">
        <v>0</v>
      </c>
      <c r="AF638" s="80">
        <v>0</v>
      </c>
      <c r="AG638" s="88" t="s">
        <v>3797</v>
      </c>
      <c r="AH638" s="80" t="b">
        <v>0</v>
      </c>
      <c r="AI638" s="80" t="s">
        <v>3865</v>
      </c>
      <c r="AJ638" s="80"/>
      <c r="AK638" s="88" t="s">
        <v>3797</v>
      </c>
      <c r="AL638" s="80" t="b">
        <v>0</v>
      </c>
      <c r="AM638" s="80">
        <v>14414</v>
      </c>
      <c r="AN638" s="88" t="s">
        <v>3715</v>
      </c>
      <c r="AO638" s="80" t="s">
        <v>3899</v>
      </c>
      <c r="AP638" s="80" t="b">
        <v>0</v>
      </c>
      <c r="AQ638" s="88" t="s">
        <v>3715</v>
      </c>
      <c r="AR638" s="80" t="s">
        <v>178</v>
      </c>
      <c r="AS638" s="80">
        <v>0</v>
      </c>
      <c r="AT638" s="80">
        <v>0</v>
      </c>
      <c r="AU638" s="80"/>
      <c r="AV638" s="80"/>
      <c r="AW638" s="80"/>
      <c r="AX638" s="80"/>
      <c r="AY638" s="80"/>
      <c r="AZ638" s="80"/>
      <c r="BA638" s="80"/>
      <c r="BB638" s="80"/>
      <c r="BC638" s="79" t="str">
        <f>REPLACE(INDEX(GroupVertices[Group],MATCH(Edges[[#This Row],[Vertex 1]],GroupVertices[Vertex],0)),1,1,"")</f>
        <v>2</v>
      </c>
      <c r="BD638" s="79" t="str">
        <f>REPLACE(INDEX(GroupVertices[Group],MATCH(Edges[[#This Row],[Vertex 2]],GroupVertices[Vertex],0)),1,1,"")</f>
        <v>2</v>
      </c>
    </row>
    <row r="639" spans="1:56" ht="15">
      <c r="A639" s="65" t="s">
        <v>771</v>
      </c>
      <c r="B639" s="65" t="s">
        <v>807</v>
      </c>
      <c r="C639" s="66"/>
      <c r="D639" s="67"/>
      <c r="E639" s="68"/>
      <c r="F639" s="69"/>
      <c r="G639" s="66"/>
      <c r="H639" s="70"/>
      <c r="I639" s="71"/>
      <c r="J639" s="71"/>
      <c r="K639" s="34"/>
      <c r="L639" s="78">
        <v>639</v>
      </c>
      <c r="M639" s="78"/>
      <c r="N639" s="73"/>
      <c r="O639" s="80" t="s">
        <v>908</v>
      </c>
      <c r="P639" s="82">
        <v>43657.82555555556</v>
      </c>
      <c r="Q639" s="80" t="s">
        <v>1136</v>
      </c>
      <c r="R639" s="80"/>
      <c r="S639" s="80"/>
      <c r="T639" s="80"/>
      <c r="U639" s="83" t="s">
        <v>1510</v>
      </c>
      <c r="V639" s="83" t="s">
        <v>1510</v>
      </c>
      <c r="W639" s="82">
        <v>43657.82555555556</v>
      </c>
      <c r="X639" s="86">
        <v>43657</v>
      </c>
      <c r="Y639" s="88" t="s">
        <v>2448</v>
      </c>
      <c r="Z639" s="83" t="s">
        <v>3070</v>
      </c>
      <c r="AA639" s="80"/>
      <c r="AB639" s="80"/>
      <c r="AC639" s="88" t="s">
        <v>3695</v>
      </c>
      <c r="AD639" s="80"/>
      <c r="AE639" s="80" t="b">
        <v>0</v>
      </c>
      <c r="AF639" s="80">
        <v>0</v>
      </c>
      <c r="AG639" s="88" t="s">
        <v>3797</v>
      </c>
      <c r="AH639" s="80" t="b">
        <v>0</v>
      </c>
      <c r="AI639" s="80" t="s">
        <v>3865</v>
      </c>
      <c r="AJ639" s="80"/>
      <c r="AK639" s="88" t="s">
        <v>3797</v>
      </c>
      <c r="AL639" s="80" t="b">
        <v>0</v>
      </c>
      <c r="AM639" s="80">
        <v>81</v>
      </c>
      <c r="AN639" s="88" t="s">
        <v>3733</v>
      </c>
      <c r="AO639" s="80" t="s">
        <v>3899</v>
      </c>
      <c r="AP639" s="80" t="b">
        <v>0</v>
      </c>
      <c r="AQ639" s="88" t="s">
        <v>3733</v>
      </c>
      <c r="AR639" s="80" t="s">
        <v>178</v>
      </c>
      <c r="AS639" s="80">
        <v>0</v>
      </c>
      <c r="AT639" s="80">
        <v>0</v>
      </c>
      <c r="AU639" s="80"/>
      <c r="AV639" s="80"/>
      <c r="AW639" s="80"/>
      <c r="AX639" s="80"/>
      <c r="AY639" s="80"/>
      <c r="AZ639" s="80"/>
      <c r="BA639" s="80"/>
      <c r="BB639" s="80"/>
      <c r="BC639" s="79" t="str">
        <f>REPLACE(INDEX(GroupVertices[Group],MATCH(Edges[[#This Row],[Vertex 1]],GroupVertices[Vertex],0)),1,1,"")</f>
        <v>8</v>
      </c>
      <c r="BD639" s="79" t="str">
        <f>REPLACE(INDEX(GroupVertices[Group],MATCH(Edges[[#This Row],[Vertex 2]],GroupVertices[Vertex],0)),1,1,"")</f>
        <v>8</v>
      </c>
    </row>
    <row r="640" spans="1:56" ht="15">
      <c r="A640" s="65" t="s">
        <v>772</v>
      </c>
      <c r="B640" s="65" t="s">
        <v>900</v>
      </c>
      <c r="C640" s="66"/>
      <c r="D640" s="67"/>
      <c r="E640" s="68"/>
      <c r="F640" s="69"/>
      <c r="G640" s="66"/>
      <c r="H640" s="70"/>
      <c r="I640" s="71"/>
      <c r="J640" s="71"/>
      <c r="K640" s="34"/>
      <c r="L640" s="78">
        <v>640</v>
      </c>
      <c r="M640" s="78"/>
      <c r="N640" s="73"/>
      <c r="O640" s="80" t="s">
        <v>910</v>
      </c>
      <c r="P640" s="82">
        <v>43657.82561342593</v>
      </c>
      <c r="Q640" s="80" t="s">
        <v>1256</v>
      </c>
      <c r="R640" s="80"/>
      <c r="S640" s="80"/>
      <c r="T640" s="80"/>
      <c r="U640" s="80"/>
      <c r="V640" s="83" t="s">
        <v>1987</v>
      </c>
      <c r="W640" s="82">
        <v>43657.82561342593</v>
      </c>
      <c r="X640" s="86">
        <v>43657</v>
      </c>
      <c r="Y640" s="88" t="s">
        <v>2449</v>
      </c>
      <c r="Z640" s="83" t="s">
        <v>3071</v>
      </c>
      <c r="AA640" s="80"/>
      <c r="AB640" s="80"/>
      <c r="AC640" s="88" t="s">
        <v>3696</v>
      </c>
      <c r="AD640" s="88" t="s">
        <v>3733</v>
      </c>
      <c r="AE640" s="80" t="b">
        <v>0</v>
      </c>
      <c r="AF640" s="80">
        <v>1</v>
      </c>
      <c r="AG640" s="88" t="s">
        <v>3859</v>
      </c>
      <c r="AH640" s="80" t="b">
        <v>0</v>
      </c>
      <c r="AI640" s="80" t="s">
        <v>3865</v>
      </c>
      <c r="AJ640" s="80"/>
      <c r="AK640" s="88" t="s">
        <v>3797</v>
      </c>
      <c r="AL640" s="80" t="b">
        <v>0</v>
      </c>
      <c r="AM640" s="80">
        <v>0</v>
      </c>
      <c r="AN640" s="88" t="s">
        <v>3797</v>
      </c>
      <c r="AO640" s="80" t="s">
        <v>3899</v>
      </c>
      <c r="AP640" s="80" t="b">
        <v>0</v>
      </c>
      <c r="AQ640" s="88" t="s">
        <v>3733</v>
      </c>
      <c r="AR640" s="80" t="s">
        <v>178</v>
      </c>
      <c r="AS640" s="80">
        <v>0</v>
      </c>
      <c r="AT640" s="80">
        <v>0</v>
      </c>
      <c r="AU640" s="80"/>
      <c r="AV640" s="80"/>
      <c r="AW640" s="80"/>
      <c r="AX640" s="80"/>
      <c r="AY640" s="80"/>
      <c r="AZ640" s="80"/>
      <c r="BA640" s="80"/>
      <c r="BB640" s="80"/>
      <c r="BC640" s="79" t="str">
        <f>REPLACE(INDEX(GroupVertices[Group],MATCH(Edges[[#This Row],[Vertex 1]],GroupVertices[Vertex],0)),1,1,"")</f>
        <v>8</v>
      </c>
      <c r="BD640" s="79" t="str">
        <f>REPLACE(INDEX(GroupVertices[Group],MATCH(Edges[[#This Row],[Vertex 2]],GroupVertices[Vertex],0)),1,1,"")</f>
        <v>8</v>
      </c>
    </row>
    <row r="641" spans="1:56" ht="15">
      <c r="A641" s="65" t="s">
        <v>772</v>
      </c>
      <c r="B641" s="65" t="s">
        <v>807</v>
      </c>
      <c r="C641" s="66"/>
      <c r="D641" s="67"/>
      <c r="E641" s="68"/>
      <c r="F641" s="69"/>
      <c r="G641" s="66"/>
      <c r="H641" s="70"/>
      <c r="I641" s="71"/>
      <c r="J641" s="71"/>
      <c r="K641" s="34"/>
      <c r="L641" s="78">
        <v>641</v>
      </c>
      <c r="M641" s="78"/>
      <c r="N641" s="73"/>
      <c r="O641" s="80" t="s">
        <v>909</v>
      </c>
      <c r="P641" s="82">
        <v>43657.82561342593</v>
      </c>
      <c r="Q641" s="80" t="s">
        <v>1256</v>
      </c>
      <c r="R641" s="80"/>
      <c r="S641" s="80"/>
      <c r="T641" s="80"/>
      <c r="U641" s="80"/>
      <c r="V641" s="83" t="s">
        <v>1987</v>
      </c>
      <c r="W641" s="82">
        <v>43657.82561342593</v>
      </c>
      <c r="X641" s="86">
        <v>43657</v>
      </c>
      <c r="Y641" s="88" t="s">
        <v>2449</v>
      </c>
      <c r="Z641" s="83" t="s">
        <v>3071</v>
      </c>
      <c r="AA641" s="80"/>
      <c r="AB641" s="80"/>
      <c r="AC641" s="88" t="s">
        <v>3696</v>
      </c>
      <c r="AD641" s="88" t="s">
        <v>3733</v>
      </c>
      <c r="AE641" s="80" t="b">
        <v>0</v>
      </c>
      <c r="AF641" s="80">
        <v>1</v>
      </c>
      <c r="AG641" s="88" t="s">
        <v>3859</v>
      </c>
      <c r="AH641" s="80" t="b">
        <v>0</v>
      </c>
      <c r="AI641" s="80" t="s">
        <v>3865</v>
      </c>
      <c r="AJ641" s="80"/>
      <c r="AK641" s="88" t="s">
        <v>3797</v>
      </c>
      <c r="AL641" s="80" t="b">
        <v>0</v>
      </c>
      <c r="AM641" s="80">
        <v>0</v>
      </c>
      <c r="AN641" s="88" t="s">
        <v>3797</v>
      </c>
      <c r="AO641" s="80" t="s">
        <v>3899</v>
      </c>
      <c r="AP641" s="80" t="b">
        <v>0</v>
      </c>
      <c r="AQ641" s="88" t="s">
        <v>3733</v>
      </c>
      <c r="AR641" s="80" t="s">
        <v>178</v>
      </c>
      <c r="AS641" s="80">
        <v>0</v>
      </c>
      <c r="AT641" s="80">
        <v>0</v>
      </c>
      <c r="AU641" s="80"/>
      <c r="AV641" s="80"/>
      <c r="AW641" s="80"/>
      <c r="AX641" s="80"/>
      <c r="AY641" s="80"/>
      <c r="AZ641" s="80"/>
      <c r="BA641" s="80"/>
      <c r="BB641" s="80"/>
      <c r="BC641" s="79" t="str">
        <f>REPLACE(INDEX(GroupVertices[Group],MATCH(Edges[[#This Row],[Vertex 1]],GroupVertices[Vertex],0)),1,1,"")</f>
        <v>8</v>
      </c>
      <c r="BD641" s="79" t="str">
        <f>REPLACE(INDEX(GroupVertices[Group],MATCH(Edges[[#This Row],[Vertex 2]],GroupVertices[Vertex],0)),1,1,"")</f>
        <v>8</v>
      </c>
    </row>
    <row r="642" spans="1:56" ht="15">
      <c r="A642" s="65" t="s">
        <v>773</v>
      </c>
      <c r="B642" s="65" t="s">
        <v>773</v>
      </c>
      <c r="C642" s="66"/>
      <c r="D642" s="67"/>
      <c r="E642" s="68"/>
      <c r="F642" s="69"/>
      <c r="G642" s="66"/>
      <c r="H642" s="70"/>
      <c r="I642" s="71"/>
      <c r="J642" s="71"/>
      <c r="K642" s="34"/>
      <c r="L642" s="78">
        <v>642</v>
      </c>
      <c r="M642" s="78"/>
      <c r="N642" s="73"/>
      <c r="O642" s="80" t="s">
        <v>178</v>
      </c>
      <c r="P642" s="82">
        <v>43657.208333333336</v>
      </c>
      <c r="Q642" s="80" t="s">
        <v>935</v>
      </c>
      <c r="R642" s="80"/>
      <c r="S642" s="80"/>
      <c r="T642" s="80"/>
      <c r="U642" s="83" t="s">
        <v>1498</v>
      </c>
      <c r="V642" s="83" t="s">
        <v>1498</v>
      </c>
      <c r="W642" s="82">
        <v>43657.208333333336</v>
      </c>
      <c r="X642" s="86">
        <v>43657</v>
      </c>
      <c r="Y642" s="88" t="s">
        <v>2450</v>
      </c>
      <c r="Z642" s="83" t="s">
        <v>3072</v>
      </c>
      <c r="AA642" s="80"/>
      <c r="AB642" s="80"/>
      <c r="AC642" s="88" t="s">
        <v>3697</v>
      </c>
      <c r="AD642" s="80"/>
      <c r="AE642" s="80" t="b">
        <v>0</v>
      </c>
      <c r="AF642" s="80">
        <v>36322</v>
      </c>
      <c r="AG642" s="88" t="s">
        <v>3797</v>
      </c>
      <c r="AH642" s="80" t="b">
        <v>0</v>
      </c>
      <c r="AI642" s="80" t="s">
        <v>3865</v>
      </c>
      <c r="AJ642" s="80"/>
      <c r="AK642" s="88" t="s">
        <v>3797</v>
      </c>
      <c r="AL642" s="80" t="b">
        <v>0</v>
      </c>
      <c r="AM642" s="80">
        <v>6664</v>
      </c>
      <c r="AN642" s="88" t="s">
        <v>3797</v>
      </c>
      <c r="AO642" s="80" t="s">
        <v>3920</v>
      </c>
      <c r="AP642" s="80" t="b">
        <v>0</v>
      </c>
      <c r="AQ642" s="88" t="s">
        <v>3697</v>
      </c>
      <c r="AR642" s="80" t="s">
        <v>908</v>
      </c>
      <c r="AS642" s="80">
        <v>0</v>
      </c>
      <c r="AT642" s="80">
        <v>0</v>
      </c>
      <c r="AU642" s="80"/>
      <c r="AV642" s="80"/>
      <c r="AW642" s="80"/>
      <c r="AX642" s="80"/>
      <c r="AY642" s="80"/>
      <c r="AZ642" s="80"/>
      <c r="BA642" s="80"/>
      <c r="BB642" s="80"/>
      <c r="BC642" s="79" t="str">
        <f>REPLACE(INDEX(GroupVertices[Group],MATCH(Edges[[#This Row],[Vertex 1]],GroupVertices[Vertex],0)),1,1,"")</f>
        <v>9</v>
      </c>
      <c r="BD642" s="79" t="str">
        <f>REPLACE(INDEX(GroupVertices[Group],MATCH(Edges[[#This Row],[Vertex 2]],GroupVertices[Vertex],0)),1,1,"")</f>
        <v>9</v>
      </c>
    </row>
    <row r="643" spans="1:56" ht="15">
      <c r="A643" s="65" t="s">
        <v>774</v>
      </c>
      <c r="B643" s="65" t="s">
        <v>773</v>
      </c>
      <c r="C643" s="66"/>
      <c r="D643" s="67"/>
      <c r="E643" s="68"/>
      <c r="F643" s="69"/>
      <c r="G643" s="66"/>
      <c r="H643" s="70"/>
      <c r="I643" s="71"/>
      <c r="J643" s="71"/>
      <c r="K643" s="34"/>
      <c r="L643" s="78">
        <v>643</v>
      </c>
      <c r="M643" s="78"/>
      <c r="N643" s="73"/>
      <c r="O643" s="80" t="s">
        <v>908</v>
      </c>
      <c r="P643" s="82">
        <v>43657.825636574074</v>
      </c>
      <c r="Q643" s="80" t="s">
        <v>935</v>
      </c>
      <c r="R643" s="80"/>
      <c r="S643" s="80"/>
      <c r="T643" s="80"/>
      <c r="U643" s="83" t="s">
        <v>1498</v>
      </c>
      <c r="V643" s="83" t="s">
        <v>1498</v>
      </c>
      <c r="W643" s="82">
        <v>43657.825636574074</v>
      </c>
      <c r="X643" s="86">
        <v>43657</v>
      </c>
      <c r="Y643" s="88" t="s">
        <v>2451</v>
      </c>
      <c r="Z643" s="83" t="s">
        <v>3073</v>
      </c>
      <c r="AA643" s="80"/>
      <c r="AB643" s="80"/>
      <c r="AC643" s="88" t="s">
        <v>3698</v>
      </c>
      <c r="AD643" s="80"/>
      <c r="AE643" s="80" t="b">
        <v>0</v>
      </c>
      <c r="AF643" s="80">
        <v>0</v>
      </c>
      <c r="AG643" s="88" t="s">
        <v>3797</v>
      </c>
      <c r="AH643" s="80" t="b">
        <v>0</v>
      </c>
      <c r="AI643" s="80" t="s">
        <v>3865</v>
      </c>
      <c r="AJ643" s="80"/>
      <c r="AK643" s="88" t="s">
        <v>3797</v>
      </c>
      <c r="AL643" s="80" t="b">
        <v>0</v>
      </c>
      <c r="AM643" s="80">
        <v>6664</v>
      </c>
      <c r="AN643" s="88" t="s">
        <v>3697</v>
      </c>
      <c r="AO643" s="80" t="s">
        <v>3899</v>
      </c>
      <c r="AP643" s="80" t="b">
        <v>0</v>
      </c>
      <c r="AQ643" s="88" t="s">
        <v>3697</v>
      </c>
      <c r="AR643" s="80" t="s">
        <v>178</v>
      </c>
      <c r="AS643" s="80">
        <v>0</v>
      </c>
      <c r="AT643" s="80">
        <v>0</v>
      </c>
      <c r="AU643" s="80"/>
      <c r="AV643" s="80"/>
      <c r="AW643" s="80"/>
      <c r="AX643" s="80"/>
      <c r="AY643" s="80"/>
      <c r="AZ643" s="80"/>
      <c r="BA643" s="80"/>
      <c r="BB643" s="80"/>
      <c r="BC643" s="79" t="str">
        <f>REPLACE(INDEX(GroupVertices[Group],MATCH(Edges[[#This Row],[Vertex 1]],GroupVertices[Vertex],0)),1,1,"")</f>
        <v>9</v>
      </c>
      <c r="BD643" s="79" t="str">
        <f>REPLACE(INDEX(GroupVertices[Group],MATCH(Edges[[#This Row],[Vertex 2]],GroupVertices[Vertex],0)),1,1,"")</f>
        <v>9</v>
      </c>
    </row>
    <row r="644" spans="1:56" ht="15">
      <c r="A644" s="65" t="s">
        <v>775</v>
      </c>
      <c r="B644" s="65" t="s">
        <v>775</v>
      </c>
      <c r="C644" s="66"/>
      <c r="D644" s="67"/>
      <c r="E644" s="68"/>
      <c r="F644" s="69"/>
      <c r="G644" s="66"/>
      <c r="H644" s="70"/>
      <c r="I644" s="71"/>
      <c r="J644" s="71"/>
      <c r="K644" s="34"/>
      <c r="L644" s="78">
        <v>644</v>
      </c>
      <c r="M644" s="78"/>
      <c r="N644" s="73"/>
      <c r="O644" s="80" t="s">
        <v>178</v>
      </c>
      <c r="P644" s="82">
        <v>43657.825844907406</v>
      </c>
      <c r="Q644" s="80" t="s">
        <v>1257</v>
      </c>
      <c r="R644" s="80"/>
      <c r="S644" s="80"/>
      <c r="T644" s="80"/>
      <c r="U644" s="80"/>
      <c r="V644" s="83" t="s">
        <v>1988</v>
      </c>
      <c r="W644" s="82">
        <v>43657.825844907406</v>
      </c>
      <c r="X644" s="86">
        <v>43657</v>
      </c>
      <c r="Y644" s="88" t="s">
        <v>2452</v>
      </c>
      <c r="Z644" s="83" t="s">
        <v>3074</v>
      </c>
      <c r="AA644" s="80"/>
      <c r="AB644" s="80"/>
      <c r="AC644" s="88" t="s">
        <v>3699</v>
      </c>
      <c r="AD644" s="80"/>
      <c r="AE644" s="80" t="b">
        <v>0</v>
      </c>
      <c r="AF644" s="80">
        <v>0</v>
      </c>
      <c r="AG644" s="88" t="s">
        <v>3797</v>
      </c>
      <c r="AH644" s="80" t="b">
        <v>0</v>
      </c>
      <c r="AI644" s="80" t="s">
        <v>3865</v>
      </c>
      <c r="AJ644" s="80"/>
      <c r="AK644" s="88" t="s">
        <v>3797</v>
      </c>
      <c r="AL644" s="80" t="b">
        <v>0</v>
      </c>
      <c r="AM644" s="80">
        <v>0</v>
      </c>
      <c r="AN644" s="88" t="s">
        <v>3797</v>
      </c>
      <c r="AO644" s="80" t="s">
        <v>3897</v>
      </c>
      <c r="AP644" s="80" t="b">
        <v>0</v>
      </c>
      <c r="AQ644" s="88" t="s">
        <v>3699</v>
      </c>
      <c r="AR644" s="80" t="s">
        <v>178</v>
      </c>
      <c r="AS644" s="80">
        <v>0</v>
      </c>
      <c r="AT644" s="80">
        <v>0</v>
      </c>
      <c r="AU644" s="80"/>
      <c r="AV644" s="80"/>
      <c r="AW644" s="80"/>
      <c r="AX644" s="80"/>
      <c r="AY644" s="80"/>
      <c r="AZ644" s="80"/>
      <c r="BA644" s="80"/>
      <c r="BB644" s="80"/>
      <c r="BC644" s="79" t="str">
        <f>REPLACE(INDEX(GroupVertices[Group],MATCH(Edges[[#This Row],[Vertex 1]],GroupVertices[Vertex],0)),1,1,"")</f>
        <v>1</v>
      </c>
      <c r="BD644" s="79" t="str">
        <f>REPLACE(INDEX(GroupVertices[Group],MATCH(Edges[[#This Row],[Vertex 2]],GroupVertices[Vertex],0)),1,1,"")</f>
        <v>1</v>
      </c>
    </row>
    <row r="645" spans="1:56" ht="15">
      <c r="A645" s="65" t="s">
        <v>776</v>
      </c>
      <c r="B645" s="65" t="s">
        <v>782</v>
      </c>
      <c r="C645" s="66"/>
      <c r="D645" s="67"/>
      <c r="E645" s="68"/>
      <c r="F645" s="69"/>
      <c r="G645" s="66"/>
      <c r="H645" s="70"/>
      <c r="I645" s="71"/>
      <c r="J645" s="71"/>
      <c r="K645" s="34"/>
      <c r="L645" s="78">
        <v>645</v>
      </c>
      <c r="M645" s="78"/>
      <c r="N645" s="73"/>
      <c r="O645" s="80" t="s">
        <v>908</v>
      </c>
      <c r="P645" s="82">
        <v>43657.82585648148</v>
      </c>
      <c r="Q645" s="80" t="s">
        <v>1130</v>
      </c>
      <c r="R645" s="83" t="s">
        <v>1330</v>
      </c>
      <c r="S645" s="80" t="s">
        <v>1387</v>
      </c>
      <c r="T645" s="80" t="s">
        <v>1470</v>
      </c>
      <c r="U645" s="80"/>
      <c r="V645" s="83" t="s">
        <v>1989</v>
      </c>
      <c r="W645" s="82">
        <v>43657.82585648148</v>
      </c>
      <c r="X645" s="86">
        <v>43657</v>
      </c>
      <c r="Y645" s="88" t="s">
        <v>2453</v>
      </c>
      <c r="Z645" s="83" t="s">
        <v>3075</v>
      </c>
      <c r="AA645" s="80"/>
      <c r="AB645" s="80"/>
      <c r="AC645" s="88" t="s">
        <v>3700</v>
      </c>
      <c r="AD645" s="80"/>
      <c r="AE645" s="80" t="b">
        <v>0</v>
      </c>
      <c r="AF645" s="80">
        <v>0</v>
      </c>
      <c r="AG645" s="88" t="s">
        <v>3797</v>
      </c>
      <c r="AH645" s="80" t="b">
        <v>0</v>
      </c>
      <c r="AI645" s="80" t="s">
        <v>3865</v>
      </c>
      <c r="AJ645" s="80"/>
      <c r="AK645" s="88" t="s">
        <v>3797</v>
      </c>
      <c r="AL645" s="80" t="b">
        <v>0</v>
      </c>
      <c r="AM645" s="80">
        <v>5</v>
      </c>
      <c r="AN645" s="88" t="s">
        <v>3706</v>
      </c>
      <c r="AO645" s="80" t="s">
        <v>3899</v>
      </c>
      <c r="AP645" s="80" t="b">
        <v>0</v>
      </c>
      <c r="AQ645" s="88" t="s">
        <v>3706</v>
      </c>
      <c r="AR645" s="80" t="s">
        <v>178</v>
      </c>
      <c r="AS645" s="80">
        <v>0</v>
      </c>
      <c r="AT645" s="80">
        <v>0</v>
      </c>
      <c r="AU645" s="80"/>
      <c r="AV645" s="80"/>
      <c r="AW645" s="80"/>
      <c r="AX645" s="80"/>
      <c r="AY645" s="80"/>
      <c r="AZ645" s="80"/>
      <c r="BA645" s="80"/>
      <c r="BB645" s="80"/>
      <c r="BC645" s="79" t="str">
        <f>REPLACE(INDEX(GroupVertices[Group],MATCH(Edges[[#This Row],[Vertex 1]],GroupVertices[Vertex],0)),1,1,"")</f>
        <v>19</v>
      </c>
      <c r="BD645" s="79" t="str">
        <f>REPLACE(INDEX(GroupVertices[Group],MATCH(Edges[[#This Row],[Vertex 2]],GroupVertices[Vertex],0)),1,1,"")</f>
        <v>19</v>
      </c>
    </row>
    <row r="646" spans="1:56" ht="15">
      <c r="A646" s="65" t="s">
        <v>777</v>
      </c>
      <c r="B646" s="65" t="s">
        <v>777</v>
      </c>
      <c r="C646" s="66"/>
      <c r="D646" s="67"/>
      <c r="E646" s="68"/>
      <c r="F646" s="69"/>
      <c r="G646" s="66"/>
      <c r="H646" s="70"/>
      <c r="I646" s="71"/>
      <c r="J646" s="71"/>
      <c r="K646" s="34"/>
      <c r="L646" s="78">
        <v>646</v>
      </c>
      <c r="M646" s="78"/>
      <c r="N646" s="73"/>
      <c r="O646" s="80" t="s">
        <v>178</v>
      </c>
      <c r="P646" s="82">
        <v>43657.825902777775</v>
      </c>
      <c r="Q646" s="80" t="s">
        <v>1258</v>
      </c>
      <c r="R646" s="80"/>
      <c r="S646" s="80"/>
      <c r="T646" s="80"/>
      <c r="U646" s="80"/>
      <c r="V646" s="83" t="s">
        <v>1990</v>
      </c>
      <c r="W646" s="82">
        <v>43657.825902777775</v>
      </c>
      <c r="X646" s="86">
        <v>43657</v>
      </c>
      <c r="Y646" s="88" t="s">
        <v>2454</v>
      </c>
      <c r="Z646" s="83" t="s">
        <v>3076</v>
      </c>
      <c r="AA646" s="80"/>
      <c r="AB646" s="80"/>
      <c r="AC646" s="88" t="s">
        <v>3701</v>
      </c>
      <c r="AD646" s="80"/>
      <c r="AE646" s="80" t="b">
        <v>0</v>
      </c>
      <c r="AF646" s="80">
        <v>0</v>
      </c>
      <c r="AG646" s="88" t="s">
        <v>3797</v>
      </c>
      <c r="AH646" s="80" t="b">
        <v>0</v>
      </c>
      <c r="AI646" s="80" t="s">
        <v>3865</v>
      </c>
      <c r="AJ646" s="80"/>
      <c r="AK646" s="88" t="s">
        <v>3797</v>
      </c>
      <c r="AL646" s="80" t="b">
        <v>0</v>
      </c>
      <c r="AM646" s="80">
        <v>0</v>
      </c>
      <c r="AN646" s="88" t="s">
        <v>3797</v>
      </c>
      <c r="AO646" s="80" t="s">
        <v>3922</v>
      </c>
      <c r="AP646" s="80" t="b">
        <v>0</v>
      </c>
      <c r="AQ646" s="88" t="s">
        <v>3701</v>
      </c>
      <c r="AR646" s="80" t="s">
        <v>178</v>
      </c>
      <c r="AS646" s="80">
        <v>0</v>
      </c>
      <c r="AT646" s="80">
        <v>0</v>
      </c>
      <c r="AU646" s="80"/>
      <c r="AV646" s="80"/>
      <c r="AW646" s="80"/>
      <c r="AX646" s="80"/>
      <c r="AY646" s="80"/>
      <c r="AZ646" s="80"/>
      <c r="BA646" s="80"/>
      <c r="BB646" s="80"/>
      <c r="BC646" s="79" t="str">
        <f>REPLACE(INDEX(GroupVertices[Group],MATCH(Edges[[#This Row],[Vertex 1]],GroupVertices[Vertex],0)),1,1,"")</f>
        <v>1</v>
      </c>
      <c r="BD646" s="79" t="str">
        <f>REPLACE(INDEX(GroupVertices[Group],MATCH(Edges[[#This Row],[Vertex 2]],GroupVertices[Vertex],0)),1,1,"")</f>
        <v>1</v>
      </c>
    </row>
    <row r="647" spans="1:56" ht="15">
      <c r="A647" s="65" t="s">
        <v>778</v>
      </c>
      <c r="B647" s="65" t="s">
        <v>778</v>
      </c>
      <c r="C647" s="66"/>
      <c r="D647" s="67"/>
      <c r="E647" s="68"/>
      <c r="F647" s="69"/>
      <c r="G647" s="66"/>
      <c r="H647" s="70"/>
      <c r="I647" s="71"/>
      <c r="J647" s="71"/>
      <c r="K647" s="34"/>
      <c r="L647" s="78">
        <v>647</v>
      </c>
      <c r="M647" s="78"/>
      <c r="N647" s="73"/>
      <c r="O647" s="80" t="s">
        <v>178</v>
      </c>
      <c r="P647" s="82">
        <v>43657.82601851852</v>
      </c>
      <c r="Q647" s="80" t="s">
        <v>1259</v>
      </c>
      <c r="R647" s="80"/>
      <c r="S647" s="80"/>
      <c r="T647" s="80"/>
      <c r="U647" s="80"/>
      <c r="V647" s="83" t="s">
        <v>1991</v>
      </c>
      <c r="W647" s="82">
        <v>43657.82601851852</v>
      </c>
      <c r="X647" s="86">
        <v>43657</v>
      </c>
      <c r="Y647" s="88" t="s">
        <v>2455</v>
      </c>
      <c r="Z647" s="83" t="s">
        <v>3077</v>
      </c>
      <c r="AA647" s="80"/>
      <c r="AB647" s="80"/>
      <c r="AC647" s="88" t="s">
        <v>3702</v>
      </c>
      <c r="AD647" s="88" t="s">
        <v>3793</v>
      </c>
      <c r="AE647" s="80" t="b">
        <v>0</v>
      </c>
      <c r="AF647" s="80">
        <v>0</v>
      </c>
      <c r="AG647" s="88" t="s">
        <v>3860</v>
      </c>
      <c r="AH647" s="80" t="b">
        <v>0</v>
      </c>
      <c r="AI647" s="80" t="s">
        <v>3865</v>
      </c>
      <c r="AJ647" s="80"/>
      <c r="AK647" s="88" t="s">
        <v>3797</v>
      </c>
      <c r="AL647" s="80" t="b">
        <v>0</v>
      </c>
      <c r="AM647" s="80">
        <v>0</v>
      </c>
      <c r="AN647" s="88" t="s">
        <v>3797</v>
      </c>
      <c r="AO647" s="80" t="s">
        <v>3899</v>
      </c>
      <c r="AP647" s="80" t="b">
        <v>0</v>
      </c>
      <c r="AQ647" s="88" t="s">
        <v>3793</v>
      </c>
      <c r="AR647" s="80" t="s">
        <v>178</v>
      </c>
      <c r="AS647" s="80">
        <v>0</v>
      </c>
      <c r="AT647" s="80">
        <v>0</v>
      </c>
      <c r="AU647" s="80"/>
      <c r="AV647" s="80"/>
      <c r="AW647" s="80"/>
      <c r="AX647" s="80"/>
      <c r="AY647" s="80"/>
      <c r="AZ647" s="80"/>
      <c r="BA647" s="80"/>
      <c r="BB647" s="80"/>
      <c r="BC647" s="79" t="str">
        <f>REPLACE(INDEX(GroupVertices[Group],MATCH(Edges[[#This Row],[Vertex 1]],GroupVertices[Vertex],0)),1,1,"")</f>
        <v>1</v>
      </c>
      <c r="BD647" s="79" t="str">
        <f>REPLACE(INDEX(GroupVertices[Group],MATCH(Edges[[#This Row],[Vertex 2]],GroupVertices[Vertex],0)),1,1,"")</f>
        <v>1</v>
      </c>
    </row>
    <row r="648" spans="1:56" ht="15">
      <c r="A648" s="65" t="s">
        <v>779</v>
      </c>
      <c r="B648" s="65" t="s">
        <v>849</v>
      </c>
      <c r="C648" s="66"/>
      <c r="D648" s="67"/>
      <c r="E648" s="68"/>
      <c r="F648" s="69"/>
      <c r="G648" s="66"/>
      <c r="H648" s="70"/>
      <c r="I648" s="71"/>
      <c r="J648" s="71"/>
      <c r="K648" s="34"/>
      <c r="L648" s="78">
        <v>648</v>
      </c>
      <c r="M648" s="78"/>
      <c r="N648" s="73"/>
      <c r="O648" s="80" t="s">
        <v>909</v>
      </c>
      <c r="P648" s="82">
        <v>43657.77726851852</v>
      </c>
      <c r="Q648" s="80" t="s">
        <v>1260</v>
      </c>
      <c r="R648" s="80"/>
      <c r="S648" s="80"/>
      <c r="T648" s="80"/>
      <c r="U648" s="80"/>
      <c r="V648" s="83" t="s">
        <v>1992</v>
      </c>
      <c r="W648" s="82">
        <v>43657.77726851852</v>
      </c>
      <c r="X648" s="86">
        <v>43657</v>
      </c>
      <c r="Y648" s="88" t="s">
        <v>2456</v>
      </c>
      <c r="Z648" s="83" t="s">
        <v>3078</v>
      </c>
      <c r="AA648" s="80"/>
      <c r="AB648" s="80"/>
      <c r="AC648" s="88" t="s">
        <v>3703</v>
      </c>
      <c r="AD648" s="88" t="s">
        <v>3759</v>
      </c>
      <c r="AE648" s="80" t="b">
        <v>0</v>
      </c>
      <c r="AF648" s="80">
        <v>66</v>
      </c>
      <c r="AG648" s="88" t="s">
        <v>3822</v>
      </c>
      <c r="AH648" s="80" t="b">
        <v>0</v>
      </c>
      <c r="AI648" s="80" t="s">
        <v>3865</v>
      </c>
      <c r="AJ648" s="80"/>
      <c r="AK648" s="88" t="s">
        <v>3797</v>
      </c>
      <c r="AL648" s="80" t="b">
        <v>0</v>
      </c>
      <c r="AM648" s="80">
        <v>8</v>
      </c>
      <c r="AN648" s="88" t="s">
        <v>3797</v>
      </c>
      <c r="AO648" s="80" t="s">
        <v>3899</v>
      </c>
      <c r="AP648" s="80" t="b">
        <v>0</v>
      </c>
      <c r="AQ648" s="88" t="s">
        <v>3759</v>
      </c>
      <c r="AR648" s="80" t="s">
        <v>908</v>
      </c>
      <c r="AS648" s="80">
        <v>0</v>
      </c>
      <c r="AT648" s="80">
        <v>0</v>
      </c>
      <c r="AU648" s="80"/>
      <c r="AV648" s="80"/>
      <c r="AW648" s="80"/>
      <c r="AX648" s="80"/>
      <c r="AY648" s="80"/>
      <c r="AZ648" s="80"/>
      <c r="BA648" s="80"/>
      <c r="BB648" s="80"/>
      <c r="BC648" s="79" t="str">
        <f>REPLACE(INDEX(GroupVertices[Group],MATCH(Edges[[#This Row],[Vertex 1]],GroupVertices[Vertex],0)),1,1,"")</f>
        <v>20</v>
      </c>
      <c r="BD648" s="79" t="str">
        <f>REPLACE(INDEX(GroupVertices[Group],MATCH(Edges[[#This Row],[Vertex 2]],GroupVertices[Vertex],0)),1,1,"")</f>
        <v>20</v>
      </c>
    </row>
    <row r="649" spans="1:56" ht="15">
      <c r="A649" s="65" t="s">
        <v>780</v>
      </c>
      <c r="B649" s="65" t="s">
        <v>779</v>
      </c>
      <c r="C649" s="66"/>
      <c r="D649" s="67"/>
      <c r="E649" s="68"/>
      <c r="F649" s="69"/>
      <c r="G649" s="66"/>
      <c r="H649" s="70"/>
      <c r="I649" s="71"/>
      <c r="J649" s="71"/>
      <c r="K649" s="34"/>
      <c r="L649" s="78">
        <v>649</v>
      </c>
      <c r="M649" s="78"/>
      <c r="N649" s="73"/>
      <c r="O649" s="80" t="s">
        <v>908</v>
      </c>
      <c r="P649" s="82">
        <v>43657.82603009259</v>
      </c>
      <c r="Q649" s="80" t="s">
        <v>1260</v>
      </c>
      <c r="R649" s="80"/>
      <c r="S649" s="80"/>
      <c r="T649" s="80"/>
      <c r="U649" s="80"/>
      <c r="V649" s="83" t="s">
        <v>1993</v>
      </c>
      <c r="W649" s="82">
        <v>43657.82603009259</v>
      </c>
      <c r="X649" s="86">
        <v>43657</v>
      </c>
      <c r="Y649" s="88" t="s">
        <v>2457</v>
      </c>
      <c r="Z649" s="83" t="s">
        <v>3079</v>
      </c>
      <c r="AA649" s="80"/>
      <c r="AB649" s="80"/>
      <c r="AC649" s="88" t="s">
        <v>3704</v>
      </c>
      <c r="AD649" s="80"/>
      <c r="AE649" s="80" t="b">
        <v>0</v>
      </c>
      <c r="AF649" s="80">
        <v>0</v>
      </c>
      <c r="AG649" s="88" t="s">
        <v>3797</v>
      </c>
      <c r="AH649" s="80" t="b">
        <v>0</v>
      </c>
      <c r="AI649" s="80" t="s">
        <v>3865</v>
      </c>
      <c r="AJ649" s="80"/>
      <c r="AK649" s="88" t="s">
        <v>3797</v>
      </c>
      <c r="AL649" s="80" t="b">
        <v>0</v>
      </c>
      <c r="AM649" s="80">
        <v>8</v>
      </c>
      <c r="AN649" s="88" t="s">
        <v>3703</v>
      </c>
      <c r="AO649" s="80" t="s">
        <v>3898</v>
      </c>
      <c r="AP649" s="80" t="b">
        <v>0</v>
      </c>
      <c r="AQ649" s="88" t="s">
        <v>3703</v>
      </c>
      <c r="AR649" s="80" t="s">
        <v>178</v>
      </c>
      <c r="AS649" s="80">
        <v>0</v>
      </c>
      <c r="AT649" s="80">
        <v>0</v>
      </c>
      <c r="AU649" s="80"/>
      <c r="AV649" s="80"/>
      <c r="AW649" s="80"/>
      <c r="AX649" s="80"/>
      <c r="AY649" s="80"/>
      <c r="AZ649" s="80"/>
      <c r="BA649" s="80"/>
      <c r="BB649" s="80"/>
      <c r="BC649" s="79" t="str">
        <f>REPLACE(INDEX(GroupVertices[Group],MATCH(Edges[[#This Row],[Vertex 1]],GroupVertices[Vertex],0)),1,1,"")</f>
        <v>20</v>
      </c>
      <c r="BD649" s="79" t="str">
        <f>REPLACE(INDEX(GroupVertices[Group],MATCH(Edges[[#This Row],[Vertex 2]],GroupVertices[Vertex],0)),1,1,"")</f>
        <v>20</v>
      </c>
    </row>
    <row r="650" spans="1:56" ht="15">
      <c r="A650" s="65" t="s">
        <v>780</v>
      </c>
      <c r="B650" s="65" t="s">
        <v>849</v>
      </c>
      <c r="C650" s="66"/>
      <c r="D650" s="67"/>
      <c r="E650" s="68"/>
      <c r="F650" s="69"/>
      <c r="G650" s="66"/>
      <c r="H650" s="70"/>
      <c r="I650" s="71"/>
      <c r="J650" s="71"/>
      <c r="K650" s="34"/>
      <c r="L650" s="78">
        <v>650</v>
      </c>
      <c r="M650" s="78"/>
      <c r="N650" s="73"/>
      <c r="O650" s="80" t="s">
        <v>909</v>
      </c>
      <c r="P650" s="82">
        <v>43657.82603009259</v>
      </c>
      <c r="Q650" s="80" t="s">
        <v>1260</v>
      </c>
      <c r="R650" s="80"/>
      <c r="S650" s="80"/>
      <c r="T650" s="80"/>
      <c r="U650" s="80"/>
      <c r="V650" s="83" t="s">
        <v>1993</v>
      </c>
      <c r="W650" s="82">
        <v>43657.82603009259</v>
      </c>
      <c r="X650" s="86">
        <v>43657</v>
      </c>
      <c r="Y650" s="88" t="s">
        <v>2457</v>
      </c>
      <c r="Z650" s="83" t="s">
        <v>3079</v>
      </c>
      <c r="AA650" s="80"/>
      <c r="AB650" s="80"/>
      <c r="AC650" s="88" t="s">
        <v>3704</v>
      </c>
      <c r="AD650" s="80"/>
      <c r="AE650" s="80" t="b">
        <v>0</v>
      </c>
      <c r="AF650" s="80">
        <v>0</v>
      </c>
      <c r="AG650" s="88" t="s">
        <v>3797</v>
      </c>
      <c r="AH650" s="80" t="b">
        <v>0</v>
      </c>
      <c r="AI650" s="80" t="s">
        <v>3865</v>
      </c>
      <c r="AJ650" s="80"/>
      <c r="AK650" s="88" t="s">
        <v>3797</v>
      </c>
      <c r="AL650" s="80" t="b">
        <v>0</v>
      </c>
      <c r="AM650" s="80">
        <v>8</v>
      </c>
      <c r="AN650" s="88" t="s">
        <v>3703</v>
      </c>
      <c r="AO650" s="80" t="s">
        <v>3898</v>
      </c>
      <c r="AP650" s="80" t="b">
        <v>0</v>
      </c>
      <c r="AQ650" s="88" t="s">
        <v>3703</v>
      </c>
      <c r="AR650" s="80" t="s">
        <v>178</v>
      </c>
      <c r="AS650" s="80">
        <v>0</v>
      </c>
      <c r="AT650" s="80">
        <v>0</v>
      </c>
      <c r="AU650" s="80"/>
      <c r="AV650" s="80"/>
      <c r="AW650" s="80"/>
      <c r="AX650" s="80"/>
      <c r="AY650" s="80"/>
      <c r="AZ650" s="80"/>
      <c r="BA650" s="80"/>
      <c r="BB650" s="80"/>
      <c r="BC650" s="79" t="str">
        <f>REPLACE(INDEX(GroupVertices[Group],MATCH(Edges[[#This Row],[Vertex 1]],GroupVertices[Vertex],0)),1,1,"")</f>
        <v>20</v>
      </c>
      <c r="BD650" s="79" t="str">
        <f>REPLACE(INDEX(GroupVertices[Group],MATCH(Edges[[#This Row],[Vertex 2]],GroupVertices[Vertex],0)),1,1,"")</f>
        <v>20</v>
      </c>
    </row>
    <row r="651" spans="1:56" ht="15">
      <c r="A651" s="65" t="s">
        <v>781</v>
      </c>
      <c r="B651" s="65" t="s">
        <v>781</v>
      </c>
      <c r="C651" s="66"/>
      <c r="D651" s="67"/>
      <c r="E651" s="68"/>
      <c r="F651" s="69"/>
      <c r="G651" s="66"/>
      <c r="H651" s="70"/>
      <c r="I651" s="71"/>
      <c r="J651" s="71"/>
      <c r="K651" s="34"/>
      <c r="L651" s="78">
        <v>651</v>
      </c>
      <c r="M651" s="78"/>
      <c r="N651" s="73"/>
      <c r="O651" s="80" t="s">
        <v>178</v>
      </c>
      <c r="P651" s="82">
        <v>43657.82608796296</v>
      </c>
      <c r="Q651" s="80" t="s">
        <v>1261</v>
      </c>
      <c r="R651" s="80"/>
      <c r="S651" s="80"/>
      <c r="T651" s="80"/>
      <c r="U651" s="80"/>
      <c r="V651" s="83" t="s">
        <v>1994</v>
      </c>
      <c r="W651" s="82">
        <v>43657.82608796296</v>
      </c>
      <c r="X651" s="86">
        <v>43657</v>
      </c>
      <c r="Y651" s="88" t="s">
        <v>2458</v>
      </c>
      <c r="Z651" s="83" t="s">
        <v>3080</v>
      </c>
      <c r="AA651" s="80"/>
      <c r="AB651" s="80"/>
      <c r="AC651" s="88" t="s">
        <v>3705</v>
      </c>
      <c r="AD651" s="80"/>
      <c r="AE651" s="80" t="b">
        <v>0</v>
      </c>
      <c r="AF651" s="80">
        <v>0</v>
      </c>
      <c r="AG651" s="88" t="s">
        <v>3797</v>
      </c>
      <c r="AH651" s="80" t="b">
        <v>0</v>
      </c>
      <c r="AI651" s="80" t="s">
        <v>3865</v>
      </c>
      <c r="AJ651" s="80"/>
      <c r="AK651" s="88" t="s">
        <v>3797</v>
      </c>
      <c r="AL651" s="80" t="b">
        <v>0</v>
      </c>
      <c r="AM651" s="80">
        <v>0</v>
      </c>
      <c r="AN651" s="88" t="s">
        <v>3797</v>
      </c>
      <c r="AO651" s="80" t="s">
        <v>3903</v>
      </c>
      <c r="AP651" s="80" t="b">
        <v>0</v>
      </c>
      <c r="AQ651" s="88" t="s">
        <v>3705</v>
      </c>
      <c r="AR651" s="80" t="s">
        <v>178</v>
      </c>
      <c r="AS651" s="80">
        <v>0</v>
      </c>
      <c r="AT651" s="80">
        <v>0</v>
      </c>
      <c r="AU651" s="80"/>
      <c r="AV651" s="80"/>
      <c r="AW651" s="80"/>
      <c r="AX651" s="80"/>
      <c r="AY651" s="80"/>
      <c r="AZ651" s="80"/>
      <c r="BA651" s="80"/>
      <c r="BB651" s="80"/>
      <c r="BC651" s="79" t="str">
        <f>REPLACE(INDEX(GroupVertices[Group],MATCH(Edges[[#This Row],[Vertex 1]],GroupVertices[Vertex],0)),1,1,"")</f>
        <v>1</v>
      </c>
      <c r="BD651" s="79" t="str">
        <f>REPLACE(INDEX(GroupVertices[Group],MATCH(Edges[[#This Row],[Vertex 2]],GroupVertices[Vertex],0)),1,1,"")</f>
        <v>1</v>
      </c>
    </row>
    <row r="652" spans="1:56" ht="15">
      <c r="A652" s="65" t="s">
        <v>782</v>
      </c>
      <c r="B652" s="65" t="s">
        <v>782</v>
      </c>
      <c r="C652" s="66"/>
      <c r="D652" s="67"/>
      <c r="E652" s="68"/>
      <c r="F652" s="69"/>
      <c r="G652" s="66"/>
      <c r="H652" s="70"/>
      <c r="I652" s="71"/>
      <c r="J652" s="71"/>
      <c r="K652" s="34"/>
      <c r="L652" s="78">
        <v>652</v>
      </c>
      <c r="M652" s="78"/>
      <c r="N652" s="73"/>
      <c r="O652" s="80" t="s">
        <v>178</v>
      </c>
      <c r="P652" s="82">
        <v>43657.780706018515</v>
      </c>
      <c r="Q652" s="80" t="s">
        <v>1130</v>
      </c>
      <c r="R652" s="83" t="s">
        <v>1330</v>
      </c>
      <c r="S652" s="80" t="s">
        <v>1387</v>
      </c>
      <c r="T652" s="80" t="s">
        <v>1470</v>
      </c>
      <c r="U652" s="80"/>
      <c r="V652" s="83" t="s">
        <v>1995</v>
      </c>
      <c r="W652" s="82">
        <v>43657.780706018515</v>
      </c>
      <c r="X652" s="86">
        <v>43657</v>
      </c>
      <c r="Y652" s="88" t="s">
        <v>2459</v>
      </c>
      <c r="Z652" s="83" t="s">
        <v>3081</v>
      </c>
      <c r="AA652" s="80"/>
      <c r="AB652" s="80"/>
      <c r="AC652" s="88" t="s">
        <v>3706</v>
      </c>
      <c r="AD652" s="80"/>
      <c r="AE652" s="80" t="b">
        <v>0</v>
      </c>
      <c r="AF652" s="80">
        <v>32</v>
      </c>
      <c r="AG652" s="88" t="s">
        <v>3797</v>
      </c>
      <c r="AH652" s="80" t="b">
        <v>0</v>
      </c>
      <c r="AI652" s="80" t="s">
        <v>3865</v>
      </c>
      <c r="AJ652" s="80"/>
      <c r="AK652" s="88" t="s">
        <v>3797</v>
      </c>
      <c r="AL652" s="80" t="b">
        <v>0</v>
      </c>
      <c r="AM652" s="80">
        <v>5</v>
      </c>
      <c r="AN652" s="88" t="s">
        <v>3797</v>
      </c>
      <c r="AO652" s="80" t="s">
        <v>3902</v>
      </c>
      <c r="AP652" s="80" t="b">
        <v>0</v>
      </c>
      <c r="AQ652" s="88" t="s">
        <v>3706</v>
      </c>
      <c r="AR652" s="80" t="s">
        <v>908</v>
      </c>
      <c r="AS652" s="80">
        <v>0</v>
      </c>
      <c r="AT652" s="80">
        <v>0</v>
      </c>
      <c r="AU652" s="80"/>
      <c r="AV652" s="80"/>
      <c r="AW652" s="80"/>
      <c r="AX652" s="80"/>
      <c r="AY652" s="80"/>
      <c r="AZ652" s="80"/>
      <c r="BA652" s="80"/>
      <c r="BB652" s="80"/>
      <c r="BC652" s="79" t="str">
        <f>REPLACE(INDEX(GroupVertices[Group],MATCH(Edges[[#This Row],[Vertex 1]],GroupVertices[Vertex],0)),1,1,"")</f>
        <v>19</v>
      </c>
      <c r="BD652" s="79" t="str">
        <f>REPLACE(INDEX(GroupVertices[Group],MATCH(Edges[[#This Row],[Vertex 2]],GroupVertices[Vertex],0)),1,1,"")</f>
        <v>19</v>
      </c>
    </row>
    <row r="653" spans="1:56" ht="15">
      <c r="A653" s="65" t="s">
        <v>783</v>
      </c>
      <c r="B653" s="65" t="s">
        <v>782</v>
      </c>
      <c r="C653" s="66"/>
      <c r="D653" s="67"/>
      <c r="E653" s="68"/>
      <c r="F653" s="69"/>
      <c r="G653" s="66"/>
      <c r="H653" s="70"/>
      <c r="I653" s="71"/>
      <c r="J653" s="71"/>
      <c r="K653" s="34"/>
      <c r="L653" s="78">
        <v>653</v>
      </c>
      <c r="M653" s="78"/>
      <c r="N653" s="73"/>
      <c r="O653" s="80" t="s">
        <v>909</v>
      </c>
      <c r="P653" s="82">
        <v>43657.82645833334</v>
      </c>
      <c r="Q653" s="80" t="s">
        <v>1262</v>
      </c>
      <c r="R653" s="80"/>
      <c r="S653" s="80"/>
      <c r="T653" s="80"/>
      <c r="U653" s="80"/>
      <c r="V653" s="83" t="s">
        <v>1996</v>
      </c>
      <c r="W653" s="82">
        <v>43657.82645833334</v>
      </c>
      <c r="X653" s="86">
        <v>43657</v>
      </c>
      <c r="Y653" s="88" t="s">
        <v>2460</v>
      </c>
      <c r="Z653" s="83" t="s">
        <v>3082</v>
      </c>
      <c r="AA653" s="80"/>
      <c r="AB653" s="80"/>
      <c r="AC653" s="88" t="s">
        <v>3707</v>
      </c>
      <c r="AD653" s="88" t="s">
        <v>3706</v>
      </c>
      <c r="AE653" s="80" t="b">
        <v>0</v>
      </c>
      <c r="AF653" s="80">
        <v>0</v>
      </c>
      <c r="AG653" s="88" t="s">
        <v>3861</v>
      </c>
      <c r="AH653" s="80" t="b">
        <v>0</v>
      </c>
      <c r="AI653" s="80" t="s">
        <v>3865</v>
      </c>
      <c r="AJ653" s="80"/>
      <c r="AK653" s="88" t="s">
        <v>3797</v>
      </c>
      <c r="AL653" s="80" t="b">
        <v>0</v>
      </c>
      <c r="AM653" s="80">
        <v>0</v>
      </c>
      <c r="AN653" s="88" t="s">
        <v>3797</v>
      </c>
      <c r="AO653" s="80" t="s">
        <v>3899</v>
      </c>
      <c r="AP653" s="80" t="b">
        <v>0</v>
      </c>
      <c r="AQ653" s="88" t="s">
        <v>3706</v>
      </c>
      <c r="AR653" s="80" t="s">
        <v>178</v>
      </c>
      <c r="AS653" s="80">
        <v>0</v>
      </c>
      <c r="AT653" s="80">
        <v>0</v>
      </c>
      <c r="AU653" s="80"/>
      <c r="AV653" s="80"/>
      <c r="AW653" s="80"/>
      <c r="AX653" s="80"/>
      <c r="AY653" s="80"/>
      <c r="AZ653" s="80"/>
      <c r="BA653" s="80"/>
      <c r="BB653" s="80"/>
      <c r="BC653" s="79" t="str">
        <f>REPLACE(INDEX(GroupVertices[Group],MATCH(Edges[[#This Row],[Vertex 1]],GroupVertices[Vertex],0)),1,1,"")</f>
        <v>19</v>
      </c>
      <c r="BD653" s="79" t="str">
        <f>REPLACE(INDEX(GroupVertices[Group],MATCH(Edges[[#This Row],[Vertex 2]],GroupVertices[Vertex],0)),1,1,"")</f>
        <v>19</v>
      </c>
    </row>
    <row r="654" spans="1:56" ht="15">
      <c r="A654" s="65" t="s">
        <v>784</v>
      </c>
      <c r="B654" s="65" t="s">
        <v>784</v>
      </c>
      <c r="C654" s="66"/>
      <c r="D654" s="67"/>
      <c r="E654" s="68"/>
      <c r="F654" s="69"/>
      <c r="G654" s="66"/>
      <c r="H654" s="70"/>
      <c r="I654" s="71"/>
      <c r="J654" s="71"/>
      <c r="K654" s="34"/>
      <c r="L654" s="78">
        <v>654</v>
      </c>
      <c r="M654" s="78"/>
      <c r="N654" s="73"/>
      <c r="O654" s="80" t="s">
        <v>178</v>
      </c>
      <c r="P654" s="82">
        <v>43655.72054398148</v>
      </c>
      <c r="Q654" s="80" t="s">
        <v>1263</v>
      </c>
      <c r="R654" s="80"/>
      <c r="S654" s="80"/>
      <c r="T654" s="80"/>
      <c r="U654" s="80"/>
      <c r="V654" s="83" t="s">
        <v>1997</v>
      </c>
      <c r="W654" s="82">
        <v>43655.72054398148</v>
      </c>
      <c r="X654" s="86">
        <v>43655</v>
      </c>
      <c r="Y654" s="88" t="s">
        <v>2461</v>
      </c>
      <c r="Z654" s="83" t="s">
        <v>3083</v>
      </c>
      <c r="AA654" s="80"/>
      <c r="AB654" s="80"/>
      <c r="AC654" s="88" t="s">
        <v>3708</v>
      </c>
      <c r="AD654" s="80"/>
      <c r="AE654" s="80" t="b">
        <v>0</v>
      </c>
      <c r="AF654" s="80">
        <v>120</v>
      </c>
      <c r="AG654" s="88" t="s">
        <v>3797</v>
      </c>
      <c r="AH654" s="80" t="b">
        <v>0</v>
      </c>
      <c r="AI654" s="80" t="s">
        <v>3865</v>
      </c>
      <c r="AJ654" s="80"/>
      <c r="AK654" s="88" t="s">
        <v>3797</v>
      </c>
      <c r="AL654" s="80" t="b">
        <v>0</v>
      </c>
      <c r="AM654" s="80">
        <v>27</v>
      </c>
      <c r="AN654" s="88" t="s">
        <v>3797</v>
      </c>
      <c r="AO654" s="80" t="s">
        <v>3898</v>
      </c>
      <c r="AP654" s="80" t="b">
        <v>0</v>
      </c>
      <c r="AQ654" s="88" t="s">
        <v>3708</v>
      </c>
      <c r="AR654" s="80" t="s">
        <v>908</v>
      </c>
      <c r="AS654" s="80">
        <v>0</v>
      </c>
      <c r="AT654" s="80">
        <v>0</v>
      </c>
      <c r="AU654" s="80"/>
      <c r="AV654" s="80"/>
      <c r="AW654" s="80"/>
      <c r="AX654" s="80"/>
      <c r="AY654" s="80"/>
      <c r="AZ654" s="80"/>
      <c r="BA654" s="80"/>
      <c r="BB654" s="80"/>
      <c r="BC654" s="79" t="str">
        <f>REPLACE(INDEX(GroupVertices[Group],MATCH(Edges[[#This Row],[Vertex 1]],GroupVertices[Vertex],0)),1,1,"")</f>
        <v>63</v>
      </c>
      <c r="BD654" s="79" t="str">
        <f>REPLACE(INDEX(GroupVertices[Group],MATCH(Edges[[#This Row],[Vertex 2]],GroupVertices[Vertex],0)),1,1,"")</f>
        <v>63</v>
      </c>
    </row>
    <row r="655" spans="1:56" ht="15">
      <c r="A655" s="65" t="s">
        <v>785</v>
      </c>
      <c r="B655" s="65" t="s">
        <v>784</v>
      </c>
      <c r="C655" s="66"/>
      <c r="D655" s="67"/>
      <c r="E655" s="68"/>
      <c r="F655" s="69"/>
      <c r="G655" s="66"/>
      <c r="H655" s="70"/>
      <c r="I655" s="71"/>
      <c r="J655" s="71"/>
      <c r="K655" s="34"/>
      <c r="L655" s="78">
        <v>655</v>
      </c>
      <c r="M655" s="78"/>
      <c r="N655" s="73"/>
      <c r="O655" s="80" t="s">
        <v>908</v>
      </c>
      <c r="P655" s="82">
        <v>43657.8265625</v>
      </c>
      <c r="Q655" s="80" t="s">
        <v>1263</v>
      </c>
      <c r="R655" s="80"/>
      <c r="S655" s="80"/>
      <c r="T655" s="80"/>
      <c r="U655" s="80"/>
      <c r="V655" s="83" t="s">
        <v>1998</v>
      </c>
      <c r="W655" s="82">
        <v>43657.8265625</v>
      </c>
      <c r="X655" s="86">
        <v>43657</v>
      </c>
      <c r="Y655" s="88" t="s">
        <v>2462</v>
      </c>
      <c r="Z655" s="83" t="s">
        <v>3084</v>
      </c>
      <c r="AA655" s="80"/>
      <c r="AB655" s="80"/>
      <c r="AC655" s="88" t="s">
        <v>3709</v>
      </c>
      <c r="AD655" s="80"/>
      <c r="AE655" s="80" t="b">
        <v>0</v>
      </c>
      <c r="AF655" s="80">
        <v>0</v>
      </c>
      <c r="AG655" s="88" t="s">
        <v>3797</v>
      </c>
      <c r="AH655" s="80" t="b">
        <v>0</v>
      </c>
      <c r="AI655" s="80" t="s">
        <v>3865</v>
      </c>
      <c r="AJ655" s="80"/>
      <c r="AK655" s="88" t="s">
        <v>3797</v>
      </c>
      <c r="AL655" s="80" t="b">
        <v>0</v>
      </c>
      <c r="AM655" s="80">
        <v>27</v>
      </c>
      <c r="AN655" s="88" t="s">
        <v>3708</v>
      </c>
      <c r="AO655" s="80" t="s">
        <v>3899</v>
      </c>
      <c r="AP655" s="80" t="b">
        <v>0</v>
      </c>
      <c r="AQ655" s="88" t="s">
        <v>3708</v>
      </c>
      <c r="AR655" s="80" t="s">
        <v>178</v>
      </c>
      <c r="AS655" s="80">
        <v>0</v>
      </c>
      <c r="AT655" s="80">
        <v>0</v>
      </c>
      <c r="AU655" s="80"/>
      <c r="AV655" s="80"/>
      <c r="AW655" s="80"/>
      <c r="AX655" s="80"/>
      <c r="AY655" s="80"/>
      <c r="AZ655" s="80"/>
      <c r="BA655" s="80"/>
      <c r="BB655" s="80"/>
      <c r="BC655" s="79" t="str">
        <f>REPLACE(INDEX(GroupVertices[Group],MATCH(Edges[[#This Row],[Vertex 1]],GroupVertices[Vertex],0)),1,1,"")</f>
        <v>63</v>
      </c>
      <c r="BD655" s="79" t="str">
        <f>REPLACE(INDEX(GroupVertices[Group],MATCH(Edges[[#This Row],[Vertex 2]],GroupVertices[Vertex],0)),1,1,"")</f>
        <v>63</v>
      </c>
    </row>
    <row r="656" spans="1:56" ht="15">
      <c r="A656" s="65" t="s">
        <v>786</v>
      </c>
      <c r="B656" s="65" t="s">
        <v>786</v>
      </c>
      <c r="C656" s="66"/>
      <c r="D656" s="67"/>
      <c r="E656" s="68"/>
      <c r="F656" s="69"/>
      <c r="G656" s="66"/>
      <c r="H656" s="70"/>
      <c r="I656" s="71"/>
      <c r="J656" s="71"/>
      <c r="K656" s="34"/>
      <c r="L656" s="78">
        <v>656</v>
      </c>
      <c r="M656" s="78"/>
      <c r="N656" s="73"/>
      <c r="O656" s="80" t="s">
        <v>178</v>
      </c>
      <c r="P656" s="82">
        <v>43657.44096064815</v>
      </c>
      <c r="Q656" s="80" t="s">
        <v>950</v>
      </c>
      <c r="R656" s="80"/>
      <c r="S656" s="80"/>
      <c r="T656" s="80"/>
      <c r="U656" s="83" t="s">
        <v>1503</v>
      </c>
      <c r="V656" s="83" t="s">
        <v>1503</v>
      </c>
      <c r="W656" s="82">
        <v>43657.44096064815</v>
      </c>
      <c r="X656" s="86">
        <v>43657</v>
      </c>
      <c r="Y656" s="88" t="s">
        <v>2463</v>
      </c>
      <c r="Z656" s="83" t="s">
        <v>3085</v>
      </c>
      <c r="AA656" s="80"/>
      <c r="AB656" s="80"/>
      <c r="AC656" s="88" t="s">
        <v>3710</v>
      </c>
      <c r="AD656" s="80"/>
      <c r="AE656" s="80" t="b">
        <v>0</v>
      </c>
      <c r="AF656" s="80">
        <v>27539</v>
      </c>
      <c r="AG656" s="88" t="s">
        <v>3797</v>
      </c>
      <c r="AH656" s="80" t="b">
        <v>0</v>
      </c>
      <c r="AI656" s="80" t="s">
        <v>3865</v>
      </c>
      <c r="AJ656" s="80"/>
      <c r="AK656" s="88" t="s">
        <v>3797</v>
      </c>
      <c r="AL656" s="80" t="b">
        <v>0</v>
      </c>
      <c r="AM656" s="80">
        <v>8270</v>
      </c>
      <c r="AN656" s="88" t="s">
        <v>3797</v>
      </c>
      <c r="AO656" s="80" t="s">
        <v>3933</v>
      </c>
      <c r="AP656" s="80" t="b">
        <v>0</v>
      </c>
      <c r="AQ656" s="88" t="s">
        <v>3710</v>
      </c>
      <c r="AR656" s="80" t="s">
        <v>908</v>
      </c>
      <c r="AS656" s="80">
        <v>0</v>
      </c>
      <c r="AT656" s="80">
        <v>0</v>
      </c>
      <c r="AU656" s="80"/>
      <c r="AV656" s="80"/>
      <c r="AW656" s="80"/>
      <c r="AX656" s="80"/>
      <c r="AY656" s="80"/>
      <c r="AZ656" s="80"/>
      <c r="BA656" s="80"/>
      <c r="BB656" s="80"/>
      <c r="BC656" s="79" t="str">
        <f>REPLACE(INDEX(GroupVertices[Group],MATCH(Edges[[#This Row],[Vertex 1]],GroupVertices[Vertex],0)),1,1,"")</f>
        <v>6</v>
      </c>
      <c r="BD656" s="79" t="str">
        <f>REPLACE(INDEX(GroupVertices[Group],MATCH(Edges[[#This Row],[Vertex 2]],GroupVertices[Vertex],0)),1,1,"")</f>
        <v>6</v>
      </c>
    </row>
    <row r="657" spans="1:56" ht="15">
      <c r="A657" s="65" t="s">
        <v>787</v>
      </c>
      <c r="B657" s="65" t="s">
        <v>786</v>
      </c>
      <c r="C657" s="66"/>
      <c r="D657" s="67"/>
      <c r="E657" s="68"/>
      <c r="F657" s="69"/>
      <c r="G657" s="66"/>
      <c r="H657" s="70"/>
      <c r="I657" s="71"/>
      <c r="J657" s="71"/>
      <c r="K657" s="34"/>
      <c r="L657" s="78">
        <v>657</v>
      </c>
      <c r="M657" s="78"/>
      <c r="N657" s="73"/>
      <c r="O657" s="80" t="s">
        <v>908</v>
      </c>
      <c r="P657" s="82">
        <v>43657.82659722222</v>
      </c>
      <c r="Q657" s="80" t="s">
        <v>950</v>
      </c>
      <c r="R657" s="80"/>
      <c r="S657" s="80"/>
      <c r="T657" s="80"/>
      <c r="U657" s="83" t="s">
        <v>1503</v>
      </c>
      <c r="V657" s="83" t="s">
        <v>1503</v>
      </c>
      <c r="W657" s="82">
        <v>43657.82659722222</v>
      </c>
      <c r="X657" s="86">
        <v>43657</v>
      </c>
      <c r="Y657" s="88" t="s">
        <v>2464</v>
      </c>
      <c r="Z657" s="83" t="s">
        <v>3086</v>
      </c>
      <c r="AA657" s="80"/>
      <c r="AB657" s="80"/>
      <c r="AC657" s="88" t="s">
        <v>3711</v>
      </c>
      <c r="AD657" s="80"/>
      <c r="AE657" s="80" t="b">
        <v>0</v>
      </c>
      <c r="AF657" s="80">
        <v>0</v>
      </c>
      <c r="AG657" s="88" t="s">
        <v>3797</v>
      </c>
      <c r="AH657" s="80" t="b">
        <v>0</v>
      </c>
      <c r="AI657" s="80" t="s">
        <v>3865</v>
      </c>
      <c r="AJ657" s="80"/>
      <c r="AK657" s="88" t="s">
        <v>3797</v>
      </c>
      <c r="AL657" s="80" t="b">
        <v>0</v>
      </c>
      <c r="AM657" s="80">
        <v>8270</v>
      </c>
      <c r="AN657" s="88" t="s">
        <v>3710</v>
      </c>
      <c r="AO657" s="80" t="s">
        <v>3898</v>
      </c>
      <c r="AP657" s="80" t="b">
        <v>0</v>
      </c>
      <c r="AQ657" s="88" t="s">
        <v>3710</v>
      </c>
      <c r="AR657" s="80" t="s">
        <v>178</v>
      </c>
      <c r="AS657" s="80">
        <v>0</v>
      </c>
      <c r="AT657" s="80">
        <v>0</v>
      </c>
      <c r="AU657" s="80"/>
      <c r="AV657" s="80"/>
      <c r="AW657" s="80"/>
      <c r="AX657" s="80"/>
      <c r="AY657" s="80"/>
      <c r="AZ657" s="80"/>
      <c r="BA657" s="80"/>
      <c r="BB657" s="80"/>
      <c r="BC657" s="79" t="str">
        <f>REPLACE(INDEX(GroupVertices[Group],MATCH(Edges[[#This Row],[Vertex 1]],GroupVertices[Vertex],0)),1,1,"")</f>
        <v>6</v>
      </c>
      <c r="BD657" s="79" t="str">
        <f>REPLACE(INDEX(GroupVertices[Group],MATCH(Edges[[#This Row],[Vertex 2]],GroupVertices[Vertex],0)),1,1,"")</f>
        <v>6</v>
      </c>
    </row>
    <row r="658" spans="1:56" ht="15">
      <c r="A658" s="65" t="s">
        <v>788</v>
      </c>
      <c r="B658" s="65" t="s">
        <v>901</v>
      </c>
      <c r="C658" s="66"/>
      <c r="D658" s="67"/>
      <c r="E658" s="68"/>
      <c r="F658" s="69"/>
      <c r="G658" s="66"/>
      <c r="H658" s="70"/>
      <c r="I658" s="71"/>
      <c r="J658" s="71"/>
      <c r="K658" s="34"/>
      <c r="L658" s="78">
        <v>658</v>
      </c>
      <c r="M658" s="78"/>
      <c r="N658" s="73"/>
      <c r="O658" s="80" t="s">
        <v>909</v>
      </c>
      <c r="P658" s="82">
        <v>43657.8266087963</v>
      </c>
      <c r="Q658" s="80" t="s">
        <v>1264</v>
      </c>
      <c r="R658" s="80"/>
      <c r="S658" s="80"/>
      <c r="T658" s="80"/>
      <c r="U658" s="80"/>
      <c r="V658" s="83" t="s">
        <v>1999</v>
      </c>
      <c r="W658" s="82">
        <v>43657.8266087963</v>
      </c>
      <c r="X658" s="86">
        <v>43657</v>
      </c>
      <c r="Y658" s="88" t="s">
        <v>2465</v>
      </c>
      <c r="Z658" s="83" t="s">
        <v>3087</v>
      </c>
      <c r="AA658" s="80"/>
      <c r="AB658" s="80"/>
      <c r="AC658" s="88" t="s">
        <v>3712</v>
      </c>
      <c r="AD658" s="88" t="s">
        <v>3794</v>
      </c>
      <c r="AE658" s="80" t="b">
        <v>0</v>
      </c>
      <c r="AF658" s="80">
        <v>0</v>
      </c>
      <c r="AG658" s="88" t="s">
        <v>3862</v>
      </c>
      <c r="AH658" s="80" t="b">
        <v>0</v>
      </c>
      <c r="AI658" s="80" t="s">
        <v>3865</v>
      </c>
      <c r="AJ658" s="80"/>
      <c r="AK658" s="88" t="s">
        <v>3797</v>
      </c>
      <c r="AL658" s="80" t="b">
        <v>0</v>
      </c>
      <c r="AM658" s="80">
        <v>0</v>
      </c>
      <c r="AN658" s="88" t="s">
        <v>3797</v>
      </c>
      <c r="AO658" s="80" t="s">
        <v>3899</v>
      </c>
      <c r="AP658" s="80" t="b">
        <v>0</v>
      </c>
      <c r="AQ658" s="88" t="s">
        <v>3794</v>
      </c>
      <c r="AR658" s="80" t="s">
        <v>178</v>
      </c>
      <c r="AS658" s="80">
        <v>0</v>
      </c>
      <c r="AT658" s="80">
        <v>0</v>
      </c>
      <c r="AU658" s="80"/>
      <c r="AV658" s="80"/>
      <c r="AW658" s="80"/>
      <c r="AX658" s="80"/>
      <c r="AY658" s="80"/>
      <c r="AZ658" s="80"/>
      <c r="BA658" s="80"/>
      <c r="BB658" s="80"/>
      <c r="BC658" s="79" t="str">
        <f>REPLACE(INDEX(GroupVertices[Group],MATCH(Edges[[#This Row],[Vertex 1]],GroupVertices[Vertex],0)),1,1,"")</f>
        <v>62</v>
      </c>
      <c r="BD658" s="79" t="str">
        <f>REPLACE(INDEX(GroupVertices[Group],MATCH(Edges[[#This Row],[Vertex 2]],GroupVertices[Vertex],0)),1,1,"")</f>
        <v>62</v>
      </c>
    </row>
    <row r="659" spans="1:56" ht="15">
      <c r="A659" s="65" t="s">
        <v>789</v>
      </c>
      <c r="B659" s="65" t="s">
        <v>789</v>
      </c>
      <c r="C659" s="66"/>
      <c r="D659" s="67"/>
      <c r="E659" s="68"/>
      <c r="F659" s="69"/>
      <c r="G659" s="66"/>
      <c r="H659" s="70"/>
      <c r="I659" s="71"/>
      <c r="J659" s="71"/>
      <c r="K659" s="34"/>
      <c r="L659" s="78">
        <v>659</v>
      </c>
      <c r="M659" s="78"/>
      <c r="N659" s="73"/>
      <c r="O659" s="80" t="s">
        <v>178</v>
      </c>
      <c r="P659" s="82">
        <v>43657.756585648145</v>
      </c>
      <c r="Q659" s="80" t="s">
        <v>928</v>
      </c>
      <c r="R659" s="83" t="s">
        <v>1379</v>
      </c>
      <c r="S659" s="80" t="s">
        <v>1391</v>
      </c>
      <c r="T659" s="80" t="s">
        <v>1443</v>
      </c>
      <c r="U659" s="80"/>
      <c r="V659" s="83" t="s">
        <v>2000</v>
      </c>
      <c r="W659" s="82">
        <v>43657.756585648145</v>
      </c>
      <c r="X659" s="86">
        <v>43657</v>
      </c>
      <c r="Y659" s="88" t="s">
        <v>2466</v>
      </c>
      <c r="Z659" s="83" t="s">
        <v>3088</v>
      </c>
      <c r="AA659" s="80"/>
      <c r="AB659" s="80"/>
      <c r="AC659" s="88" t="s">
        <v>3713</v>
      </c>
      <c r="AD659" s="80"/>
      <c r="AE659" s="80" t="b">
        <v>0</v>
      </c>
      <c r="AF659" s="80">
        <v>16</v>
      </c>
      <c r="AG659" s="88" t="s">
        <v>3797</v>
      </c>
      <c r="AH659" s="80" t="b">
        <v>1</v>
      </c>
      <c r="AI659" s="80" t="s">
        <v>3865</v>
      </c>
      <c r="AJ659" s="80"/>
      <c r="AK659" s="88" t="s">
        <v>3874</v>
      </c>
      <c r="AL659" s="80" t="b">
        <v>0</v>
      </c>
      <c r="AM659" s="80">
        <v>11</v>
      </c>
      <c r="AN659" s="88" t="s">
        <v>3797</v>
      </c>
      <c r="AO659" s="80" t="s">
        <v>3898</v>
      </c>
      <c r="AP659" s="80" t="b">
        <v>0</v>
      </c>
      <c r="AQ659" s="88" t="s">
        <v>3713</v>
      </c>
      <c r="AR659" s="80" t="s">
        <v>908</v>
      </c>
      <c r="AS659" s="80">
        <v>0</v>
      </c>
      <c r="AT659" s="80">
        <v>0</v>
      </c>
      <c r="AU659" s="80"/>
      <c r="AV659" s="80"/>
      <c r="AW659" s="80"/>
      <c r="AX659" s="80"/>
      <c r="AY659" s="80"/>
      <c r="AZ659" s="80"/>
      <c r="BA659" s="80"/>
      <c r="BB659" s="80"/>
      <c r="BC659" s="79" t="str">
        <f>REPLACE(INDEX(GroupVertices[Group],MATCH(Edges[[#This Row],[Vertex 1]],GroupVertices[Vertex],0)),1,1,"")</f>
        <v>29</v>
      </c>
      <c r="BD659" s="79" t="str">
        <f>REPLACE(INDEX(GroupVertices[Group],MATCH(Edges[[#This Row],[Vertex 2]],GroupVertices[Vertex],0)),1,1,"")</f>
        <v>29</v>
      </c>
    </row>
    <row r="660" spans="1:56" ht="15">
      <c r="A660" s="65" t="s">
        <v>790</v>
      </c>
      <c r="B660" s="65" t="s">
        <v>789</v>
      </c>
      <c r="C660" s="66"/>
      <c r="D660" s="67"/>
      <c r="E660" s="68"/>
      <c r="F660" s="69"/>
      <c r="G660" s="66"/>
      <c r="H660" s="70"/>
      <c r="I660" s="71"/>
      <c r="J660" s="71"/>
      <c r="K660" s="34"/>
      <c r="L660" s="78">
        <v>660</v>
      </c>
      <c r="M660" s="78"/>
      <c r="N660" s="73"/>
      <c r="O660" s="80" t="s">
        <v>908</v>
      </c>
      <c r="P660" s="82">
        <v>43657.8266087963</v>
      </c>
      <c r="Q660" s="80" t="s">
        <v>928</v>
      </c>
      <c r="R660" s="80"/>
      <c r="S660" s="80"/>
      <c r="T660" s="80" t="s">
        <v>1443</v>
      </c>
      <c r="U660" s="80"/>
      <c r="V660" s="83" t="s">
        <v>2001</v>
      </c>
      <c r="W660" s="82">
        <v>43657.8266087963</v>
      </c>
      <c r="X660" s="86">
        <v>43657</v>
      </c>
      <c r="Y660" s="88" t="s">
        <v>2465</v>
      </c>
      <c r="Z660" s="83" t="s">
        <v>3089</v>
      </c>
      <c r="AA660" s="80"/>
      <c r="AB660" s="80"/>
      <c r="AC660" s="88" t="s">
        <v>3714</v>
      </c>
      <c r="AD660" s="80"/>
      <c r="AE660" s="80" t="b">
        <v>0</v>
      </c>
      <c r="AF660" s="80">
        <v>0</v>
      </c>
      <c r="AG660" s="88" t="s">
        <v>3797</v>
      </c>
      <c r="AH660" s="80" t="b">
        <v>1</v>
      </c>
      <c r="AI660" s="80" t="s">
        <v>3865</v>
      </c>
      <c r="AJ660" s="80"/>
      <c r="AK660" s="88" t="s">
        <v>3874</v>
      </c>
      <c r="AL660" s="80" t="b">
        <v>0</v>
      </c>
      <c r="AM660" s="80">
        <v>11</v>
      </c>
      <c r="AN660" s="88" t="s">
        <v>3713</v>
      </c>
      <c r="AO660" s="80" t="s">
        <v>3906</v>
      </c>
      <c r="AP660" s="80" t="b">
        <v>0</v>
      </c>
      <c r="AQ660" s="88" t="s">
        <v>3713</v>
      </c>
      <c r="AR660" s="80" t="s">
        <v>178</v>
      </c>
      <c r="AS660" s="80">
        <v>0</v>
      </c>
      <c r="AT660" s="80">
        <v>0</v>
      </c>
      <c r="AU660" s="80"/>
      <c r="AV660" s="80"/>
      <c r="AW660" s="80"/>
      <c r="AX660" s="80"/>
      <c r="AY660" s="80"/>
      <c r="AZ660" s="80"/>
      <c r="BA660" s="80"/>
      <c r="BB660" s="80"/>
      <c r="BC660" s="79" t="str">
        <f>REPLACE(INDEX(GroupVertices[Group],MATCH(Edges[[#This Row],[Vertex 1]],GroupVertices[Vertex],0)),1,1,"")</f>
        <v>29</v>
      </c>
      <c r="BD660" s="79" t="str">
        <f>REPLACE(INDEX(GroupVertices[Group],MATCH(Edges[[#This Row],[Vertex 2]],GroupVertices[Vertex],0)),1,1,"")</f>
        <v>29</v>
      </c>
    </row>
    <row r="661" spans="1:56" ht="15">
      <c r="A661" s="65" t="s">
        <v>791</v>
      </c>
      <c r="B661" s="65" t="s">
        <v>791</v>
      </c>
      <c r="C661" s="66"/>
      <c r="D661" s="67"/>
      <c r="E661" s="68"/>
      <c r="F661" s="69"/>
      <c r="G661" s="66"/>
      <c r="H661" s="70"/>
      <c r="I661" s="71"/>
      <c r="J661" s="71"/>
      <c r="K661" s="34"/>
      <c r="L661" s="78">
        <v>661</v>
      </c>
      <c r="M661" s="78"/>
      <c r="N661" s="73"/>
      <c r="O661" s="80" t="s">
        <v>178</v>
      </c>
      <c r="P661" s="82">
        <v>43656.81087962963</v>
      </c>
      <c r="Q661" s="80" t="s">
        <v>968</v>
      </c>
      <c r="R661" s="80"/>
      <c r="S661" s="80"/>
      <c r="T661" s="80"/>
      <c r="U661" s="83" t="s">
        <v>1507</v>
      </c>
      <c r="V661" s="83" t="s">
        <v>1507</v>
      </c>
      <c r="W661" s="82">
        <v>43656.81087962963</v>
      </c>
      <c r="X661" s="86">
        <v>43656</v>
      </c>
      <c r="Y661" s="88" t="s">
        <v>2467</v>
      </c>
      <c r="Z661" s="83" t="s">
        <v>3090</v>
      </c>
      <c r="AA661" s="80"/>
      <c r="AB661" s="80"/>
      <c r="AC661" s="88" t="s">
        <v>3715</v>
      </c>
      <c r="AD661" s="80"/>
      <c r="AE661" s="80" t="b">
        <v>0</v>
      </c>
      <c r="AF661" s="80">
        <v>57935</v>
      </c>
      <c r="AG661" s="88" t="s">
        <v>3797</v>
      </c>
      <c r="AH661" s="80" t="b">
        <v>0</v>
      </c>
      <c r="AI661" s="80" t="s">
        <v>3865</v>
      </c>
      <c r="AJ661" s="80"/>
      <c r="AK661" s="88" t="s">
        <v>3797</v>
      </c>
      <c r="AL661" s="80" t="b">
        <v>0</v>
      </c>
      <c r="AM661" s="80">
        <v>14414</v>
      </c>
      <c r="AN661" s="88" t="s">
        <v>3797</v>
      </c>
      <c r="AO661" s="80" t="s">
        <v>3899</v>
      </c>
      <c r="AP661" s="80" t="b">
        <v>0</v>
      </c>
      <c r="AQ661" s="88" t="s">
        <v>3715</v>
      </c>
      <c r="AR661" s="80" t="s">
        <v>908</v>
      </c>
      <c r="AS661" s="80">
        <v>0</v>
      </c>
      <c r="AT661" s="80">
        <v>0</v>
      </c>
      <c r="AU661" s="80"/>
      <c r="AV661" s="80"/>
      <c r="AW661" s="80"/>
      <c r="AX661" s="80"/>
      <c r="AY661" s="80"/>
      <c r="AZ661" s="80"/>
      <c r="BA661" s="80"/>
      <c r="BB661" s="80"/>
      <c r="BC661" s="79" t="str">
        <f>REPLACE(INDEX(GroupVertices[Group],MATCH(Edges[[#This Row],[Vertex 1]],GroupVertices[Vertex],0)),1,1,"")</f>
        <v>2</v>
      </c>
      <c r="BD661" s="79" t="str">
        <f>REPLACE(INDEX(GroupVertices[Group],MATCH(Edges[[#This Row],[Vertex 2]],GroupVertices[Vertex],0)),1,1,"")</f>
        <v>2</v>
      </c>
    </row>
    <row r="662" spans="1:56" ht="15">
      <c r="A662" s="65" t="s">
        <v>792</v>
      </c>
      <c r="B662" s="65" t="s">
        <v>791</v>
      </c>
      <c r="C662" s="66"/>
      <c r="D662" s="67"/>
      <c r="E662" s="68"/>
      <c r="F662" s="69"/>
      <c r="G662" s="66"/>
      <c r="H662" s="70"/>
      <c r="I662" s="71"/>
      <c r="J662" s="71"/>
      <c r="K662" s="34"/>
      <c r="L662" s="78">
        <v>662</v>
      </c>
      <c r="M662" s="78"/>
      <c r="N662" s="73"/>
      <c r="O662" s="80" t="s">
        <v>908</v>
      </c>
      <c r="P662" s="82">
        <v>43657.826898148145</v>
      </c>
      <c r="Q662" s="80" t="s">
        <v>968</v>
      </c>
      <c r="R662" s="80"/>
      <c r="S662" s="80"/>
      <c r="T662" s="80"/>
      <c r="U662" s="83" t="s">
        <v>1507</v>
      </c>
      <c r="V662" s="83" t="s">
        <v>1507</v>
      </c>
      <c r="W662" s="82">
        <v>43657.826898148145</v>
      </c>
      <c r="X662" s="86">
        <v>43657</v>
      </c>
      <c r="Y662" s="88" t="s">
        <v>2468</v>
      </c>
      <c r="Z662" s="83" t="s">
        <v>3091</v>
      </c>
      <c r="AA662" s="80"/>
      <c r="AB662" s="80"/>
      <c r="AC662" s="88" t="s">
        <v>3716</v>
      </c>
      <c r="AD662" s="80"/>
      <c r="AE662" s="80" t="b">
        <v>0</v>
      </c>
      <c r="AF662" s="80">
        <v>0</v>
      </c>
      <c r="AG662" s="88" t="s">
        <v>3797</v>
      </c>
      <c r="AH662" s="80" t="b">
        <v>0</v>
      </c>
      <c r="AI662" s="80" t="s">
        <v>3865</v>
      </c>
      <c r="AJ662" s="80"/>
      <c r="AK662" s="88" t="s">
        <v>3797</v>
      </c>
      <c r="AL662" s="80" t="b">
        <v>0</v>
      </c>
      <c r="AM662" s="80">
        <v>14414</v>
      </c>
      <c r="AN662" s="88" t="s">
        <v>3715</v>
      </c>
      <c r="AO662" s="80" t="s">
        <v>3899</v>
      </c>
      <c r="AP662" s="80" t="b">
        <v>0</v>
      </c>
      <c r="AQ662" s="88" t="s">
        <v>3715</v>
      </c>
      <c r="AR662" s="80" t="s">
        <v>178</v>
      </c>
      <c r="AS662" s="80">
        <v>0</v>
      </c>
      <c r="AT662" s="80">
        <v>0</v>
      </c>
      <c r="AU662" s="80"/>
      <c r="AV662" s="80"/>
      <c r="AW662" s="80"/>
      <c r="AX662" s="80"/>
      <c r="AY662" s="80"/>
      <c r="AZ662" s="80"/>
      <c r="BA662" s="80"/>
      <c r="BB662" s="80"/>
      <c r="BC662" s="79" t="str">
        <f>REPLACE(INDEX(GroupVertices[Group],MATCH(Edges[[#This Row],[Vertex 1]],GroupVertices[Vertex],0)),1,1,"")</f>
        <v>2</v>
      </c>
      <c r="BD662" s="79" t="str">
        <f>REPLACE(INDEX(GroupVertices[Group],MATCH(Edges[[#This Row],[Vertex 2]],GroupVertices[Vertex],0)),1,1,"")</f>
        <v>2</v>
      </c>
    </row>
    <row r="663" spans="1:56" ht="15">
      <c r="A663" s="65" t="s">
        <v>793</v>
      </c>
      <c r="B663" s="65" t="s">
        <v>793</v>
      </c>
      <c r="C663" s="66"/>
      <c r="D663" s="67"/>
      <c r="E663" s="68"/>
      <c r="F663" s="69"/>
      <c r="G663" s="66"/>
      <c r="H663" s="70"/>
      <c r="I663" s="71"/>
      <c r="J663" s="71"/>
      <c r="K663" s="34"/>
      <c r="L663" s="78">
        <v>663</v>
      </c>
      <c r="M663" s="78"/>
      <c r="N663" s="73"/>
      <c r="O663" s="80" t="s">
        <v>178</v>
      </c>
      <c r="P663" s="82">
        <v>43657.300162037034</v>
      </c>
      <c r="Q663" s="80" t="s">
        <v>1087</v>
      </c>
      <c r="R663" s="80"/>
      <c r="S663" s="80"/>
      <c r="T663" s="80" t="s">
        <v>1491</v>
      </c>
      <c r="U663" s="83" t="s">
        <v>1569</v>
      </c>
      <c r="V663" s="83" t="s">
        <v>1569</v>
      </c>
      <c r="W663" s="82">
        <v>43657.300162037034</v>
      </c>
      <c r="X663" s="86">
        <v>43657</v>
      </c>
      <c r="Y663" s="88" t="s">
        <v>2469</v>
      </c>
      <c r="Z663" s="83" t="s">
        <v>3092</v>
      </c>
      <c r="AA663" s="80"/>
      <c r="AB663" s="80"/>
      <c r="AC663" s="88" t="s">
        <v>3717</v>
      </c>
      <c r="AD663" s="80"/>
      <c r="AE663" s="80" t="b">
        <v>0</v>
      </c>
      <c r="AF663" s="80">
        <v>30</v>
      </c>
      <c r="AG663" s="88" t="s">
        <v>3797</v>
      </c>
      <c r="AH663" s="80" t="b">
        <v>0</v>
      </c>
      <c r="AI663" s="80" t="s">
        <v>3865</v>
      </c>
      <c r="AJ663" s="80"/>
      <c r="AK663" s="88" t="s">
        <v>3797</v>
      </c>
      <c r="AL663" s="80" t="b">
        <v>0</v>
      </c>
      <c r="AM663" s="80">
        <v>93</v>
      </c>
      <c r="AN663" s="88" t="s">
        <v>3797</v>
      </c>
      <c r="AO663" s="80" t="s">
        <v>3899</v>
      </c>
      <c r="AP663" s="80" t="b">
        <v>0</v>
      </c>
      <c r="AQ663" s="88" t="s">
        <v>3717</v>
      </c>
      <c r="AR663" s="80" t="s">
        <v>908</v>
      </c>
      <c r="AS663" s="80">
        <v>0</v>
      </c>
      <c r="AT663" s="80">
        <v>0</v>
      </c>
      <c r="AU663" s="80" t="s">
        <v>3949</v>
      </c>
      <c r="AV663" s="80" t="s">
        <v>3954</v>
      </c>
      <c r="AW663" s="80" t="s">
        <v>3959</v>
      </c>
      <c r="AX663" s="80" t="s">
        <v>3976</v>
      </c>
      <c r="AY663" s="80" t="s">
        <v>3993</v>
      </c>
      <c r="AZ663" s="80" t="s">
        <v>4010</v>
      </c>
      <c r="BA663" s="80" t="s">
        <v>4013</v>
      </c>
      <c r="BB663" s="83" t="s">
        <v>4029</v>
      </c>
      <c r="BC663" s="79" t="str">
        <f>REPLACE(INDEX(GroupVertices[Group],MATCH(Edges[[#This Row],[Vertex 1]],GroupVertices[Vertex],0)),1,1,"")</f>
        <v>28</v>
      </c>
      <c r="BD663" s="79" t="str">
        <f>REPLACE(INDEX(GroupVertices[Group],MATCH(Edges[[#This Row],[Vertex 2]],GroupVertices[Vertex],0)),1,1,"")</f>
        <v>28</v>
      </c>
    </row>
    <row r="664" spans="1:56" ht="15">
      <c r="A664" s="65" t="s">
        <v>793</v>
      </c>
      <c r="B664" s="65" t="s">
        <v>793</v>
      </c>
      <c r="C664" s="66"/>
      <c r="D664" s="67"/>
      <c r="E664" s="68"/>
      <c r="F664" s="69"/>
      <c r="G664" s="66"/>
      <c r="H664" s="70"/>
      <c r="I664" s="71"/>
      <c r="J664" s="71"/>
      <c r="K664" s="34"/>
      <c r="L664" s="78">
        <v>664</v>
      </c>
      <c r="M664" s="78"/>
      <c r="N664" s="73"/>
      <c r="O664" s="80" t="s">
        <v>178</v>
      </c>
      <c r="P664" s="82">
        <v>43656.964583333334</v>
      </c>
      <c r="Q664" s="80" t="s">
        <v>1265</v>
      </c>
      <c r="R664" s="80"/>
      <c r="S664" s="80"/>
      <c r="T664" s="80" t="s">
        <v>1492</v>
      </c>
      <c r="U664" s="83" t="s">
        <v>1570</v>
      </c>
      <c r="V664" s="83" t="s">
        <v>1570</v>
      </c>
      <c r="W664" s="82">
        <v>43656.964583333334</v>
      </c>
      <c r="X664" s="86">
        <v>43656</v>
      </c>
      <c r="Y664" s="88" t="s">
        <v>2470</v>
      </c>
      <c r="Z664" s="83" t="s">
        <v>3093</v>
      </c>
      <c r="AA664" s="80"/>
      <c r="AB664" s="80"/>
      <c r="AC664" s="88" t="s">
        <v>3718</v>
      </c>
      <c r="AD664" s="80"/>
      <c r="AE664" s="80" t="b">
        <v>0</v>
      </c>
      <c r="AF664" s="80">
        <v>52</v>
      </c>
      <c r="AG664" s="88" t="s">
        <v>3797</v>
      </c>
      <c r="AH664" s="80" t="b">
        <v>0</v>
      </c>
      <c r="AI664" s="80" t="s">
        <v>3865</v>
      </c>
      <c r="AJ664" s="80"/>
      <c r="AK664" s="88" t="s">
        <v>3797</v>
      </c>
      <c r="AL664" s="80" t="b">
        <v>0</v>
      </c>
      <c r="AM664" s="80">
        <v>152</v>
      </c>
      <c r="AN664" s="88" t="s">
        <v>3797</v>
      </c>
      <c r="AO664" s="80" t="s">
        <v>3899</v>
      </c>
      <c r="AP664" s="80" t="b">
        <v>0</v>
      </c>
      <c r="AQ664" s="88" t="s">
        <v>3718</v>
      </c>
      <c r="AR664" s="80" t="s">
        <v>908</v>
      </c>
      <c r="AS664" s="80">
        <v>0</v>
      </c>
      <c r="AT664" s="80">
        <v>0</v>
      </c>
      <c r="AU664" s="80" t="s">
        <v>3950</v>
      </c>
      <c r="AV664" s="80" t="s">
        <v>3954</v>
      </c>
      <c r="AW664" s="80" t="s">
        <v>3959</v>
      </c>
      <c r="AX664" s="80" t="s">
        <v>3977</v>
      </c>
      <c r="AY664" s="80" t="s">
        <v>3994</v>
      </c>
      <c r="AZ664" s="80" t="s">
        <v>4011</v>
      </c>
      <c r="BA664" s="80" t="s">
        <v>4013</v>
      </c>
      <c r="BB664" s="83" t="s">
        <v>4030</v>
      </c>
      <c r="BC664" s="79" t="str">
        <f>REPLACE(INDEX(GroupVertices[Group],MATCH(Edges[[#This Row],[Vertex 1]],GroupVertices[Vertex],0)),1,1,"")</f>
        <v>28</v>
      </c>
      <c r="BD664" s="79" t="str">
        <f>REPLACE(INDEX(GroupVertices[Group],MATCH(Edges[[#This Row],[Vertex 2]],GroupVertices[Vertex],0)),1,1,"")</f>
        <v>28</v>
      </c>
    </row>
    <row r="665" spans="1:56" ht="15">
      <c r="A665" s="65" t="s">
        <v>794</v>
      </c>
      <c r="B665" s="65" t="s">
        <v>793</v>
      </c>
      <c r="C665" s="66"/>
      <c r="D665" s="67"/>
      <c r="E665" s="68"/>
      <c r="F665" s="69"/>
      <c r="G665" s="66"/>
      <c r="H665" s="70"/>
      <c r="I665" s="71"/>
      <c r="J665" s="71"/>
      <c r="K665" s="34"/>
      <c r="L665" s="78">
        <v>665</v>
      </c>
      <c r="M665" s="78"/>
      <c r="N665" s="73"/>
      <c r="O665" s="80" t="s">
        <v>908</v>
      </c>
      <c r="P665" s="82">
        <v>43657.82693287037</v>
      </c>
      <c r="Q665" s="80" t="s">
        <v>1265</v>
      </c>
      <c r="R665" s="80"/>
      <c r="S665" s="80"/>
      <c r="T665" s="80" t="s">
        <v>1493</v>
      </c>
      <c r="U665" s="80"/>
      <c r="V665" s="83" t="s">
        <v>2002</v>
      </c>
      <c r="W665" s="82">
        <v>43657.82693287037</v>
      </c>
      <c r="X665" s="86">
        <v>43657</v>
      </c>
      <c r="Y665" s="88" t="s">
        <v>2471</v>
      </c>
      <c r="Z665" s="83" t="s">
        <v>3094</v>
      </c>
      <c r="AA665" s="80"/>
      <c r="AB665" s="80"/>
      <c r="AC665" s="88" t="s">
        <v>3719</v>
      </c>
      <c r="AD665" s="80"/>
      <c r="AE665" s="80" t="b">
        <v>0</v>
      </c>
      <c r="AF665" s="80">
        <v>0</v>
      </c>
      <c r="AG665" s="88" t="s">
        <v>3797</v>
      </c>
      <c r="AH665" s="80" t="b">
        <v>0</v>
      </c>
      <c r="AI665" s="80" t="s">
        <v>3865</v>
      </c>
      <c r="AJ665" s="80"/>
      <c r="AK665" s="88" t="s">
        <v>3797</v>
      </c>
      <c r="AL665" s="80" t="b">
        <v>0</v>
      </c>
      <c r="AM665" s="80">
        <v>152</v>
      </c>
      <c r="AN665" s="88" t="s">
        <v>3718</v>
      </c>
      <c r="AO665" s="80" t="s">
        <v>3898</v>
      </c>
      <c r="AP665" s="80" t="b">
        <v>0</v>
      </c>
      <c r="AQ665" s="88" t="s">
        <v>3718</v>
      </c>
      <c r="AR665" s="80" t="s">
        <v>178</v>
      </c>
      <c r="AS665" s="80">
        <v>0</v>
      </c>
      <c r="AT665" s="80">
        <v>0</v>
      </c>
      <c r="AU665" s="80"/>
      <c r="AV665" s="80"/>
      <c r="AW665" s="80"/>
      <c r="AX665" s="80"/>
      <c r="AY665" s="80"/>
      <c r="AZ665" s="80"/>
      <c r="BA665" s="80"/>
      <c r="BB665" s="80"/>
      <c r="BC665" s="79" t="str">
        <f>REPLACE(INDEX(GroupVertices[Group],MATCH(Edges[[#This Row],[Vertex 1]],GroupVertices[Vertex],0)),1,1,"")</f>
        <v>28</v>
      </c>
      <c r="BD665" s="79" t="str">
        <f>REPLACE(INDEX(GroupVertices[Group],MATCH(Edges[[#This Row],[Vertex 2]],GroupVertices[Vertex],0)),1,1,"")</f>
        <v>28</v>
      </c>
    </row>
    <row r="666" spans="1:56" ht="15">
      <c r="A666" s="65" t="s">
        <v>795</v>
      </c>
      <c r="B666" s="65" t="s">
        <v>795</v>
      </c>
      <c r="C666" s="66"/>
      <c r="D666" s="67"/>
      <c r="E666" s="68"/>
      <c r="F666" s="69"/>
      <c r="G666" s="66"/>
      <c r="H666" s="70"/>
      <c r="I666" s="71"/>
      <c r="J666" s="71"/>
      <c r="K666" s="34"/>
      <c r="L666" s="78">
        <v>666</v>
      </c>
      <c r="M666" s="78"/>
      <c r="N666" s="73"/>
      <c r="O666" s="80" t="s">
        <v>178</v>
      </c>
      <c r="P666" s="82">
        <v>43657.374398148146</v>
      </c>
      <c r="Q666" s="80" t="s">
        <v>915</v>
      </c>
      <c r="R666" s="80"/>
      <c r="S666" s="80"/>
      <c r="T666" s="80"/>
      <c r="U666" s="80"/>
      <c r="V666" s="83" t="s">
        <v>2003</v>
      </c>
      <c r="W666" s="82">
        <v>43657.374398148146</v>
      </c>
      <c r="X666" s="86">
        <v>43657</v>
      </c>
      <c r="Y666" s="88" t="s">
        <v>2472</v>
      </c>
      <c r="Z666" s="83" t="s">
        <v>3095</v>
      </c>
      <c r="AA666" s="80"/>
      <c r="AB666" s="80"/>
      <c r="AC666" s="88" t="s">
        <v>3720</v>
      </c>
      <c r="AD666" s="80"/>
      <c r="AE666" s="80" t="b">
        <v>0</v>
      </c>
      <c r="AF666" s="80">
        <v>24469</v>
      </c>
      <c r="AG666" s="88" t="s">
        <v>3797</v>
      </c>
      <c r="AH666" s="80" t="b">
        <v>0</v>
      </c>
      <c r="AI666" s="80" t="s">
        <v>3865</v>
      </c>
      <c r="AJ666" s="80"/>
      <c r="AK666" s="88" t="s">
        <v>3797</v>
      </c>
      <c r="AL666" s="80" t="b">
        <v>0</v>
      </c>
      <c r="AM666" s="80">
        <v>8028</v>
      </c>
      <c r="AN666" s="88" t="s">
        <v>3797</v>
      </c>
      <c r="AO666" s="80" t="s">
        <v>3903</v>
      </c>
      <c r="AP666" s="80" t="b">
        <v>0</v>
      </c>
      <c r="AQ666" s="88" t="s">
        <v>3720</v>
      </c>
      <c r="AR666" s="80" t="s">
        <v>908</v>
      </c>
      <c r="AS666" s="80">
        <v>0</v>
      </c>
      <c r="AT666" s="80">
        <v>0</v>
      </c>
      <c r="AU666" s="80"/>
      <c r="AV666" s="80"/>
      <c r="AW666" s="80"/>
      <c r="AX666" s="80"/>
      <c r="AY666" s="80"/>
      <c r="AZ666" s="80"/>
      <c r="BA666" s="80"/>
      <c r="BB666" s="80"/>
      <c r="BC666" s="79" t="str">
        <f>REPLACE(INDEX(GroupVertices[Group],MATCH(Edges[[#This Row],[Vertex 1]],GroupVertices[Vertex],0)),1,1,"")</f>
        <v>5</v>
      </c>
      <c r="BD666" s="79" t="str">
        <f>REPLACE(INDEX(GroupVertices[Group],MATCH(Edges[[#This Row],[Vertex 2]],GroupVertices[Vertex],0)),1,1,"")</f>
        <v>5</v>
      </c>
    </row>
    <row r="667" spans="1:56" ht="15">
      <c r="A667" s="65" t="s">
        <v>796</v>
      </c>
      <c r="B667" s="65" t="s">
        <v>795</v>
      </c>
      <c r="C667" s="66"/>
      <c r="D667" s="67"/>
      <c r="E667" s="68"/>
      <c r="F667" s="69"/>
      <c r="G667" s="66"/>
      <c r="H667" s="70"/>
      <c r="I667" s="71"/>
      <c r="J667" s="71"/>
      <c r="K667" s="34"/>
      <c r="L667" s="78">
        <v>667</v>
      </c>
      <c r="M667" s="78"/>
      <c r="N667" s="73"/>
      <c r="O667" s="80" t="s">
        <v>908</v>
      </c>
      <c r="P667" s="82">
        <v>43657.82696759259</v>
      </c>
      <c r="Q667" s="80" t="s">
        <v>915</v>
      </c>
      <c r="R667" s="80"/>
      <c r="S667" s="80"/>
      <c r="T667" s="80"/>
      <c r="U667" s="80"/>
      <c r="V667" s="83" t="s">
        <v>2004</v>
      </c>
      <c r="W667" s="82">
        <v>43657.82696759259</v>
      </c>
      <c r="X667" s="86">
        <v>43657</v>
      </c>
      <c r="Y667" s="88" t="s">
        <v>2473</v>
      </c>
      <c r="Z667" s="83" t="s">
        <v>3096</v>
      </c>
      <c r="AA667" s="80"/>
      <c r="AB667" s="80"/>
      <c r="AC667" s="88" t="s">
        <v>3721</v>
      </c>
      <c r="AD667" s="80"/>
      <c r="AE667" s="80" t="b">
        <v>0</v>
      </c>
      <c r="AF667" s="80">
        <v>0</v>
      </c>
      <c r="AG667" s="88" t="s">
        <v>3797</v>
      </c>
      <c r="AH667" s="80" t="b">
        <v>0</v>
      </c>
      <c r="AI667" s="80" t="s">
        <v>3865</v>
      </c>
      <c r="AJ667" s="80"/>
      <c r="AK667" s="88" t="s">
        <v>3797</v>
      </c>
      <c r="AL667" s="80" t="b">
        <v>0</v>
      </c>
      <c r="AM667" s="80">
        <v>8028</v>
      </c>
      <c r="AN667" s="88" t="s">
        <v>3720</v>
      </c>
      <c r="AO667" s="80" t="s">
        <v>3899</v>
      </c>
      <c r="AP667" s="80" t="b">
        <v>0</v>
      </c>
      <c r="AQ667" s="88" t="s">
        <v>3720</v>
      </c>
      <c r="AR667" s="80" t="s">
        <v>178</v>
      </c>
      <c r="AS667" s="80">
        <v>0</v>
      </c>
      <c r="AT667" s="80">
        <v>0</v>
      </c>
      <c r="AU667" s="80"/>
      <c r="AV667" s="80"/>
      <c r="AW667" s="80"/>
      <c r="AX667" s="80"/>
      <c r="AY667" s="80"/>
      <c r="AZ667" s="80"/>
      <c r="BA667" s="80"/>
      <c r="BB667" s="80"/>
      <c r="BC667" s="79" t="str">
        <f>REPLACE(INDEX(GroupVertices[Group],MATCH(Edges[[#This Row],[Vertex 1]],GroupVertices[Vertex],0)),1,1,"")</f>
        <v>5</v>
      </c>
      <c r="BD667" s="79" t="str">
        <f>REPLACE(INDEX(GroupVertices[Group],MATCH(Edges[[#This Row],[Vertex 2]],GroupVertices[Vertex],0)),1,1,"")</f>
        <v>5</v>
      </c>
    </row>
    <row r="668" spans="1:56" ht="15">
      <c r="A668" s="65" t="s">
        <v>797</v>
      </c>
      <c r="B668" s="65" t="s">
        <v>797</v>
      </c>
      <c r="C668" s="66"/>
      <c r="D668" s="67"/>
      <c r="E668" s="68"/>
      <c r="F668" s="69"/>
      <c r="G668" s="66"/>
      <c r="H668" s="70"/>
      <c r="I668" s="71"/>
      <c r="J668" s="71"/>
      <c r="K668" s="34"/>
      <c r="L668" s="78">
        <v>668</v>
      </c>
      <c r="M668" s="78"/>
      <c r="N668" s="73"/>
      <c r="O668" s="80" t="s">
        <v>178</v>
      </c>
      <c r="P668" s="82">
        <v>43657.72828703704</v>
      </c>
      <c r="Q668" s="80" t="s">
        <v>1266</v>
      </c>
      <c r="R668" s="80"/>
      <c r="S668" s="80"/>
      <c r="T668" s="80"/>
      <c r="U668" s="80"/>
      <c r="V668" s="83" t="s">
        <v>2005</v>
      </c>
      <c r="W668" s="82">
        <v>43657.72828703704</v>
      </c>
      <c r="X668" s="86">
        <v>43657</v>
      </c>
      <c r="Y668" s="88" t="s">
        <v>2474</v>
      </c>
      <c r="Z668" s="83" t="s">
        <v>3097</v>
      </c>
      <c r="AA668" s="80"/>
      <c r="AB668" s="80"/>
      <c r="AC668" s="88" t="s">
        <v>3722</v>
      </c>
      <c r="AD668" s="80"/>
      <c r="AE668" s="80" t="b">
        <v>0</v>
      </c>
      <c r="AF668" s="80">
        <v>12</v>
      </c>
      <c r="AG668" s="88" t="s">
        <v>3797</v>
      </c>
      <c r="AH668" s="80" t="b">
        <v>0</v>
      </c>
      <c r="AI668" s="80" t="s">
        <v>3865</v>
      </c>
      <c r="AJ668" s="80"/>
      <c r="AK668" s="88" t="s">
        <v>3797</v>
      </c>
      <c r="AL668" s="80" t="b">
        <v>0</v>
      </c>
      <c r="AM668" s="80">
        <v>2</v>
      </c>
      <c r="AN668" s="88" t="s">
        <v>3797</v>
      </c>
      <c r="AO668" s="80" t="s">
        <v>3898</v>
      </c>
      <c r="AP668" s="80" t="b">
        <v>0</v>
      </c>
      <c r="AQ668" s="88" t="s">
        <v>3722</v>
      </c>
      <c r="AR668" s="80" t="s">
        <v>908</v>
      </c>
      <c r="AS668" s="80">
        <v>0</v>
      </c>
      <c r="AT668" s="80">
        <v>0</v>
      </c>
      <c r="AU668" s="80" t="s">
        <v>3951</v>
      </c>
      <c r="AV668" s="80" t="s">
        <v>3952</v>
      </c>
      <c r="AW668" s="80" t="s">
        <v>3957</v>
      </c>
      <c r="AX668" s="80" t="s">
        <v>3978</v>
      </c>
      <c r="AY668" s="80" t="s">
        <v>3995</v>
      </c>
      <c r="AZ668" s="80" t="s">
        <v>4012</v>
      </c>
      <c r="BA668" s="80" t="s">
        <v>4013</v>
      </c>
      <c r="BB668" s="83" t="s">
        <v>4031</v>
      </c>
      <c r="BC668" s="79" t="str">
        <f>REPLACE(INDEX(GroupVertices[Group],MATCH(Edges[[#This Row],[Vertex 1]],GroupVertices[Vertex],0)),1,1,"")</f>
        <v>1</v>
      </c>
      <c r="BD668" s="79" t="str">
        <f>REPLACE(INDEX(GroupVertices[Group],MATCH(Edges[[#This Row],[Vertex 2]],GroupVertices[Vertex],0)),1,1,"")</f>
        <v>1</v>
      </c>
    </row>
    <row r="669" spans="1:56" ht="15">
      <c r="A669" s="65" t="s">
        <v>797</v>
      </c>
      <c r="B669" s="65" t="s">
        <v>797</v>
      </c>
      <c r="C669" s="66"/>
      <c r="D669" s="67"/>
      <c r="E669" s="68"/>
      <c r="F669" s="69"/>
      <c r="G669" s="66"/>
      <c r="H669" s="70"/>
      <c r="I669" s="71"/>
      <c r="J669" s="71"/>
      <c r="K669" s="34"/>
      <c r="L669" s="78">
        <v>669</v>
      </c>
      <c r="M669" s="78"/>
      <c r="N669" s="73"/>
      <c r="O669" s="80" t="s">
        <v>908</v>
      </c>
      <c r="P669" s="82">
        <v>43657.82711805555</v>
      </c>
      <c r="Q669" s="80" t="s">
        <v>1266</v>
      </c>
      <c r="R669" s="80"/>
      <c r="S669" s="80"/>
      <c r="T669" s="80"/>
      <c r="U669" s="80"/>
      <c r="V669" s="83" t="s">
        <v>2005</v>
      </c>
      <c r="W669" s="82">
        <v>43657.82711805555</v>
      </c>
      <c r="X669" s="86">
        <v>43657</v>
      </c>
      <c r="Y669" s="88" t="s">
        <v>2475</v>
      </c>
      <c r="Z669" s="83" t="s">
        <v>3098</v>
      </c>
      <c r="AA669" s="80"/>
      <c r="AB669" s="80"/>
      <c r="AC669" s="88" t="s">
        <v>3723</v>
      </c>
      <c r="AD669" s="80"/>
      <c r="AE669" s="80" t="b">
        <v>0</v>
      </c>
      <c r="AF669" s="80">
        <v>0</v>
      </c>
      <c r="AG669" s="88" t="s">
        <v>3797</v>
      </c>
      <c r="AH669" s="80" t="b">
        <v>0</v>
      </c>
      <c r="AI669" s="80" t="s">
        <v>3865</v>
      </c>
      <c r="AJ669" s="80"/>
      <c r="AK669" s="88" t="s">
        <v>3797</v>
      </c>
      <c r="AL669" s="80" t="b">
        <v>0</v>
      </c>
      <c r="AM669" s="80">
        <v>2</v>
      </c>
      <c r="AN669" s="88" t="s">
        <v>3722</v>
      </c>
      <c r="AO669" s="80" t="s">
        <v>3903</v>
      </c>
      <c r="AP669" s="80" t="b">
        <v>0</v>
      </c>
      <c r="AQ669" s="88" t="s">
        <v>3722</v>
      </c>
      <c r="AR669" s="80" t="s">
        <v>178</v>
      </c>
      <c r="AS669" s="80">
        <v>0</v>
      </c>
      <c r="AT669" s="80">
        <v>0</v>
      </c>
      <c r="AU669" s="80"/>
      <c r="AV669" s="80"/>
      <c r="AW669" s="80"/>
      <c r="AX669" s="80"/>
      <c r="AY669" s="80"/>
      <c r="AZ669" s="80"/>
      <c r="BA669" s="80"/>
      <c r="BB669" s="80"/>
      <c r="BC669" s="79" t="str">
        <f>REPLACE(INDEX(GroupVertices[Group],MATCH(Edges[[#This Row],[Vertex 1]],GroupVertices[Vertex],0)),1,1,"")</f>
        <v>1</v>
      </c>
      <c r="BD669" s="79" t="str">
        <f>REPLACE(INDEX(GroupVertices[Group],MATCH(Edges[[#This Row],[Vertex 2]],GroupVertices[Vertex],0)),1,1,"")</f>
        <v>1</v>
      </c>
    </row>
    <row r="670" spans="1:56" ht="15">
      <c r="A670" s="65" t="s">
        <v>798</v>
      </c>
      <c r="B670" s="65" t="s">
        <v>902</v>
      </c>
      <c r="C670" s="66"/>
      <c r="D670" s="67"/>
      <c r="E670" s="68"/>
      <c r="F670" s="69"/>
      <c r="G670" s="66"/>
      <c r="H670" s="70"/>
      <c r="I670" s="71"/>
      <c r="J670" s="71"/>
      <c r="K670" s="34"/>
      <c r="L670" s="78">
        <v>670</v>
      </c>
      <c r="M670" s="78"/>
      <c r="N670" s="73"/>
      <c r="O670" s="80" t="s">
        <v>910</v>
      </c>
      <c r="P670" s="82">
        <v>43657.82716435185</v>
      </c>
      <c r="Q670" s="80" t="s">
        <v>1267</v>
      </c>
      <c r="R670" s="80"/>
      <c r="S670" s="80"/>
      <c r="T670" s="80"/>
      <c r="U670" s="80"/>
      <c r="V670" s="83" t="s">
        <v>2006</v>
      </c>
      <c r="W670" s="82">
        <v>43657.82716435185</v>
      </c>
      <c r="X670" s="86">
        <v>43657</v>
      </c>
      <c r="Y670" s="88" t="s">
        <v>2476</v>
      </c>
      <c r="Z670" s="83" t="s">
        <v>3099</v>
      </c>
      <c r="AA670" s="80"/>
      <c r="AB670" s="80"/>
      <c r="AC670" s="88" t="s">
        <v>3724</v>
      </c>
      <c r="AD670" s="88" t="s">
        <v>3795</v>
      </c>
      <c r="AE670" s="80" t="b">
        <v>0</v>
      </c>
      <c r="AF670" s="80">
        <v>0</v>
      </c>
      <c r="AG670" s="88" t="s">
        <v>3863</v>
      </c>
      <c r="AH670" s="80" t="b">
        <v>0</v>
      </c>
      <c r="AI670" s="80" t="s">
        <v>3865</v>
      </c>
      <c r="AJ670" s="80"/>
      <c r="AK670" s="88" t="s">
        <v>3797</v>
      </c>
      <c r="AL670" s="80" t="b">
        <v>0</v>
      </c>
      <c r="AM670" s="80">
        <v>0</v>
      </c>
      <c r="AN670" s="88" t="s">
        <v>3797</v>
      </c>
      <c r="AO670" s="80" t="s">
        <v>3906</v>
      </c>
      <c r="AP670" s="80" t="b">
        <v>0</v>
      </c>
      <c r="AQ670" s="88" t="s">
        <v>3795</v>
      </c>
      <c r="AR670" s="80" t="s">
        <v>178</v>
      </c>
      <c r="AS670" s="80">
        <v>0</v>
      </c>
      <c r="AT670" s="80">
        <v>0</v>
      </c>
      <c r="AU670" s="80"/>
      <c r="AV670" s="80"/>
      <c r="AW670" s="80"/>
      <c r="AX670" s="80"/>
      <c r="AY670" s="80"/>
      <c r="AZ670" s="80"/>
      <c r="BA670" s="80"/>
      <c r="BB670" s="80"/>
      <c r="BC670" s="79" t="str">
        <f>REPLACE(INDEX(GroupVertices[Group],MATCH(Edges[[#This Row],[Vertex 1]],GroupVertices[Vertex],0)),1,1,"")</f>
        <v>18</v>
      </c>
      <c r="BD670" s="79" t="str">
        <f>REPLACE(INDEX(GroupVertices[Group],MATCH(Edges[[#This Row],[Vertex 2]],GroupVertices[Vertex],0)),1,1,"")</f>
        <v>18</v>
      </c>
    </row>
    <row r="671" spans="1:56" ht="15">
      <c r="A671" s="65" t="s">
        <v>798</v>
      </c>
      <c r="B671" s="65" t="s">
        <v>903</v>
      </c>
      <c r="C671" s="66"/>
      <c r="D671" s="67"/>
      <c r="E671" s="68"/>
      <c r="F671" s="69"/>
      <c r="G671" s="66"/>
      <c r="H671" s="70"/>
      <c r="I671" s="71"/>
      <c r="J671" s="71"/>
      <c r="K671" s="34"/>
      <c r="L671" s="78">
        <v>671</v>
      </c>
      <c r="M671" s="78"/>
      <c r="N671" s="73"/>
      <c r="O671" s="80" t="s">
        <v>910</v>
      </c>
      <c r="P671" s="82">
        <v>43657.82716435185</v>
      </c>
      <c r="Q671" s="80" t="s">
        <v>1267</v>
      </c>
      <c r="R671" s="80"/>
      <c r="S671" s="80"/>
      <c r="T671" s="80"/>
      <c r="U671" s="80"/>
      <c r="V671" s="83" t="s">
        <v>2006</v>
      </c>
      <c r="W671" s="82">
        <v>43657.82716435185</v>
      </c>
      <c r="X671" s="86">
        <v>43657</v>
      </c>
      <c r="Y671" s="88" t="s">
        <v>2476</v>
      </c>
      <c r="Z671" s="83" t="s">
        <v>3099</v>
      </c>
      <c r="AA671" s="80"/>
      <c r="AB671" s="80"/>
      <c r="AC671" s="88" t="s">
        <v>3724</v>
      </c>
      <c r="AD671" s="88" t="s">
        <v>3795</v>
      </c>
      <c r="AE671" s="80" t="b">
        <v>0</v>
      </c>
      <c r="AF671" s="80">
        <v>0</v>
      </c>
      <c r="AG671" s="88" t="s">
        <v>3863</v>
      </c>
      <c r="AH671" s="80" t="b">
        <v>0</v>
      </c>
      <c r="AI671" s="80" t="s">
        <v>3865</v>
      </c>
      <c r="AJ671" s="80"/>
      <c r="AK671" s="88" t="s">
        <v>3797</v>
      </c>
      <c r="AL671" s="80" t="b">
        <v>0</v>
      </c>
      <c r="AM671" s="80">
        <v>0</v>
      </c>
      <c r="AN671" s="88" t="s">
        <v>3797</v>
      </c>
      <c r="AO671" s="80" t="s">
        <v>3906</v>
      </c>
      <c r="AP671" s="80" t="b">
        <v>0</v>
      </c>
      <c r="AQ671" s="88" t="s">
        <v>3795</v>
      </c>
      <c r="AR671" s="80" t="s">
        <v>178</v>
      </c>
      <c r="AS671" s="80">
        <v>0</v>
      </c>
      <c r="AT671" s="80">
        <v>0</v>
      </c>
      <c r="AU671" s="80"/>
      <c r="AV671" s="80"/>
      <c r="AW671" s="80"/>
      <c r="AX671" s="80"/>
      <c r="AY671" s="80"/>
      <c r="AZ671" s="80"/>
      <c r="BA671" s="80"/>
      <c r="BB671" s="80"/>
      <c r="BC671" s="79" t="str">
        <f>REPLACE(INDEX(GroupVertices[Group],MATCH(Edges[[#This Row],[Vertex 1]],GroupVertices[Vertex],0)),1,1,"")</f>
        <v>18</v>
      </c>
      <c r="BD671" s="79" t="str">
        <f>REPLACE(INDEX(GroupVertices[Group],MATCH(Edges[[#This Row],[Vertex 2]],GroupVertices[Vertex],0)),1,1,"")</f>
        <v>18</v>
      </c>
    </row>
    <row r="672" spans="1:56" ht="15">
      <c r="A672" s="65" t="s">
        <v>798</v>
      </c>
      <c r="B672" s="65" t="s">
        <v>904</v>
      </c>
      <c r="C672" s="66"/>
      <c r="D672" s="67"/>
      <c r="E672" s="68"/>
      <c r="F672" s="69"/>
      <c r="G672" s="66"/>
      <c r="H672" s="70"/>
      <c r="I672" s="71"/>
      <c r="J672" s="71"/>
      <c r="K672" s="34"/>
      <c r="L672" s="78">
        <v>672</v>
      </c>
      <c r="M672" s="78"/>
      <c r="N672" s="73"/>
      <c r="O672" s="80" t="s">
        <v>909</v>
      </c>
      <c r="P672" s="82">
        <v>43657.82716435185</v>
      </c>
      <c r="Q672" s="80" t="s">
        <v>1267</v>
      </c>
      <c r="R672" s="80"/>
      <c r="S672" s="80"/>
      <c r="T672" s="80"/>
      <c r="U672" s="80"/>
      <c r="V672" s="83" t="s">
        <v>2006</v>
      </c>
      <c r="W672" s="82">
        <v>43657.82716435185</v>
      </c>
      <c r="X672" s="86">
        <v>43657</v>
      </c>
      <c r="Y672" s="88" t="s">
        <v>2476</v>
      </c>
      <c r="Z672" s="83" t="s">
        <v>3099</v>
      </c>
      <c r="AA672" s="80"/>
      <c r="AB672" s="80"/>
      <c r="AC672" s="88" t="s">
        <v>3724</v>
      </c>
      <c r="AD672" s="88" t="s">
        <v>3795</v>
      </c>
      <c r="AE672" s="80" t="b">
        <v>0</v>
      </c>
      <c r="AF672" s="80">
        <v>0</v>
      </c>
      <c r="AG672" s="88" t="s">
        <v>3863</v>
      </c>
      <c r="AH672" s="80" t="b">
        <v>0</v>
      </c>
      <c r="AI672" s="80" t="s">
        <v>3865</v>
      </c>
      <c r="AJ672" s="80"/>
      <c r="AK672" s="88" t="s">
        <v>3797</v>
      </c>
      <c r="AL672" s="80" t="b">
        <v>0</v>
      </c>
      <c r="AM672" s="80">
        <v>0</v>
      </c>
      <c r="AN672" s="88" t="s">
        <v>3797</v>
      </c>
      <c r="AO672" s="80" t="s">
        <v>3906</v>
      </c>
      <c r="AP672" s="80" t="b">
        <v>0</v>
      </c>
      <c r="AQ672" s="88" t="s">
        <v>3795</v>
      </c>
      <c r="AR672" s="80" t="s">
        <v>178</v>
      </c>
      <c r="AS672" s="80">
        <v>0</v>
      </c>
      <c r="AT672" s="80">
        <v>0</v>
      </c>
      <c r="AU672" s="80"/>
      <c r="AV672" s="80"/>
      <c r="AW672" s="80"/>
      <c r="AX672" s="80"/>
      <c r="AY672" s="80"/>
      <c r="AZ672" s="80"/>
      <c r="BA672" s="80"/>
      <c r="BB672" s="80"/>
      <c r="BC672" s="79" t="str">
        <f>REPLACE(INDEX(GroupVertices[Group],MATCH(Edges[[#This Row],[Vertex 1]],GroupVertices[Vertex],0)),1,1,"")</f>
        <v>18</v>
      </c>
      <c r="BD672" s="79" t="str">
        <f>REPLACE(INDEX(GroupVertices[Group],MATCH(Edges[[#This Row],[Vertex 2]],GroupVertices[Vertex],0)),1,1,"")</f>
        <v>18</v>
      </c>
    </row>
    <row r="673" spans="1:56" ht="15">
      <c r="A673" s="65" t="s">
        <v>799</v>
      </c>
      <c r="B673" s="65" t="s">
        <v>799</v>
      </c>
      <c r="C673" s="66"/>
      <c r="D673" s="67"/>
      <c r="E673" s="68"/>
      <c r="F673" s="69"/>
      <c r="G673" s="66"/>
      <c r="H673" s="70"/>
      <c r="I673" s="71"/>
      <c r="J673" s="71"/>
      <c r="K673" s="34"/>
      <c r="L673" s="78">
        <v>673</v>
      </c>
      <c r="M673" s="78"/>
      <c r="N673" s="73"/>
      <c r="O673" s="80" t="s">
        <v>178</v>
      </c>
      <c r="P673" s="82">
        <v>43656.85537037037</v>
      </c>
      <c r="Q673" s="80" t="s">
        <v>976</v>
      </c>
      <c r="R673" s="80"/>
      <c r="S673" s="80"/>
      <c r="T673" s="80"/>
      <c r="U673" s="83" t="s">
        <v>1571</v>
      </c>
      <c r="V673" s="83" t="s">
        <v>1571</v>
      </c>
      <c r="W673" s="82">
        <v>43656.85537037037</v>
      </c>
      <c r="X673" s="86">
        <v>43656</v>
      </c>
      <c r="Y673" s="88" t="s">
        <v>2477</v>
      </c>
      <c r="Z673" s="83" t="s">
        <v>3100</v>
      </c>
      <c r="AA673" s="80"/>
      <c r="AB673" s="80"/>
      <c r="AC673" s="88" t="s">
        <v>3725</v>
      </c>
      <c r="AD673" s="80"/>
      <c r="AE673" s="80" t="b">
        <v>0</v>
      </c>
      <c r="AF673" s="80">
        <v>10058</v>
      </c>
      <c r="AG673" s="88" t="s">
        <v>3797</v>
      </c>
      <c r="AH673" s="80" t="b">
        <v>0</v>
      </c>
      <c r="AI673" s="80" t="s">
        <v>3867</v>
      </c>
      <c r="AJ673" s="80"/>
      <c r="AK673" s="88" t="s">
        <v>3797</v>
      </c>
      <c r="AL673" s="80" t="b">
        <v>0</v>
      </c>
      <c r="AM673" s="80">
        <v>2964</v>
      </c>
      <c r="AN673" s="88" t="s">
        <v>3797</v>
      </c>
      <c r="AO673" s="80" t="s">
        <v>3899</v>
      </c>
      <c r="AP673" s="80" t="b">
        <v>0</v>
      </c>
      <c r="AQ673" s="88" t="s">
        <v>3725</v>
      </c>
      <c r="AR673" s="80" t="s">
        <v>908</v>
      </c>
      <c r="AS673" s="80">
        <v>0</v>
      </c>
      <c r="AT673" s="80">
        <v>0</v>
      </c>
      <c r="AU673" s="80"/>
      <c r="AV673" s="80"/>
      <c r="AW673" s="80"/>
      <c r="AX673" s="80"/>
      <c r="AY673" s="80"/>
      <c r="AZ673" s="80"/>
      <c r="BA673" s="80"/>
      <c r="BB673" s="80"/>
      <c r="BC673" s="79" t="str">
        <f>REPLACE(INDEX(GroupVertices[Group],MATCH(Edges[[#This Row],[Vertex 1]],GroupVertices[Vertex],0)),1,1,"")</f>
        <v>3</v>
      </c>
      <c r="BD673" s="79" t="str">
        <f>REPLACE(INDEX(GroupVertices[Group],MATCH(Edges[[#This Row],[Vertex 2]],GroupVertices[Vertex],0)),1,1,"")</f>
        <v>3</v>
      </c>
    </row>
    <row r="674" spans="1:56" ht="15">
      <c r="A674" s="65" t="s">
        <v>800</v>
      </c>
      <c r="B674" s="65" t="s">
        <v>799</v>
      </c>
      <c r="C674" s="66"/>
      <c r="D674" s="67"/>
      <c r="E674" s="68"/>
      <c r="F674" s="69"/>
      <c r="G674" s="66"/>
      <c r="H674" s="70"/>
      <c r="I674" s="71"/>
      <c r="J674" s="71"/>
      <c r="K674" s="34"/>
      <c r="L674" s="78">
        <v>674</v>
      </c>
      <c r="M674" s="78"/>
      <c r="N674" s="73"/>
      <c r="O674" s="80" t="s">
        <v>908</v>
      </c>
      <c r="P674" s="82">
        <v>43657.82724537037</v>
      </c>
      <c r="Q674" s="80" t="s">
        <v>976</v>
      </c>
      <c r="R674" s="80"/>
      <c r="S674" s="80"/>
      <c r="T674" s="80"/>
      <c r="U674" s="80"/>
      <c r="V674" s="83" t="s">
        <v>2007</v>
      </c>
      <c r="W674" s="82">
        <v>43657.82724537037</v>
      </c>
      <c r="X674" s="86">
        <v>43657</v>
      </c>
      <c r="Y674" s="88" t="s">
        <v>2478</v>
      </c>
      <c r="Z674" s="83" t="s">
        <v>3101</v>
      </c>
      <c r="AA674" s="80"/>
      <c r="AB674" s="80"/>
      <c r="AC674" s="88" t="s">
        <v>3726</v>
      </c>
      <c r="AD674" s="80"/>
      <c r="AE674" s="80" t="b">
        <v>0</v>
      </c>
      <c r="AF674" s="80">
        <v>0</v>
      </c>
      <c r="AG674" s="88" t="s">
        <v>3797</v>
      </c>
      <c r="AH674" s="80" t="b">
        <v>0</v>
      </c>
      <c r="AI674" s="80" t="s">
        <v>3867</v>
      </c>
      <c r="AJ674" s="80"/>
      <c r="AK674" s="88" t="s">
        <v>3797</v>
      </c>
      <c r="AL674" s="80" t="b">
        <v>0</v>
      </c>
      <c r="AM674" s="80">
        <v>2964</v>
      </c>
      <c r="AN674" s="88" t="s">
        <v>3725</v>
      </c>
      <c r="AO674" s="80" t="s">
        <v>3899</v>
      </c>
      <c r="AP674" s="80" t="b">
        <v>0</v>
      </c>
      <c r="AQ674" s="88" t="s">
        <v>3725</v>
      </c>
      <c r="AR674" s="80" t="s">
        <v>178</v>
      </c>
      <c r="AS674" s="80">
        <v>0</v>
      </c>
      <c r="AT674" s="80">
        <v>0</v>
      </c>
      <c r="AU674" s="80"/>
      <c r="AV674" s="80"/>
      <c r="AW674" s="80"/>
      <c r="AX674" s="80"/>
      <c r="AY674" s="80"/>
      <c r="AZ674" s="80"/>
      <c r="BA674" s="80"/>
      <c r="BB674" s="80"/>
      <c r="BC674" s="79" t="str">
        <f>REPLACE(INDEX(GroupVertices[Group],MATCH(Edges[[#This Row],[Vertex 1]],GroupVertices[Vertex],0)),1,1,"")</f>
        <v>3</v>
      </c>
      <c r="BD674" s="79" t="str">
        <f>REPLACE(INDEX(GroupVertices[Group],MATCH(Edges[[#This Row],[Vertex 2]],GroupVertices[Vertex],0)),1,1,"")</f>
        <v>3</v>
      </c>
    </row>
    <row r="675" spans="1:56" ht="15">
      <c r="A675" s="65" t="s">
        <v>801</v>
      </c>
      <c r="B675" s="65" t="s">
        <v>905</v>
      </c>
      <c r="C675" s="66"/>
      <c r="D675" s="67"/>
      <c r="E675" s="68"/>
      <c r="F675" s="69"/>
      <c r="G675" s="66"/>
      <c r="H675" s="70"/>
      <c r="I675" s="71"/>
      <c r="J675" s="71"/>
      <c r="K675" s="34"/>
      <c r="L675" s="78">
        <v>675</v>
      </c>
      <c r="M675" s="78"/>
      <c r="N675" s="73"/>
      <c r="O675" s="80" t="s">
        <v>909</v>
      </c>
      <c r="P675" s="82">
        <v>43657.827314814815</v>
      </c>
      <c r="Q675" s="80" t="s">
        <v>1268</v>
      </c>
      <c r="R675" s="80"/>
      <c r="S675" s="80"/>
      <c r="T675" s="80"/>
      <c r="U675" s="80"/>
      <c r="V675" s="83" t="s">
        <v>2008</v>
      </c>
      <c r="W675" s="82">
        <v>43657.827314814815</v>
      </c>
      <c r="X675" s="86">
        <v>43657</v>
      </c>
      <c r="Y675" s="88" t="s">
        <v>2479</v>
      </c>
      <c r="Z675" s="83" t="s">
        <v>3102</v>
      </c>
      <c r="AA675" s="80"/>
      <c r="AB675" s="80"/>
      <c r="AC675" s="88" t="s">
        <v>3727</v>
      </c>
      <c r="AD675" s="88" t="s">
        <v>3796</v>
      </c>
      <c r="AE675" s="80" t="b">
        <v>0</v>
      </c>
      <c r="AF675" s="80">
        <v>0</v>
      </c>
      <c r="AG675" s="88" t="s">
        <v>3864</v>
      </c>
      <c r="AH675" s="80" t="b">
        <v>0</v>
      </c>
      <c r="AI675" s="80" t="s">
        <v>3865</v>
      </c>
      <c r="AJ675" s="80"/>
      <c r="AK675" s="88" t="s">
        <v>3797</v>
      </c>
      <c r="AL675" s="80" t="b">
        <v>0</v>
      </c>
      <c r="AM675" s="80">
        <v>0</v>
      </c>
      <c r="AN675" s="88" t="s">
        <v>3797</v>
      </c>
      <c r="AO675" s="80" t="s">
        <v>3899</v>
      </c>
      <c r="AP675" s="80" t="b">
        <v>0</v>
      </c>
      <c r="AQ675" s="88" t="s">
        <v>3796</v>
      </c>
      <c r="AR675" s="80" t="s">
        <v>178</v>
      </c>
      <c r="AS675" s="80">
        <v>0</v>
      </c>
      <c r="AT675" s="80">
        <v>0</v>
      </c>
      <c r="AU675" s="80"/>
      <c r="AV675" s="80"/>
      <c r="AW675" s="80"/>
      <c r="AX675" s="80"/>
      <c r="AY675" s="80"/>
      <c r="AZ675" s="80"/>
      <c r="BA675" s="80"/>
      <c r="BB675" s="80"/>
      <c r="BC675" s="79" t="str">
        <f>REPLACE(INDEX(GroupVertices[Group],MATCH(Edges[[#This Row],[Vertex 1]],GroupVertices[Vertex],0)),1,1,"")</f>
        <v>61</v>
      </c>
      <c r="BD675" s="79" t="str">
        <f>REPLACE(INDEX(GroupVertices[Group],MATCH(Edges[[#This Row],[Vertex 2]],GroupVertices[Vertex],0)),1,1,"")</f>
        <v>61</v>
      </c>
    </row>
    <row r="676" spans="1:56" ht="15">
      <c r="A676" s="65" t="s">
        <v>802</v>
      </c>
      <c r="B676" s="65" t="s">
        <v>802</v>
      </c>
      <c r="C676" s="66"/>
      <c r="D676" s="67"/>
      <c r="E676" s="68"/>
      <c r="F676" s="69"/>
      <c r="G676" s="66"/>
      <c r="H676" s="70"/>
      <c r="I676" s="71"/>
      <c r="J676" s="71"/>
      <c r="K676" s="34"/>
      <c r="L676" s="78">
        <v>676</v>
      </c>
      <c r="M676" s="78"/>
      <c r="N676" s="73"/>
      <c r="O676" s="80" t="s">
        <v>178</v>
      </c>
      <c r="P676" s="82">
        <v>43657.827465277776</v>
      </c>
      <c r="Q676" s="80" t="s">
        <v>1269</v>
      </c>
      <c r="R676" s="83" t="s">
        <v>1380</v>
      </c>
      <c r="S676" s="80" t="s">
        <v>1391</v>
      </c>
      <c r="T676" s="80"/>
      <c r="U676" s="80"/>
      <c r="V676" s="83" t="s">
        <v>2009</v>
      </c>
      <c r="W676" s="82">
        <v>43657.827465277776</v>
      </c>
      <c r="X676" s="86">
        <v>43657</v>
      </c>
      <c r="Y676" s="88" t="s">
        <v>2480</v>
      </c>
      <c r="Z676" s="83" t="s">
        <v>3103</v>
      </c>
      <c r="AA676" s="80"/>
      <c r="AB676" s="80"/>
      <c r="AC676" s="88" t="s">
        <v>3728</v>
      </c>
      <c r="AD676" s="80"/>
      <c r="AE676" s="80" t="b">
        <v>0</v>
      </c>
      <c r="AF676" s="80">
        <v>0</v>
      </c>
      <c r="AG676" s="88" t="s">
        <v>3797</v>
      </c>
      <c r="AH676" s="80" t="b">
        <v>1</v>
      </c>
      <c r="AI676" s="80" t="s">
        <v>3865</v>
      </c>
      <c r="AJ676" s="80"/>
      <c r="AK676" s="88" t="s">
        <v>3895</v>
      </c>
      <c r="AL676" s="80" t="b">
        <v>0</v>
      </c>
      <c r="AM676" s="80">
        <v>0</v>
      </c>
      <c r="AN676" s="88" t="s">
        <v>3797</v>
      </c>
      <c r="AO676" s="80" t="s">
        <v>3903</v>
      </c>
      <c r="AP676" s="80" t="b">
        <v>0</v>
      </c>
      <c r="AQ676" s="88" t="s">
        <v>3728</v>
      </c>
      <c r="AR676" s="80" t="s">
        <v>178</v>
      </c>
      <c r="AS676" s="80">
        <v>0</v>
      </c>
      <c r="AT676" s="80">
        <v>0</v>
      </c>
      <c r="AU676" s="80"/>
      <c r="AV676" s="80"/>
      <c r="AW676" s="80"/>
      <c r="AX676" s="80"/>
      <c r="AY676" s="80"/>
      <c r="AZ676" s="80"/>
      <c r="BA676" s="80"/>
      <c r="BB676" s="80"/>
      <c r="BC676" s="79" t="str">
        <f>REPLACE(INDEX(GroupVertices[Group],MATCH(Edges[[#This Row],[Vertex 1]],GroupVertices[Vertex],0)),1,1,"")</f>
        <v>1</v>
      </c>
      <c r="BD676" s="79" t="str">
        <f>REPLACE(INDEX(GroupVertices[Group],MATCH(Edges[[#This Row],[Vertex 2]],GroupVertices[Vertex],0)),1,1,"")</f>
        <v>1</v>
      </c>
    </row>
    <row r="677" spans="1:56" ht="15">
      <c r="A677" s="65" t="s">
        <v>803</v>
      </c>
      <c r="B677" s="65" t="s">
        <v>906</v>
      </c>
      <c r="C677" s="66"/>
      <c r="D677" s="67"/>
      <c r="E677" s="68"/>
      <c r="F677" s="69"/>
      <c r="G677" s="66"/>
      <c r="H677" s="70"/>
      <c r="I677" s="71"/>
      <c r="J677" s="71"/>
      <c r="K677" s="34"/>
      <c r="L677" s="78">
        <v>677</v>
      </c>
      <c r="M677" s="78"/>
      <c r="N677" s="73"/>
      <c r="O677" s="80" t="s">
        <v>910</v>
      </c>
      <c r="P677" s="82">
        <v>43657.82748842592</v>
      </c>
      <c r="Q677" s="80" t="s">
        <v>1270</v>
      </c>
      <c r="R677" s="83" t="s">
        <v>1381</v>
      </c>
      <c r="S677" s="80" t="s">
        <v>1436</v>
      </c>
      <c r="T677" s="80" t="s">
        <v>1494</v>
      </c>
      <c r="U677" s="80"/>
      <c r="V677" s="83" t="s">
        <v>2010</v>
      </c>
      <c r="W677" s="82">
        <v>43657.82748842592</v>
      </c>
      <c r="X677" s="86">
        <v>43657</v>
      </c>
      <c r="Y677" s="88" t="s">
        <v>2481</v>
      </c>
      <c r="Z677" s="83" t="s">
        <v>3104</v>
      </c>
      <c r="AA677" s="80"/>
      <c r="AB677" s="80"/>
      <c r="AC677" s="88" t="s">
        <v>3729</v>
      </c>
      <c r="AD677" s="80"/>
      <c r="AE677" s="80" t="b">
        <v>0</v>
      </c>
      <c r="AF677" s="80">
        <v>0</v>
      </c>
      <c r="AG677" s="88" t="s">
        <v>3797</v>
      </c>
      <c r="AH677" s="80" t="b">
        <v>0</v>
      </c>
      <c r="AI677" s="80" t="s">
        <v>3865</v>
      </c>
      <c r="AJ677" s="80"/>
      <c r="AK677" s="88" t="s">
        <v>3797</v>
      </c>
      <c r="AL677" s="80" t="b">
        <v>0</v>
      </c>
      <c r="AM677" s="80">
        <v>0</v>
      </c>
      <c r="AN677" s="88" t="s">
        <v>3797</v>
      </c>
      <c r="AO677" s="80" t="s">
        <v>3934</v>
      </c>
      <c r="AP677" s="80" t="b">
        <v>0</v>
      </c>
      <c r="AQ677" s="88" t="s">
        <v>3729</v>
      </c>
      <c r="AR677" s="80" t="s">
        <v>178</v>
      </c>
      <c r="AS677" s="80">
        <v>0</v>
      </c>
      <c r="AT677" s="80">
        <v>0</v>
      </c>
      <c r="AU677" s="80"/>
      <c r="AV677" s="80"/>
      <c r="AW677" s="80"/>
      <c r="AX677" s="80"/>
      <c r="AY677" s="80"/>
      <c r="AZ677" s="80"/>
      <c r="BA677" s="80"/>
      <c r="BB677" s="80"/>
      <c r="BC677" s="79" t="str">
        <f>REPLACE(INDEX(GroupVertices[Group],MATCH(Edges[[#This Row],[Vertex 1]],GroupVertices[Vertex],0)),1,1,"")</f>
        <v>60</v>
      </c>
      <c r="BD677" s="79" t="str">
        <f>REPLACE(INDEX(GroupVertices[Group],MATCH(Edges[[#This Row],[Vertex 2]],GroupVertices[Vertex],0)),1,1,"")</f>
        <v>60</v>
      </c>
    </row>
    <row r="678" spans="1:56" ht="15">
      <c r="A678" s="65" t="s">
        <v>804</v>
      </c>
      <c r="B678" s="65" t="s">
        <v>804</v>
      </c>
      <c r="C678" s="66"/>
      <c r="D678" s="67"/>
      <c r="E678" s="68"/>
      <c r="F678" s="69"/>
      <c r="G678" s="66"/>
      <c r="H678" s="70"/>
      <c r="I678" s="71"/>
      <c r="J678" s="71"/>
      <c r="K678" s="34"/>
      <c r="L678" s="78">
        <v>678</v>
      </c>
      <c r="M678" s="78"/>
      <c r="N678" s="73"/>
      <c r="O678" s="80" t="s">
        <v>178</v>
      </c>
      <c r="P678" s="82">
        <v>43291.852222222224</v>
      </c>
      <c r="Q678" s="80" t="s">
        <v>1271</v>
      </c>
      <c r="R678" s="83" t="s">
        <v>1382</v>
      </c>
      <c r="S678" s="80" t="s">
        <v>1391</v>
      </c>
      <c r="T678" s="80"/>
      <c r="U678" s="80"/>
      <c r="V678" s="83" t="s">
        <v>2011</v>
      </c>
      <c r="W678" s="82">
        <v>43291.852222222224</v>
      </c>
      <c r="X678" s="86">
        <v>43291</v>
      </c>
      <c r="Y678" s="88" t="s">
        <v>2482</v>
      </c>
      <c r="Z678" s="83" t="s">
        <v>3105</v>
      </c>
      <c r="AA678" s="80"/>
      <c r="AB678" s="80"/>
      <c r="AC678" s="88" t="s">
        <v>3730</v>
      </c>
      <c r="AD678" s="80"/>
      <c r="AE678" s="80" t="b">
        <v>0</v>
      </c>
      <c r="AF678" s="80">
        <v>311048</v>
      </c>
      <c r="AG678" s="88" t="s">
        <v>3797</v>
      </c>
      <c r="AH678" s="80" t="b">
        <v>1</v>
      </c>
      <c r="AI678" s="80" t="s">
        <v>3865</v>
      </c>
      <c r="AJ678" s="80"/>
      <c r="AK678" s="88" t="s">
        <v>3896</v>
      </c>
      <c r="AL678" s="80" t="b">
        <v>0</v>
      </c>
      <c r="AM678" s="80">
        <v>80859</v>
      </c>
      <c r="AN678" s="88" t="s">
        <v>3797</v>
      </c>
      <c r="AO678" s="80" t="s">
        <v>3899</v>
      </c>
      <c r="AP678" s="80" t="b">
        <v>0</v>
      </c>
      <c r="AQ678" s="88" t="s">
        <v>3730</v>
      </c>
      <c r="AR678" s="80" t="s">
        <v>908</v>
      </c>
      <c r="AS678" s="80">
        <v>0</v>
      </c>
      <c r="AT678" s="80">
        <v>0</v>
      </c>
      <c r="AU678" s="80"/>
      <c r="AV678" s="80"/>
      <c r="AW678" s="80"/>
      <c r="AX678" s="80"/>
      <c r="AY678" s="80"/>
      <c r="AZ678" s="80"/>
      <c r="BA678" s="80"/>
      <c r="BB678" s="80"/>
      <c r="BC678" s="79" t="str">
        <f>REPLACE(INDEX(GroupVertices[Group],MATCH(Edges[[#This Row],[Vertex 1]],GroupVertices[Vertex],0)),1,1,"")</f>
        <v>59</v>
      </c>
      <c r="BD678" s="79" t="str">
        <f>REPLACE(INDEX(GroupVertices[Group],MATCH(Edges[[#This Row],[Vertex 2]],GroupVertices[Vertex],0)),1,1,"")</f>
        <v>59</v>
      </c>
    </row>
    <row r="679" spans="1:56" ht="15">
      <c r="A679" s="65" t="s">
        <v>805</v>
      </c>
      <c r="B679" s="65" t="s">
        <v>804</v>
      </c>
      <c r="C679" s="66"/>
      <c r="D679" s="67"/>
      <c r="E679" s="68"/>
      <c r="F679" s="69"/>
      <c r="G679" s="66"/>
      <c r="H679" s="70"/>
      <c r="I679" s="71"/>
      <c r="J679" s="71"/>
      <c r="K679" s="34"/>
      <c r="L679" s="78">
        <v>679</v>
      </c>
      <c r="M679" s="78"/>
      <c r="N679" s="73"/>
      <c r="O679" s="80" t="s">
        <v>908</v>
      </c>
      <c r="P679" s="82">
        <v>43657.8275</v>
      </c>
      <c r="Q679" s="80" t="s">
        <v>1271</v>
      </c>
      <c r="R679" s="80"/>
      <c r="S679" s="80"/>
      <c r="T679" s="80"/>
      <c r="U679" s="80"/>
      <c r="V679" s="83" t="s">
        <v>2012</v>
      </c>
      <c r="W679" s="82">
        <v>43657.8275</v>
      </c>
      <c r="X679" s="86">
        <v>43657</v>
      </c>
      <c r="Y679" s="88" t="s">
        <v>2483</v>
      </c>
      <c r="Z679" s="83" t="s">
        <v>3106</v>
      </c>
      <c r="AA679" s="80"/>
      <c r="AB679" s="80"/>
      <c r="AC679" s="88" t="s">
        <v>3731</v>
      </c>
      <c r="AD679" s="80"/>
      <c r="AE679" s="80" t="b">
        <v>0</v>
      </c>
      <c r="AF679" s="80">
        <v>0</v>
      </c>
      <c r="AG679" s="88" t="s">
        <v>3797</v>
      </c>
      <c r="AH679" s="80" t="b">
        <v>1</v>
      </c>
      <c r="AI679" s="80" t="s">
        <v>3865</v>
      </c>
      <c r="AJ679" s="80"/>
      <c r="AK679" s="88" t="s">
        <v>3896</v>
      </c>
      <c r="AL679" s="80" t="b">
        <v>0</v>
      </c>
      <c r="AM679" s="80">
        <v>80859</v>
      </c>
      <c r="AN679" s="88" t="s">
        <v>3730</v>
      </c>
      <c r="AO679" s="80" t="s">
        <v>3899</v>
      </c>
      <c r="AP679" s="80" t="b">
        <v>0</v>
      </c>
      <c r="AQ679" s="88" t="s">
        <v>3730</v>
      </c>
      <c r="AR679" s="80" t="s">
        <v>178</v>
      </c>
      <c r="AS679" s="80">
        <v>0</v>
      </c>
      <c r="AT679" s="80">
        <v>0</v>
      </c>
      <c r="AU679" s="80"/>
      <c r="AV679" s="80"/>
      <c r="AW679" s="80"/>
      <c r="AX679" s="80"/>
      <c r="AY679" s="80"/>
      <c r="AZ679" s="80"/>
      <c r="BA679" s="80"/>
      <c r="BB679" s="80"/>
      <c r="BC679" s="79" t="str">
        <f>REPLACE(INDEX(GroupVertices[Group],MATCH(Edges[[#This Row],[Vertex 1]],GroupVertices[Vertex],0)),1,1,"")</f>
        <v>59</v>
      </c>
      <c r="BD679" s="79" t="str">
        <f>REPLACE(INDEX(GroupVertices[Group],MATCH(Edges[[#This Row],[Vertex 2]],GroupVertices[Vertex],0)),1,1,"")</f>
        <v>59</v>
      </c>
    </row>
    <row r="680" spans="1:56" ht="15">
      <c r="A680" s="65" t="s">
        <v>806</v>
      </c>
      <c r="B680" s="65" t="s">
        <v>907</v>
      </c>
      <c r="C680" s="66"/>
      <c r="D680" s="67"/>
      <c r="E680" s="68"/>
      <c r="F680" s="69"/>
      <c r="G680" s="66"/>
      <c r="H680" s="70"/>
      <c r="I680" s="71"/>
      <c r="J680" s="71"/>
      <c r="K680" s="34"/>
      <c r="L680" s="78">
        <v>680</v>
      </c>
      <c r="M680" s="78"/>
      <c r="N680" s="73"/>
      <c r="O680" s="80" t="s">
        <v>910</v>
      </c>
      <c r="P680" s="82">
        <v>43657.82771990741</v>
      </c>
      <c r="Q680" s="80" t="s">
        <v>1272</v>
      </c>
      <c r="R680" s="83" t="s">
        <v>1383</v>
      </c>
      <c r="S680" s="80" t="s">
        <v>1437</v>
      </c>
      <c r="T680" s="80"/>
      <c r="U680" s="80"/>
      <c r="V680" s="83" t="s">
        <v>2013</v>
      </c>
      <c r="W680" s="82">
        <v>43657.82771990741</v>
      </c>
      <c r="X680" s="86">
        <v>43657</v>
      </c>
      <c r="Y680" s="88" t="s">
        <v>2484</v>
      </c>
      <c r="Z680" s="83" t="s">
        <v>3107</v>
      </c>
      <c r="AA680" s="80"/>
      <c r="AB680" s="80"/>
      <c r="AC680" s="88" t="s">
        <v>3732</v>
      </c>
      <c r="AD680" s="80"/>
      <c r="AE680" s="80" t="b">
        <v>0</v>
      </c>
      <c r="AF680" s="80">
        <v>0</v>
      </c>
      <c r="AG680" s="88" t="s">
        <v>3797</v>
      </c>
      <c r="AH680" s="80" t="b">
        <v>0</v>
      </c>
      <c r="AI680" s="80" t="s">
        <v>3865</v>
      </c>
      <c r="AJ680" s="80"/>
      <c r="AK680" s="88" t="s">
        <v>3797</v>
      </c>
      <c r="AL680" s="80" t="b">
        <v>0</v>
      </c>
      <c r="AM680" s="80">
        <v>0</v>
      </c>
      <c r="AN680" s="88" t="s">
        <v>3797</v>
      </c>
      <c r="AO680" s="80" t="s">
        <v>3903</v>
      </c>
      <c r="AP680" s="80" t="b">
        <v>0</v>
      </c>
      <c r="AQ680" s="88" t="s">
        <v>3732</v>
      </c>
      <c r="AR680" s="80" t="s">
        <v>178</v>
      </c>
      <c r="AS680" s="80">
        <v>0</v>
      </c>
      <c r="AT680" s="80">
        <v>0</v>
      </c>
      <c r="AU680" s="80"/>
      <c r="AV680" s="80"/>
      <c r="AW680" s="80"/>
      <c r="AX680" s="80"/>
      <c r="AY680" s="80"/>
      <c r="AZ680" s="80"/>
      <c r="BA680" s="80"/>
      <c r="BB680" s="80"/>
      <c r="BC680" s="79" t="str">
        <f>REPLACE(INDEX(GroupVertices[Group],MATCH(Edges[[#This Row],[Vertex 1]],GroupVertices[Vertex],0)),1,1,"")</f>
        <v>58</v>
      </c>
      <c r="BD680" s="79" t="str">
        <f>REPLACE(INDEX(GroupVertices[Group],MATCH(Edges[[#This Row],[Vertex 2]],GroupVertices[Vertex],0)),1,1,"")</f>
        <v>58</v>
      </c>
    </row>
    <row r="681" spans="1:56" ht="15">
      <c r="A681" s="65" t="s">
        <v>807</v>
      </c>
      <c r="B681" s="65" t="s">
        <v>807</v>
      </c>
      <c r="C681" s="66"/>
      <c r="D681" s="67"/>
      <c r="E681" s="68"/>
      <c r="F681" s="69"/>
      <c r="G681" s="66"/>
      <c r="H681" s="70"/>
      <c r="I681" s="71"/>
      <c r="J681" s="71"/>
      <c r="K681" s="34"/>
      <c r="L681" s="78">
        <v>681</v>
      </c>
      <c r="M681" s="78"/>
      <c r="N681" s="73"/>
      <c r="O681" s="80" t="s">
        <v>178</v>
      </c>
      <c r="P681" s="82">
        <v>43657.78265046296</v>
      </c>
      <c r="Q681" s="80" t="s">
        <v>1136</v>
      </c>
      <c r="R681" s="80"/>
      <c r="S681" s="80"/>
      <c r="T681" s="80"/>
      <c r="U681" s="83" t="s">
        <v>1510</v>
      </c>
      <c r="V681" s="83" t="s">
        <v>1510</v>
      </c>
      <c r="W681" s="82">
        <v>43657.78265046296</v>
      </c>
      <c r="X681" s="86">
        <v>43657</v>
      </c>
      <c r="Y681" s="88" t="s">
        <v>2485</v>
      </c>
      <c r="Z681" s="83" t="s">
        <v>3108</v>
      </c>
      <c r="AA681" s="80"/>
      <c r="AB681" s="80"/>
      <c r="AC681" s="88" t="s">
        <v>3733</v>
      </c>
      <c r="AD681" s="80"/>
      <c r="AE681" s="80" t="b">
        <v>0</v>
      </c>
      <c r="AF681" s="80">
        <v>522</v>
      </c>
      <c r="AG681" s="88" t="s">
        <v>3797</v>
      </c>
      <c r="AH681" s="80" t="b">
        <v>0</v>
      </c>
      <c r="AI681" s="80" t="s">
        <v>3865</v>
      </c>
      <c r="AJ681" s="80"/>
      <c r="AK681" s="88" t="s">
        <v>3797</v>
      </c>
      <c r="AL681" s="80" t="b">
        <v>0</v>
      </c>
      <c r="AM681" s="80">
        <v>81</v>
      </c>
      <c r="AN681" s="88" t="s">
        <v>3797</v>
      </c>
      <c r="AO681" s="80" t="s">
        <v>3916</v>
      </c>
      <c r="AP681" s="80" t="b">
        <v>0</v>
      </c>
      <c r="AQ681" s="88" t="s">
        <v>3733</v>
      </c>
      <c r="AR681" s="80" t="s">
        <v>908</v>
      </c>
      <c r="AS681" s="80">
        <v>0</v>
      </c>
      <c r="AT681" s="80">
        <v>0</v>
      </c>
      <c r="AU681" s="80"/>
      <c r="AV681" s="80"/>
      <c r="AW681" s="80"/>
      <c r="AX681" s="80"/>
      <c r="AY681" s="80"/>
      <c r="AZ681" s="80"/>
      <c r="BA681" s="80"/>
      <c r="BB681" s="80"/>
      <c r="BC681" s="79" t="str">
        <f>REPLACE(INDEX(GroupVertices[Group],MATCH(Edges[[#This Row],[Vertex 1]],GroupVertices[Vertex],0)),1,1,"")</f>
        <v>8</v>
      </c>
      <c r="BD681" s="79" t="str">
        <f>REPLACE(INDEX(GroupVertices[Group],MATCH(Edges[[#This Row],[Vertex 2]],GroupVertices[Vertex],0)),1,1,"")</f>
        <v>8</v>
      </c>
    </row>
    <row r="682" spans="1:56" ht="15">
      <c r="A682" s="65" t="s">
        <v>808</v>
      </c>
      <c r="B682" s="65" t="s">
        <v>807</v>
      </c>
      <c r="C682" s="66"/>
      <c r="D682" s="67"/>
      <c r="E682" s="68"/>
      <c r="F682" s="69"/>
      <c r="G682" s="66"/>
      <c r="H682" s="70"/>
      <c r="I682" s="71"/>
      <c r="J682" s="71"/>
      <c r="K682" s="34"/>
      <c r="L682" s="78">
        <v>682</v>
      </c>
      <c r="M682" s="78"/>
      <c r="N682" s="73"/>
      <c r="O682" s="80" t="s">
        <v>908</v>
      </c>
      <c r="P682" s="82">
        <v>43657.82792824074</v>
      </c>
      <c r="Q682" s="80" t="s">
        <v>1136</v>
      </c>
      <c r="R682" s="80"/>
      <c r="S682" s="80"/>
      <c r="T682" s="80"/>
      <c r="U682" s="83" t="s">
        <v>1510</v>
      </c>
      <c r="V682" s="83" t="s">
        <v>1510</v>
      </c>
      <c r="W682" s="82">
        <v>43657.82792824074</v>
      </c>
      <c r="X682" s="86">
        <v>43657</v>
      </c>
      <c r="Y682" s="88" t="s">
        <v>2486</v>
      </c>
      <c r="Z682" s="83" t="s">
        <v>3109</v>
      </c>
      <c r="AA682" s="80"/>
      <c r="AB682" s="80"/>
      <c r="AC682" s="88" t="s">
        <v>3734</v>
      </c>
      <c r="AD682" s="80"/>
      <c r="AE682" s="80" t="b">
        <v>0</v>
      </c>
      <c r="AF682" s="80">
        <v>0</v>
      </c>
      <c r="AG682" s="88" t="s">
        <v>3797</v>
      </c>
      <c r="AH682" s="80" t="b">
        <v>0</v>
      </c>
      <c r="AI682" s="80" t="s">
        <v>3865</v>
      </c>
      <c r="AJ682" s="80"/>
      <c r="AK682" s="88" t="s">
        <v>3797</v>
      </c>
      <c r="AL682" s="80" t="b">
        <v>0</v>
      </c>
      <c r="AM682" s="80">
        <v>81</v>
      </c>
      <c r="AN682" s="88" t="s">
        <v>3733</v>
      </c>
      <c r="AO682" s="80" t="s">
        <v>3898</v>
      </c>
      <c r="AP682" s="80" t="b">
        <v>0</v>
      </c>
      <c r="AQ682" s="88" t="s">
        <v>3733</v>
      </c>
      <c r="AR682" s="80" t="s">
        <v>178</v>
      </c>
      <c r="AS682" s="80">
        <v>0</v>
      </c>
      <c r="AT682" s="80">
        <v>0</v>
      </c>
      <c r="AU682" s="80"/>
      <c r="AV682" s="80"/>
      <c r="AW682" s="80"/>
      <c r="AX682" s="80"/>
      <c r="AY682" s="80"/>
      <c r="AZ682" s="80"/>
      <c r="BA682" s="80"/>
      <c r="BB682" s="80"/>
      <c r="BC682" s="79" t="str">
        <f>REPLACE(INDEX(GroupVertices[Group],MATCH(Edges[[#This Row],[Vertex 1]],GroupVertices[Vertex],0)),1,1,"")</f>
        <v>8</v>
      </c>
      <c r="BD682" s="79" t="str">
        <f>REPLACE(INDEX(GroupVertices[Group],MATCH(Edges[[#This Row],[Vertex 2]],GroupVertices[Vertex],0)),1,1,"")</f>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2"/>
    <dataValidation allowBlank="1" showErrorMessage="1" sqref="N2:N6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2"/>
    <dataValidation allowBlank="1" showInputMessage="1" promptTitle="Edge Color" prompt="To select an optional edge color, right-click and select Select Color on the right-click menu." sqref="C3:C682"/>
    <dataValidation allowBlank="1" showInputMessage="1" promptTitle="Edge Width" prompt="Enter an optional edge width between 1 and 10." errorTitle="Invalid Edge Width" error="The optional edge width must be a whole number between 1 and 10." sqref="D3:D682"/>
    <dataValidation allowBlank="1" showInputMessage="1" promptTitle="Edge Opacity" prompt="Enter an optional edge opacity between 0 (transparent) and 100 (opaque)." errorTitle="Invalid Edge Opacity" error="The optional edge opacity must be a whole number between 0 and 10." sqref="F3:F6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2">
      <formula1>ValidEdgeVisibilities</formula1>
    </dataValidation>
    <dataValidation allowBlank="1" showInputMessage="1" showErrorMessage="1" promptTitle="Vertex 1 Name" prompt="Enter the name of the edge's first vertex." sqref="A3:A682"/>
    <dataValidation allowBlank="1" showInputMessage="1" showErrorMessage="1" promptTitle="Vertex 2 Name" prompt="Enter the name of the edge's second vertex." sqref="B3:B682"/>
    <dataValidation allowBlank="1" showInputMessage="1" showErrorMessage="1" promptTitle="Edge Label" prompt="Enter an optional edge label." errorTitle="Invalid Edge Visibility" error="You have entered an unrecognized edge visibility.  Try selecting from the drop-down list instead." sqref="H3:H6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2"/>
  </dataValidations>
  <hyperlinks>
    <hyperlink ref="Q339" r:id="rId1" display="https://t.co/Z1Y6g1xR1u"/>
    <hyperlink ref="Q552" r:id="rId2" display="https://t.co/Ux6qug7N6m"/>
    <hyperlink ref="R3" r:id="rId3" display="https://www.facebook.com/groups/FindBearDN3Chowski/permalink/346926236020521/"/>
    <hyperlink ref="R8" r:id="rId4" display="https://archaeology.org/news/7803-190705-sweden-boat-burial"/>
    <hyperlink ref="R16" r:id="rId5" display="https://www.instagram.com/p/BzyX5iGhPsA/?igshid=4zds8fpe78ex"/>
    <hyperlink ref="R21" r:id="rId6" display="https://music.dmkt-sp.jp/song/S1007281262/"/>
    <hyperlink ref="R24" r:id="rId7" display="https://www.facebook.com/story.php?story_fbid=10157274766053704&amp;id=559268703"/>
    <hyperlink ref="R53" r:id="rId8" display="https://www.dailystar.co.uk/news/latest-news/790786/daniel-sturridge-dog-stolen-liverpool-news"/>
    <hyperlink ref="R54" r:id="rId9" display="https://www.dailystar.co.uk/news/latest-news/790786/daniel-sturridge-dog-stolen-liverpool-news"/>
    <hyperlink ref="R71" r:id="rId10" display="https://kudospetsupplies.com/products/paw-car-sticker-3d-animal-dog-cat-bear-foot-prints-footprint-3m-decal-car-stickers-silver-gold-red-bla"/>
    <hyperlink ref="R74" r:id="rId11" display="https://twitter.com/anigelic/status/1145069852928950273"/>
    <hyperlink ref="R79" r:id="rId12" display="https://twitter.com/daveweigel/status/1149020425214709761"/>
    <hyperlink ref="R81" r:id="rId13" display="https://twitter.com/stranger_things/status/1149049476893564928"/>
    <hyperlink ref="R82" r:id="rId14" display="https://twitter.com/stranger_things/status/1149049476893564928"/>
    <hyperlink ref="R84" r:id="rId15" display="https://www.youtube.com/watch?v=zkzQYLY8M-g&amp;feature=youtu.be"/>
    <hyperlink ref="R85" r:id="rId16" display="https://twitter.com/ivepetthatdog/status/1149362231123095552"/>
    <hyperlink ref="R86" r:id="rId17" display="https://twitter.com/oldbaybiggie/status/1149386277906788352"/>
    <hyperlink ref="R87" r:id="rId18" display="https://twitter.com/oldbaybiggie/status/1149386277906788352"/>
    <hyperlink ref="R89" r:id="rId19" display="https://www.etsy.com/sophisticatedpup/listing/233606498/green-bow-tie-dog-collar-green-teal-and?utm_source=around.io&amp;utm_medium=twitter&amp;utm_campaign=around.io"/>
    <hyperlink ref="R95" r:id="rId20" display="https://twitter.com/SirPatStew/status/1148999723019395072"/>
    <hyperlink ref="R96" r:id="rId21" display="https://twitter.com/SirPatStew/status/1148999723019395072"/>
    <hyperlink ref="R99" r:id="rId22" display="https://www.youtube.com/watch?v=q4btCDc3VV4&amp;feature=youtu.be"/>
    <hyperlink ref="R100" r:id="rId23" display="https://twitter.com/stfuglyyy/status/1149128456451448832"/>
    <hyperlink ref="R101" r:id="rId24" display="https://twitter.com/stfuglyyy/status/1149128456451448832"/>
    <hyperlink ref="R103" r:id="rId25" display="http://readr.me/v-kjm"/>
    <hyperlink ref="R104" r:id="rId26" display="https://twitter.com/ivepetthatdog/status/1149362231123095552"/>
    <hyperlink ref="R123" r:id="rId27" display="https://britishporn.lustube.com/video/young-studen-sex-teen-fucks-hard/"/>
    <hyperlink ref="R128" r:id="rId28" display="https://www.instagram.com/p/BzrrAB3HLdG/?igshid=1rd6vgdgny2gm"/>
    <hyperlink ref="R140" r:id="rId29" display="https://twitter.com/stfuglyyy/status/1149128456451448832"/>
    <hyperlink ref="R142" r:id="rId30" display="https://www.thedodo.com/close-to-home/rescue-dog-refuses-to-let-go-of-new-toy?utm_content=buffer9a3a9&amp;utm_medium=social&amp;utm_source=twitter&amp;utm_campaign=dodo"/>
    <hyperlink ref="R149" r:id="rId31" display="https://www.petango.com/Adopt/Dog-Terrier-42050939"/>
    <hyperlink ref="R150" r:id="rId32" display="https://www.petango.com/Adopt/Dog-Dachshund-42027326"/>
    <hyperlink ref="R151" r:id="rId33" display="https://radaronline.com/photos/jenelle-evans-dog-shooting-investigation-against-david-eason-closed-teen-mom-2/?utm_source=relicagency&amp;utm_medium=Partner&amp;utm_campaign=relicagencymackenzie"/>
    <hyperlink ref="R157" r:id="rId34" display="https://twitter.com/tnd/status/1149083377661689856"/>
    <hyperlink ref="R187" r:id="rId35" display="https://britishporn.lustube.com/video/young-studen-sex-teen-fucks-hard/"/>
    <hyperlink ref="R188" r:id="rId36" display="https://britishporn.lustube.com/video/young-studen-sex-teen-fucks-hard/"/>
    <hyperlink ref="R194" r:id="rId37" display="https://rover.ebay.com/rover/1/711-127632-2357-0/16?itm=292885875216&amp;user_name=purplesquirrel11&amp;spid=2047675&amp;mpre=https%3A%2F%2Fwww.ebay.com%2Fitm%2F-%2F292885875216&amp;swd=3&amp;mplxParams=user_name%2Citm%2Cswd%2Cmpre%2C&amp;sojTags=du%3Dmpre%2Citm%3Ditm%2Cuser_name%3Duser_name%2Csuri%3Dsuri%2Cspid%3Dspid%2Cswd%3Dswd%2C"/>
    <hyperlink ref="R195" r:id="rId38" display="https://rover.ebay.com/rover/1/711-127632-2357-0/16?itm=293039391776&amp;user_name=purplesquirrel11&amp;spid=2047675&amp;mpre=https%3A%2F%2Fwww.ebay.com%2Fitm%2F-%2F293039391776&amp;swd=3&amp;mplxParams=user_name%2Citm%2Cswd%2Cmpre%2C&amp;sojTags=du%3Dmpre%2Citm%3Ditm%2Cuser_name%3Duser_name%2Csuri%3Dsuri%2Cspid%3Dspid%2Cswd%3Dswd%2C"/>
    <hyperlink ref="R196" r:id="rId39" display="http://po.st/hqAAYY"/>
    <hyperlink ref="R199" r:id="rId40" display="https://www.rawstory.com/2019/07/off-duty-officer-guns-down-black-man-after-children-playing-with-fireworks-startle-his-dog/#.XSeEhRP9PXE.facebook"/>
    <hyperlink ref="R205" r:id="rId41" display="https://www.petango.com/Adopt/Dog-Pit-Bull-Terrier-42139874"/>
    <hyperlink ref="R207" r:id="rId42" display="https://radaronline.com/photos/jenelle-evans-dog-shooting-investigation-against-david-eason-closed-teen-mom-2/?utm_source=relicagency&amp;utm_medium=Partner&amp;utm_campaign=relicagency"/>
    <hyperlink ref="R208" r:id="rId43" display="https://www.tmz.com/2019/07/11/jenelle-evans-david-eason-dog-killing-no-charges-publicity-stunt/"/>
    <hyperlink ref="R211" r:id="rId44" display="https://weratedogs.com/collections/ive-pet-that-dog"/>
    <hyperlink ref="R216" r:id="rId45" display="https://www.instagram.com/p/BzyYFSEpF_M/?igshid=ubfs1yesl1mt"/>
    <hyperlink ref="R217" r:id="rId46" display="https://trib.al/6JKdk1k"/>
    <hyperlink ref="R226" r:id="rId47" display="http://nfm.kids4mal.jp/dog/63231/"/>
    <hyperlink ref="R232" r:id="rId48" display="https://www.aol.com/article/news/2019/07/11/company-issues-recall-of-hot-dog-and-hamburger-buns-sold-by-walmart-sams-club/23768128/?ncid=txtlnkusaolc00000992"/>
    <hyperlink ref="R234" r:id="rId49" display="https://www.etsy.com/listing/178313298/dog-stairs-for-high-beds-customize?ref=shop_home_active_22&amp;pro=1"/>
    <hyperlink ref="R235" r:id="rId50" display="https://www.etsy.com/listing/178313298/dog-stairs-for-high-beds-customize?ref=shop_home_active_22&amp;pro=1"/>
    <hyperlink ref="R236" r:id="rId51" display="https://www.etsy.com/listing/178313298/dog-stairs-for-high-beds-customize?ref=shop_home_active_22&amp;pro=1"/>
    <hyperlink ref="R273" r:id="rId52" display="https://twitter.com/stfuglyyy/status/1149128456451448832"/>
    <hyperlink ref="R274" r:id="rId53" display="https://www.change.org/p/to-the-prime-minister-of-kosova-ramush-haradinaj-ban-the-cruel-dog-fighting-blood-sport-in-kosovo-and-close-all-the-dog-fighting-breeders?recruiter=929219874&amp;utm_source=share_petition&amp;utm_medium=twitter&amp;utm_campaign=psf_combo_share_initial&amp;utm_term=1f9217329736441b912558672bcc2b0f&amp;recruited_by_id=921cbb00-181f-11e9-bbc3-ff364e6b75f1&amp;share_bandit_exp=initial-13758354-en-GB&amp;share_bandit_var=v1"/>
    <hyperlink ref="R275" r:id="rId54" display="https://www.facebook.com/sheikhshahzad/posts/10156151765642120"/>
    <hyperlink ref="R284" r:id="rId55" display="https://blog.mindresearch.org/blog/life-at-mind-independence-day?utm_content=96237398&amp;utm_medium=social&amp;utm_source=twitter&amp;hss_channel=tw-224811897"/>
    <hyperlink ref="R287" r:id="rId56" display="https://www.youtube.com/watch?v=5TjwYjK0wSI&amp;feature=youtu.be"/>
    <hyperlink ref="R291" r:id="rId57" display="https://www.instagram.com/p/BzyYMPWnlCq/?igshid=1686uttzm3vv1"/>
    <hyperlink ref="R306" r:id="rId58" display="https://www.instagram.com/p/BzyX27ZpY1K/?igshid=nrdlojh14nb4"/>
    <hyperlink ref="R307" r:id="rId59" display="https://trib.al/1i8MXzh"/>
    <hyperlink ref="R308" r:id="rId60" display="https://trib.al/1i8MXzh"/>
    <hyperlink ref="R320" r:id="rId61" display="https://consequenceofsound.net/2019/07/rip-cheddar-dog-dead-brooklyn-nine-nine/"/>
    <hyperlink ref="R321" r:id="rId62" display="https://consequenceofsound.net/2019/07/rip-cheddar-dog-dead-brooklyn-nine-nine/"/>
    <hyperlink ref="R339" r:id="rId63" display="https://www.crowdfunder.co.uk/spay-neuter-campaign-wags-n-wet-noses-dog-rescu"/>
    <hyperlink ref="R340" r:id="rId64" display="https://twitter.com/jenkirkman/status/1149323419638308869"/>
    <hyperlink ref="R342" r:id="rId65" display="https://www.youtube.com/watch?v=szkE9VG5Xdw&amp;feature=youtu.be"/>
    <hyperlink ref="R358" r:id="rId66" display="https://bionewsfeeds.com/2019/05/22/the-zeego-tales-earning-the-trust-of-my-service-dog/"/>
    <hyperlink ref="R359" r:id="rId67" display="https://www.facebook.com/146831718669942/photos/a.162097747143339/2643907702295652/?type=3&amp;eid=ARCq9iVy0oyO_hdyFQcfSo889-yP6CtKbvVRbv96rPdqoyo9loBHMtoXW9v6LOsm4p4YHGlbPWhm_qZq&amp;__xts__%5B0%5D=68.ARBSyH1sOhRQQGOWFjSdYimIPAYFfaylDGuG5ZgcMLtebHoUwrvIQf78I6zZAwyo8ELFL0RGgsJ6g1Yv3CoPpc-z0y5lGzoqDk-St-ensT7uSpozum9pFRuttEvAZL-C5O_zGoFrV-Dul7HnJEvY5STJPq7EMPYABWs6Jh_D2XIr_WrMrJ2WwU9d3ek6zo7Ww7NH1sCCu7ZLXRwt0llQKXu0gS06f1cbt62Q9z7kGlPLqrh7ZqB73TjmRJ5pdqDD5wSMRf0oPQwGv7IsvrCkQ6xLvFkUGwKIqJaVJABctWyr7aNEPfuJDyVi1AsFIItq1VZHMSXiI69O5_rouki4s7xKlQ&amp;__tn__=EHH-R"/>
    <hyperlink ref="R378" r:id="rId68" display="https://www.instagram.com/p/BzyX4-0hTMG/?igshid=1lxzdf65g5w7t"/>
    <hyperlink ref="R379" r:id="rId69" display="https://www.instagram.com/p/BzyX_oFhoQi/?igshid=z5shccwgib7m"/>
    <hyperlink ref="R380" r:id="rId70" display="https://www.instagram.com/p/BzyYVNIh3wC/?igshid=12v57f90vauk2"/>
    <hyperlink ref="R386" r:id="rId71" display="https://twitter.com/molly_kats/status/1148351768499236864"/>
    <hyperlink ref="R387" r:id="rId72" display="https://twitter.com/molly_kats/status/1148351768499236864"/>
    <hyperlink ref="R392" r:id="rId73" display="https://www.instagram.com/p/BzyXb9JHMZZ/?igshid=zqeu501ebpwi"/>
    <hyperlink ref="R405" r:id="rId74" display="https://www.youtube.com/watch?v=Ouxaui3va0o"/>
    <hyperlink ref="R413" r:id="rId75" display="https://twitter.com/upperpeninsula/status/1148674305707974659"/>
    <hyperlink ref="R416" r:id="rId76" display="https://twitter.com/electriczoony/status/1149317981782052865"/>
    <hyperlink ref="R426" r:id="rId77" display="https://www.middleeasteye.net/opinion/panoramas-hatchet-job-labour-antisemitism-bbc-has-become-pro-tory-media"/>
    <hyperlink ref="R428" r:id="rId78" display="https://www.thedodo.com/close-to-home/chubbs-austin-pets-alive?utm_content=Sweet+Dog+Has+Been+Waiting+3+Years+In+Shelter+For+A+Family&amp;utm_source=twitter&amp;utm_medium=social-media"/>
    <hyperlink ref="R431" r:id="rId79" display="https://twitter.com/RoKhanna/status/1148986739068772353"/>
    <hyperlink ref="R436" r:id="rId80" display="https://tpwd.texas.gov/state-parks/park-information/heat-safety-info/"/>
    <hyperlink ref="R446" r:id="rId81" display="https://www.youtube.com/watch?v=DoU97QMMsD8&amp;feature=youtu.be"/>
    <hyperlink ref="R447" r:id="rId82" display="https://www.petfinder.com/dog/charlie-45179217/ca/downey/l-dot-a-county-animal-care-and-control-downey-ca607/"/>
    <hyperlink ref="R448" r:id="rId83" display="https://www.petfinder.com/dog/princess-45179218/ca/downey/l-dot-a-county-animal-care-and-control-downey-ca607/"/>
    <hyperlink ref="R449" r:id="rId84" display="https://www.petfinder.com/dog/unknown-45179576/ca/rancho-cucamonga/rancho-cucamonga-animal-care-and-adoption-center-ca738/"/>
    <hyperlink ref="R450" r:id="rId85" display="https://www.petfinder.com/dog/unknown-45179575/ca/rancho-cucamonga/rancho-cucamonga-animal-care-and-adoption-center-ca738/"/>
    <hyperlink ref="R451" r:id="rId86" display="https://www.petfinder.com/dog/ricky-45180146/ca/los-angeles/city-of-los-angeles-north-central-animal-shelter-ca763/"/>
    <hyperlink ref="R452" r:id="rId87" display="https://www.petfinder.com/dog/charlie-45179217/ca/downey/l-dot-a-county-animal-care-and-control-downey-ca607/"/>
    <hyperlink ref="R453" r:id="rId88" display="https://www.petfinder.com/dog/princess-45179218/ca/downey/l-dot-a-county-animal-care-and-control-downey-ca607/"/>
    <hyperlink ref="R455" r:id="rId89" display="https://pawcastle.com/best-dog-door/"/>
    <hyperlink ref="R456" r:id="rId90" display="https://pawcastle.com/best-dog-door/"/>
    <hyperlink ref="R457" r:id="rId91" display="https://deadline.com/2019/07/brooklyn-nine-nine-dog-cheddar-dead-corgi-1202644857/"/>
    <hyperlink ref="R460" r:id="rId92" display="https://twitter.com/wayward_killjoy/status/1090176468741746688?s=19"/>
    <hyperlink ref="R462" r:id="rId93" display="https://www.gofundme.com/f/6h08a80"/>
    <hyperlink ref="R463" r:id="rId94" display="https://www.gofundme.com/f/6h08a80"/>
    <hyperlink ref="R474" r:id="rId95" display="http://www.gofundme.com/f/smjjw-please-save-my-dog?rcid=r01-156268111766-cc05161a623247e0&amp;pc=tw_co_campmgmt_m"/>
    <hyperlink ref="R481" r:id="rId96" display="https://www.koaa.com/news/covering-colorado/bernese-mountain-dog-owners-ask-for-statewide-help-to-locate-missing-dog"/>
    <hyperlink ref="R495" r:id="rId97" display="https://www.flipa.net/unos-dias-huelen-rosas-otros-no/"/>
    <hyperlink ref="R496" r:id="rId98" display="https://www.cinconoticias.com/santuarios-de-animales-listado-santuarios-espana/"/>
    <hyperlink ref="R511" r:id="rId99" display="https://abc7ny.com/pets-animals/video-shows-dog-scaring-off-backyard-bear-in-new-jersey/5387530/"/>
    <hyperlink ref="R512" r:id="rId100" display="https://www.thedodo.com/close-to-home/rescue-dog-refuses-to-let-go-of-new-toy?utm_content=buffer9a3a9&amp;utm_medium=social&amp;utm_source=twitter&amp;utm_campaign=dodo"/>
    <hyperlink ref="R528" r:id="rId101" display="https://twitter.com/jmcwrites/status/1149375070344605696"/>
    <hyperlink ref="R529" r:id="rId102" display="https://lcanimal.org/index.php/blog/entry/lca-alw-set-to-protest-s-korean-dog-meat-trade-on-friday-7-12-19"/>
    <hyperlink ref="R534" r:id="rId103" display="https://www.instagram.com/p/BzyYxQHBzAp/?igshid=1u6z3d3nyen19"/>
    <hyperlink ref="R535" r:id="rId104" display="https://6abc.com/pets-animals/video-shows-dog-scaring-off-backyard-bear-in-new-jersey/5387530/"/>
    <hyperlink ref="R539" r:id="rId105" display="http://10million.info/"/>
    <hyperlink ref="R540" r:id="rId106" display="https://www.puplife.com/pages/dog-arthritis-a-pain-in-the-joint?utm_source=PupLife+Newsletter&amp;utm_campaign=3e9456fe8f-07/10+Dog+Arthritis+%2B+Training+Gear+We+Love&amp;utm_medium=email&amp;utm_term=0_fd9edf07c1-3e9456fe8f-50591753&amp;mc_cid=3e9456fe8f&amp;mc_eid=50d08e32c4"/>
    <hyperlink ref="R542" r:id="rId107" display="https://twitter.com/voguemagazine/status/1148578822197043206"/>
    <hyperlink ref="R543" r:id="rId108" display="https://twitter.com/voguemagazine/status/1148578822197043206"/>
    <hyperlink ref="R547" r:id="rId109" display="https://twitter.com/ivepetthatdog/status/1149362231123095552"/>
    <hyperlink ref="R552" r:id="rId110" display="https://wyff4.com/article/family-dog-attacks-kills-3-week-old-girl-in-georgia-officials-say/28366881?src=app"/>
    <hyperlink ref="R555" r:id="rId111" display="https://twitter.com/megb34/status/1148673666164625409"/>
    <hyperlink ref="R557" r:id="rId112" display="http://bancodeseries.com.br/index.php?action=se&amp;serieid=595&amp;episode=40&amp;type="/>
    <hyperlink ref="R558" r:id="rId113" display="https://ew.com/tv/2019/07/11/dog-who-played-cheddar-brooklyn-nine-nine-dies/?utm_medium=social&amp;utm_content=link&amp;utm_source=twitter.com&amp;utm_term=39CE04C0-A3DB-11E9-B23E-19C4923C408C&amp;utm_campaign=entertainmentweekly_ew"/>
    <hyperlink ref="R559" r:id="rId114" display="https://ew.com/tv/2019/07/11/dog-who-played-cheddar-brooklyn-nine-nine-dies/?utm_medium=social&amp;utm_content=link&amp;utm_source=twitter.com&amp;utm_term=39CE04C0-A3DB-11E9-B23E-19C4923C408C&amp;utm_campaign=entertainmentweekly_ew"/>
    <hyperlink ref="R561" r:id="rId115" display="https://twitter.com/eyeveaux/status/1148335642818023427"/>
    <hyperlink ref="R562" r:id="rId116" display="https://twitter.com/eyeveaux/status/1148335642818023427"/>
    <hyperlink ref="R582" r:id="rId117" display="https://edroso.substack.com/p/the-bad-dog"/>
    <hyperlink ref="R583" r:id="rId118" display="https://edroso.substack.com/p/the-bad-dog"/>
    <hyperlink ref="R584" r:id="rId119" display="https://abc7ny.com/5387530/"/>
    <hyperlink ref="R590" r:id="rId120" display="https://www.wyff4.com/article/family-dog-attacks-kills-3-week-old-girl-in-georgia-officials-say/28366881?utm_campaign=WYFF&amp;utm_content=5d27817bb6ec950001f3bce3&amp;utm_medium=twitter&amp;utm_source=trueAnthem%3A+New+Content+%28Feed%29"/>
    <hyperlink ref="R591" r:id="rId121" display="https://www.wyff4.com/article/family-dog-attacks-kills-3-week-old-girl-in-georgia-officials-say/28366881?utm_campaign=WYFF&amp;utm_content=5d27817bb6ec950001f3bce3&amp;utm_medium=twitter&amp;utm_source=trueAnthem%3A+New+Content+%28Feed%29"/>
    <hyperlink ref="R592" r:id="rId122" display="https://www.fda.gov/consumers/consumer-updates/xylitol-and-your-dog-danger-paws"/>
    <hyperlink ref="R596" r:id="rId123" display="https://www.buzzfeed.com/caseyrackham/cheddar-brooklyn-nine-nine-died?bftw&amp;utm_term=4ldqpfp#4ldqpfp"/>
    <hyperlink ref="R597" r:id="rId124" display="https://www.buzzfeed.com/caseyrackham/cheddar-brooklyn-nine-nine-died?bftw&amp;utm_term=4ldqpfp#4ldqpfp"/>
    <hyperlink ref="R598" r:id="rId125" display="https://www.expressnews.com/sports/spurs/article/Spurs-Lonnie-Walker-IV-teams-with-PETA-to-keep-14088752.php"/>
    <hyperlink ref="R609" r:id="rId126" display="https://www.instagram.com/p/BzyZZ1whISh/?igshid=r1wtlojhxcvp"/>
    <hyperlink ref="R610" r:id="rId127" display="https://www.instagram.com/p/BzyZZ1whISh/?igshid=r1wtlojhxcvp"/>
    <hyperlink ref="R611" r:id="rId128" display="https://www.instagram.com/p/BzyZZ1whISh/?igshid=r1wtlojhxcvp"/>
    <hyperlink ref="R613" r:id="rId129" display="https://www.theinspirationedit.com/bichon-dog-rock-stone-painting/"/>
    <hyperlink ref="R614" r:id="rId130" display="https://www.theinspirationedit.com/bichon-dog-rock-stone-painting/"/>
    <hyperlink ref="R619" r:id="rId131" display="https://twitter.com/YahooNews/status/1149380726921584640"/>
    <hyperlink ref="R621" r:id="rId132" display="https://twitter.com/bushcamp2/status/1148930167869280256"/>
    <hyperlink ref="R622" r:id="rId133" display="https://twitter.com/bushcamp2/status/1148930167869280256"/>
    <hyperlink ref="R625" r:id="rId134" display="https://maigo-pet.net/dog/5719"/>
    <hyperlink ref="R626" r:id="rId135" display="https://maigo-pet.net/dog/5719"/>
    <hyperlink ref="R633" r:id="rId136" display="https://whnt.com/2019/07/11/video-shows-dog-scaring-off-black-bear-in-new-jersey-backyard/?utm_campaign=trueAnthem%3A+Trending+Content&amp;utm_content=5d278f9e0ca7240001cb1be5&amp;utm_medium=trueAnthem&amp;utm_source=twitter"/>
    <hyperlink ref="R634" r:id="rId137" display="https://www.change.org/p/animal-support-groups-help-save-diamond-a-4-year-old-dog?recruiter=722032025&amp;utm_source=share_petition&amp;utm_medium=twitter&amp;utm_campaign=psf_combo_share_initial&amp;utm_term=a87c5093358c48b2bfd71639f68fcaa8&amp;recruited_by_id=79fb5410-3b0c-11e7-9e3e-1d7e55dc7ded&amp;share_bandit_exp=initial-16240166-en-US&amp;share_bandit_var=v2"/>
    <hyperlink ref="R636" r:id="rId138" display="https://twitter.com/ivepetthatdog/status/1149362231123095552"/>
    <hyperlink ref="R637" r:id="rId139" display="https://twitter.com/rexchapman/status/1149280374540906496"/>
    <hyperlink ref="R645" r:id="rId140" display="https://www.instagram.com/p/BzyXb9JHMZZ/?igshid=zqeu501ebpwi"/>
    <hyperlink ref="R652" r:id="rId141" display="https://www.instagram.com/p/BzyXb9JHMZZ/?igshid=zqeu501ebpwi"/>
    <hyperlink ref="R659" r:id="rId142" display="https://twitter.com/TheGolem_/status/1149344548491055109"/>
    <hyperlink ref="R676" r:id="rId143" display="https://twitter.com/TMZ/status/1149380356568522752"/>
    <hyperlink ref="R677" r:id="rId144" display="https://www.listia.com/auction/50795801-cute-dog-nice-sticker-sheet-lowest-gins?utm_source=listia&amp;utm_medium=redirect&amp;utm_campaign=default&amp;r=BTWYDD"/>
    <hyperlink ref="R678" r:id="rId145" display="https://twitter.com/madisonhkays/status/896620091042824194"/>
    <hyperlink ref="R680" r:id="rId146" display="https://www.zazzle.com/z/lmhul?rf=238915248632946931"/>
    <hyperlink ref="U3" r:id="rId147" display="https://pbs.twimg.com/media/D_DRyMCXoAErp1Z.jpg"/>
    <hyperlink ref="U8" r:id="rId148" display="https://pbs.twimg.com/media/D_IIP3IW4AAxlRa.jpg"/>
    <hyperlink ref="U15" r:id="rId149" display="https://pbs.twimg.com/media/D_N0E0wWwAAKAcR.png"/>
    <hyperlink ref="U39" r:id="rId150" display="https://pbs.twimg.com/amplify_video_thumb/1148975032993013761/img/69kF7Exxt_FHjgtk.jpg"/>
    <hyperlink ref="U44" r:id="rId151" display="https://pbs.twimg.com/ext_tw_video_thumb/1129967309743779840/pu/img/kmmWdSG8OiXR1pHB.jpg"/>
    <hyperlink ref="U46" r:id="rId152" display="https://pbs.twimg.com/media/D_IQepJXkAEg9eI.jpg"/>
    <hyperlink ref="U47" r:id="rId153" display="https://pbs.twimg.com/media/D_IQepJXkAEg9eI.jpg"/>
    <hyperlink ref="U48" r:id="rId154" display="https://pbs.twimg.com/media/D_IQepJXkAEg9eI.jpg"/>
    <hyperlink ref="U53" r:id="rId155" display="https://pbs.twimg.com/media/D_B1GIMXkAAn_oU.jpg"/>
    <hyperlink ref="U56" r:id="rId156" display="https://pbs.twimg.com/tweet_video_thumb/D_IefObWsAA0e0-.jpg"/>
    <hyperlink ref="U57" r:id="rId157" display="https://pbs.twimg.com/tweet_video_thumb/D_IefObWsAA0e0-.jpg"/>
    <hyperlink ref="U67" r:id="rId158" display="https://pbs.twimg.com/ext_tw_video_thumb/1149265759996141570/pu/img/BAGhzcQx5391HSa1.jpg"/>
    <hyperlink ref="U69" r:id="rId159" display="https://pbs.twimg.com/media/D_N0LFVWkAInhpa.jpg"/>
    <hyperlink ref="U76" r:id="rId160" display="https://pbs.twimg.com/amplify_video_thumb/1148975032993013761/img/69kF7Exxt_FHjgtk.jpg"/>
    <hyperlink ref="U77" r:id="rId161" display="https://pbs.twimg.com/ext_tw_video_thumb/1149388915457056773/pu/img/xJn5aUBhubfshfwj.jpg"/>
    <hyperlink ref="U78" r:id="rId162" display="https://pbs.twimg.com/ext_tw_video_thumb/1149388915457056773/pu/img/xJn5aUBhubfshfwj.jpg"/>
    <hyperlink ref="U83" r:id="rId163" display="https://pbs.twimg.com/media/D_N0NG9XoAAiwtF.jpg"/>
    <hyperlink ref="U90" r:id="rId164" display="https://pbs.twimg.com/ext_tw_video_thumb/1149037446493024262/pu/img/zPnw_WqSMK1JUNpq.jpg"/>
    <hyperlink ref="U91" r:id="rId165" display="https://pbs.twimg.com/amplify_video_thumb/1148975032993013761/img/69kF7Exxt_FHjgtk.jpg"/>
    <hyperlink ref="U93" r:id="rId166" display="https://pbs.twimg.com/media/D_N0O83XUAAQX8p.jpg"/>
    <hyperlink ref="U97" r:id="rId167" display="https://pbs.twimg.com/ext_tw_video_thumb/1149037446493024262/pu/img/zPnw_WqSMK1JUNpq.jpg"/>
    <hyperlink ref="U103" r:id="rId168" display="https://pbs.twimg.com/media/D_N0RQpWsAApTPj.jpg"/>
    <hyperlink ref="U117" r:id="rId169" display="https://pbs.twimg.com/media/D_Iv9IBXUAAaX4w.jpg"/>
    <hyperlink ref="U118" r:id="rId170" display="https://pbs.twimg.com/media/D_NzQKGX4AEMWsH.jpg"/>
    <hyperlink ref="U126" r:id="rId171" display="https://pbs.twimg.com/media/D_Nz6aAXoAEl82r.png"/>
    <hyperlink ref="U128" r:id="rId172" display="https://pbs.twimg.com/media/D_IHBdJWsAAT1Uj.jpg"/>
    <hyperlink ref="U130" r:id="rId173" display="https://pbs.twimg.com/tweet_video_thumb/D_H8UQ7XsAATcPY.jpg"/>
    <hyperlink ref="U136" r:id="rId174" display="https://pbs.twimg.com/ext_tw_video_thumb/1148280085574836224/pu/img/YDxinPugCWZx0L-l.jpg"/>
    <hyperlink ref="U137" r:id="rId175" display="https://pbs.twimg.com/ext_tw_video_thumb/1148280085574836224/pu/img/YDxinPugCWZx0L-l.jpg"/>
    <hyperlink ref="U144" r:id="rId176" display="https://pbs.twimg.com/media/D_N0PLjXoAAvjYb.jpg"/>
    <hyperlink ref="U145" r:id="rId177" display="https://pbs.twimg.com/media/D_N0PLjXoAAvjYb.jpg"/>
    <hyperlink ref="U151" r:id="rId178" display="https://pbs.twimg.com/media/D_N0T9zXoAECYus.jpg"/>
    <hyperlink ref="U152" r:id="rId179" display="https://pbs.twimg.com/media/D_MkpLzXYAIQ9Ni.jpg"/>
    <hyperlink ref="U159" r:id="rId180" display="https://pbs.twimg.com/media/D-hXNMUW4AAfla3.jpg"/>
    <hyperlink ref="U161" r:id="rId181" display="https://pbs.twimg.com/media/D-hXNMUW4AAfla3.jpg"/>
    <hyperlink ref="U163" r:id="rId182" display="https://pbs.twimg.com/media/D-hXNMUW4AAfla3.jpg"/>
    <hyperlink ref="U165" r:id="rId183" display="https://pbs.twimg.com/media/D-hXNMUW4AAfla3.jpg"/>
    <hyperlink ref="U171" r:id="rId184" display="https://pbs.twimg.com/ext_tw_video_thumb/1139316468129120256/pu/img/yIRACYI0fZr-X-Xe.jpg"/>
    <hyperlink ref="U172" r:id="rId185" display="https://pbs.twimg.com/amplify_video_thumb/1148975032993013761/img/69kF7Exxt_FHjgtk.jpg"/>
    <hyperlink ref="U175" r:id="rId186" display="https://pbs.twimg.com/media/D_NvsYeU0AAk5Yg.jpg"/>
    <hyperlink ref="U176" r:id="rId187" display="https://pbs.twimg.com/media/D_NvsYeU0AAk5Yg.jpg"/>
    <hyperlink ref="U191" r:id="rId188" display="https://pbs.twimg.com/media/D_Iv9IBXUAAaX4w.jpg"/>
    <hyperlink ref="U207" r:id="rId189" display="https://pbs.twimg.com/media/D_N0aYsW4AEhK0d.jpg"/>
    <hyperlink ref="U209" r:id="rId190" display="https://pbs.twimg.com/amplify_video_thumb/1148975032993013761/img/69kF7Exxt_FHjgtk.jpg"/>
    <hyperlink ref="U211" r:id="rId191" display="https://pbs.twimg.com/media/D_Na2jmWwAE4lOz.jpg"/>
    <hyperlink ref="U213" r:id="rId192" display="https://pbs.twimg.com/ext_tw_video_thumb/1149265759996141570/pu/img/BAGhzcQx5391HSa1.jpg"/>
    <hyperlink ref="U214" r:id="rId193" display="https://pbs.twimg.com/media/D_N0aASWsAUhNmY.jpg"/>
    <hyperlink ref="U222" r:id="rId194" display="https://pbs.twimg.com/media/D_KmfrQXoAAnBph.jpg"/>
    <hyperlink ref="U223" r:id="rId195" display="https://pbs.twimg.com/media/D_KmfrQXoAAnBph.jpg"/>
    <hyperlink ref="U227" r:id="rId196" display="https://pbs.twimg.com/ext_tw_video_thumb/1149037446493024262/pu/img/zPnw_WqSMK1JUNpq.jpg"/>
    <hyperlink ref="U234" r:id="rId197" display="https://pbs.twimg.com/media/D_L3wASU0AMxunW.jpg"/>
    <hyperlink ref="U235" r:id="rId198" display="https://pbs.twimg.com/media/D_L3wASU0AMxunW.jpg"/>
    <hyperlink ref="U236" r:id="rId199" display="https://pbs.twimg.com/media/D_L3wASU0AMxunW.jpg"/>
    <hyperlink ref="U237" r:id="rId200" display="https://pbs.twimg.com/ext_tw_video_thumb/1149266886833709057/pu/img/Lq1xh339Vm7cxAP9.jpg"/>
    <hyperlink ref="U238" r:id="rId201" display="https://pbs.twimg.com/ext_tw_video_thumb/1149266886833709057/pu/img/Lq1xh339Vm7cxAP9.jpg"/>
    <hyperlink ref="U239" r:id="rId202" display="https://pbs.twimg.com/media/D_N0ZJuW4AEoLh5.jpg"/>
    <hyperlink ref="U241" r:id="rId203" display="https://pbs.twimg.com/amplify_video_thumb/1148975032993013761/img/69kF7Exxt_FHjgtk.jpg"/>
    <hyperlink ref="U245" r:id="rId204" display="https://pbs.twimg.com/amplify_video_thumb/1148709044556668929/img/_Gg0zJFfrpTFqXgI.jpg"/>
    <hyperlink ref="U246" r:id="rId205" display="https://pbs.twimg.com/amplify_video_thumb/1148709044556668929/img/_Gg0zJFfrpTFqXgI.jpg"/>
    <hyperlink ref="U250" r:id="rId206" display="https://pbs.twimg.com/media/D_N0ig6WwAEV9sb.jpg"/>
    <hyperlink ref="U253" r:id="rId207" display="https://pbs.twimg.com/tweet_video_thumb/D_H8UQ7XsAATcPY.jpg"/>
    <hyperlink ref="U256" r:id="rId208" display="https://pbs.twimg.com/media/D_N0MwwX4AAJozB.jpg"/>
    <hyperlink ref="U258" r:id="rId209" display="https://pbs.twimg.com/ext_tw_video_thumb/1149037446493024262/pu/img/zPnw_WqSMK1JUNpq.jpg"/>
    <hyperlink ref="U260" r:id="rId210" display="https://pbs.twimg.com/ext_tw_video_thumb/1149037446493024262/pu/img/zPnw_WqSMK1JUNpq.jpg"/>
    <hyperlink ref="U263" r:id="rId211" display="https://pbs.twimg.com/ext_tw_video_thumb/1149265759996141570/pu/img/BAGhzcQx5391HSa1.jpg"/>
    <hyperlink ref="U265" r:id="rId212" display="https://pbs.twimg.com/tweet_video_thumb/D_IlY9fXoAAQ7bi.jpg"/>
    <hyperlink ref="U272" r:id="rId213" display="https://pbs.twimg.com/ext_tw_video_thumb/1149265759996141570/pu/img/BAGhzcQx5391HSa1.jpg"/>
    <hyperlink ref="U277" r:id="rId214" display="https://pbs.twimg.com/ext_tw_video_thumb/1149365113381478407/pu/img/iW9vzaPdNs9dkc6i.jpg"/>
    <hyperlink ref="U278" r:id="rId215" display="https://pbs.twimg.com/ext_tw_video_thumb/1149365113381478407/pu/img/iW9vzaPdNs9dkc6i.jpg"/>
    <hyperlink ref="U281" r:id="rId216" display="https://pbs.twimg.com/media/D_N0j6eXYAEIG6X.jpg"/>
    <hyperlink ref="U284" r:id="rId217" display="https://pbs.twimg.com/media/D_NTmHIWkAA_qEQ.jpg"/>
    <hyperlink ref="U287" r:id="rId218" display="https://pbs.twimg.com/media/D_N0hFSU0AAi7cp.jpg"/>
    <hyperlink ref="U304" r:id="rId219" display="https://pbs.twimg.com/ext_tw_video_thumb/1149037446493024262/pu/img/zPnw_WqSMK1JUNpq.jpg"/>
    <hyperlink ref="U309" r:id="rId220" display="https://pbs.twimg.com/ext_tw_video_thumb/1149265759996141570/pu/img/BAGhzcQx5391HSa1.jpg"/>
    <hyperlink ref="U310" r:id="rId221" display="https://pbs.twimg.com/media/D_M9EwMXYAEimT-.jpg"/>
    <hyperlink ref="U311" r:id="rId222" display="https://pbs.twimg.com/media/D_M9EwMXYAEimT-.jpg"/>
    <hyperlink ref="U320" r:id="rId223" display="https://pbs.twimg.com/tweet_video_thumb/D_Ned80WwAAFM-X.jpg"/>
    <hyperlink ref="U322" r:id="rId224" display="https://pbs.twimg.com/media/D_H4DJyX4AA4HEt.jpg"/>
    <hyperlink ref="U323" r:id="rId225" display="https://pbs.twimg.com/media/D_H4DJyX4AA4HEt.jpg"/>
    <hyperlink ref="U324" r:id="rId226" display="https://pbs.twimg.com/ext_tw_video_thumb/1149265759996141570/pu/img/BAGhzcQx5391HSa1.jpg"/>
    <hyperlink ref="U326" r:id="rId227" display="https://pbs.twimg.com/ext_tw_video_thumb/1148780935111946240/pu/img/jxUZ0Ln1VuP1k9U6.jpg"/>
    <hyperlink ref="U331" r:id="rId228" display="https://pbs.twimg.com/ext_tw_video_thumb/1149265759996141570/pu/img/BAGhzcQx5391HSa1.jpg"/>
    <hyperlink ref="U335" r:id="rId229" display="https://pbs.twimg.com/ext_tw_video_thumb/1148708619350945796/pu/img/Y_7mGb_3ee7NwZxv.jpg"/>
    <hyperlink ref="U346" r:id="rId230" display="https://pbs.twimg.com/media/D_HvjaBWkAID4vh.png"/>
    <hyperlink ref="U352" r:id="rId231" display="https://pbs.twimg.com/ext_tw_video_thumb/1149265759996141570/pu/img/BAGhzcQx5391HSa1.jpg"/>
    <hyperlink ref="U362" r:id="rId232" display="https://pbs.twimg.com/media/D_JAmhMUIAAXeya.jpg"/>
    <hyperlink ref="U363" r:id="rId233" display="https://pbs.twimg.com/media/D_JAmhMUIAAXeya.jpg"/>
    <hyperlink ref="U364" r:id="rId234" display="https://pbs.twimg.com/ext_tw_video_thumb/1149037446493024262/pu/img/zPnw_WqSMK1JUNpq.jpg"/>
    <hyperlink ref="U368" r:id="rId235" display="https://pbs.twimg.com/ext_tw_video_thumb/1149037446493024262/pu/img/zPnw_WqSMK1JUNpq.jpg"/>
    <hyperlink ref="U369" r:id="rId236" display="https://pbs.twimg.com/ext_tw_video_thumb/1149037446493024262/pu/img/zPnw_WqSMK1JUNpq.jpg"/>
    <hyperlink ref="U371" r:id="rId237" display="https://pbs.twimg.com/ext_tw_video_thumb/1149265759996141570/pu/img/BAGhzcQx5391HSa1.jpg"/>
    <hyperlink ref="U372" r:id="rId238" display="https://pbs.twimg.com/ext_tw_video_thumb/1149265759996141570/pu/img/BAGhzcQx5391HSa1.jpg"/>
    <hyperlink ref="U376" r:id="rId239" display="https://pbs.twimg.com/ext_tw_video_thumb/1149037446493024262/pu/img/zPnw_WqSMK1JUNpq.jpg"/>
    <hyperlink ref="U393" r:id="rId240" display="https://pbs.twimg.com/amplify_video_thumb/1148975032993013761/img/69kF7Exxt_FHjgtk.jpg"/>
    <hyperlink ref="U399" r:id="rId241" display="https://pbs.twimg.com/amplify_video_thumb/1148975032993013761/img/69kF7Exxt_FHjgtk.jpg"/>
    <hyperlink ref="U402" r:id="rId242" display="https://pbs.twimg.com/media/D_Iv9IBXUAAaX4w.jpg"/>
    <hyperlink ref="U409" r:id="rId243" display="https://pbs.twimg.com/media/D_Iv9IBXUAAaX4w.jpg"/>
    <hyperlink ref="U418" r:id="rId244" display="https://pbs.twimg.com/ext_tw_video_thumb/1149037446493024262/pu/img/zPnw_WqSMK1JUNpq.jpg"/>
    <hyperlink ref="U432" r:id="rId245" display="https://pbs.twimg.com/media/D_Iv9IBXUAAaX4w.jpg"/>
    <hyperlink ref="U433" r:id="rId246" display="https://pbs.twimg.com/media/D_LM-CbWkAAweIX.jpg"/>
    <hyperlink ref="U436" r:id="rId247" display="https://pbs.twimg.com/media/D_ItfqHW4AU9xhT.png"/>
    <hyperlink ref="U440" r:id="rId248" display="https://pbs.twimg.com/ext_tw_video_thumb/1149265759996141570/pu/img/BAGhzcQx5391HSa1.jpg"/>
    <hyperlink ref="U443" r:id="rId249" display="https://pbs.twimg.com/amplify_video_thumb/1148975032993013761/img/69kF7Exxt_FHjgtk.jpg"/>
    <hyperlink ref="U447" r:id="rId250" display="https://pbs.twimg.com/media/D_NxCxQVUAAGIVB.jpg"/>
    <hyperlink ref="U448" r:id="rId251" display="https://pbs.twimg.com/media/D_NwuHsUIAAFsY_.jpg"/>
    <hyperlink ref="U449" r:id="rId252" display="https://pbs.twimg.com/media/D_N0RCnUwAAFdmD.jpg"/>
    <hyperlink ref="U450" r:id="rId253" display="https://pbs.twimg.com/media/D_N0b0kVAAAPfkd.jpg"/>
    <hyperlink ref="U451" r:id="rId254" display="https://pbs.twimg.com/media/D_N0g4TVAAAH4yW.jpg"/>
    <hyperlink ref="U452" r:id="rId255" display="https://pbs.twimg.com/media/D_NxCxQVUAAGIVB.jpg"/>
    <hyperlink ref="U453" r:id="rId256" display="https://pbs.twimg.com/media/D_NwuHsUIAAFsY_.jpg"/>
    <hyperlink ref="U459" r:id="rId257" display="https://pbs.twimg.com/ext_tw_video_thumb/1149037446493024262/pu/img/zPnw_WqSMK1JUNpq.jpg"/>
    <hyperlink ref="U464" r:id="rId258" display="https://pbs.twimg.com/media/D_Iv9IBXUAAaX4w.jpg"/>
    <hyperlink ref="U469" r:id="rId259" display="https://pbs.twimg.com/ext_tw_video_thumb/1149037446493024262/pu/img/zPnw_WqSMK1JUNpq.jpg"/>
    <hyperlink ref="U470" r:id="rId260" display="https://pbs.twimg.com/media/D_Iv9IBXUAAaX4w.jpg"/>
    <hyperlink ref="U471" r:id="rId261" display="https://pbs.twimg.com/ext_tw_video_thumb/1148726206394765314/pu/img/kvZoZNgh0gjW7spe.jpg"/>
    <hyperlink ref="U472" r:id="rId262" display="https://pbs.twimg.com/ext_tw_video_thumb/1148726206394765314/pu/img/kvZoZNgh0gjW7spe.jpg"/>
    <hyperlink ref="U478" r:id="rId263" display="https://pbs.twimg.com/ext_tw_video_thumb/1145981704831737858/pu/img/I4vULC6YEW2mh1YD.jpg"/>
    <hyperlink ref="U479" r:id="rId264" display="https://pbs.twimg.com/ext_tw_video_thumb/1145981704831737858/pu/img/I4vULC6YEW2mh1YD.jpg"/>
    <hyperlink ref="U485" r:id="rId265" display="https://pbs.twimg.com/media/D_KqDuxWkAEZ_qF.jpg"/>
    <hyperlink ref="U492" r:id="rId266" display="https://pbs.twimg.com/tweet_video_thumb/D_H8UQ7XsAATcPY.jpg"/>
    <hyperlink ref="U493" r:id="rId267" display="https://pbs.twimg.com/tweet_video_thumb/D_H8UQ7XsAATcPY.jpg"/>
    <hyperlink ref="U498" r:id="rId268" display="https://pbs.twimg.com/media/D_Iv9IBXUAAaX4w.jpg"/>
    <hyperlink ref="U503" r:id="rId269" display="https://pbs.twimg.com/media/D_Iv9IBXUAAaX4w.jpg"/>
    <hyperlink ref="U507" r:id="rId270" display="https://pbs.twimg.com/media/D_Iv9IBXUAAaX4w.jpg"/>
    <hyperlink ref="U513" r:id="rId271" display="https://pbs.twimg.com/media/DgD2GiWVAAA2Tdz.jpg"/>
    <hyperlink ref="U514" r:id="rId272" display="https://pbs.twimg.com/media/D_Iv9IBXUAAaX4w.jpg"/>
    <hyperlink ref="U515" r:id="rId273" display="https://pbs.twimg.com/media/D_Iv9IBXUAAaX4w.jpg"/>
    <hyperlink ref="U518" r:id="rId274" display="https://pbs.twimg.com/ext_tw_video_thumb/1149037446493024262/pu/img/zPnw_WqSMK1JUNpq.jpg"/>
    <hyperlink ref="U519" r:id="rId275" display="https://pbs.twimg.com/tweet_video_thumb/D_N1kroWsAAfsGc.jpg"/>
    <hyperlink ref="U523" r:id="rId276" display="https://pbs.twimg.com/media/D_Nn7TDWkAAbo_-.jpg"/>
    <hyperlink ref="U524" r:id="rId277" display="https://pbs.twimg.com/media/DzbcTZ6WwAAHvLL.jpg"/>
    <hyperlink ref="U526" r:id="rId278" display="https://pbs.twimg.com/ext_tw_video_thumb/1149037446493024262/pu/img/zPnw_WqSMK1JUNpq.jpg"/>
    <hyperlink ref="U529" r:id="rId279" display="https://pbs.twimg.com/media/D_NhbLdU0AA-c1X.jpg"/>
    <hyperlink ref="U535" r:id="rId280" display="https://pbs.twimg.com/amplify_video_thumb/1149109802330710017/img/lVVx72g6VAJZj2Ow.jpg"/>
    <hyperlink ref="U537" r:id="rId281" display="https://pbs.twimg.com/amplify_video_thumb/1148975032993013761/img/69kF7Exxt_FHjgtk.jpg"/>
    <hyperlink ref="U560" r:id="rId282" display="https://pbs.twimg.com/ext_tw_video_thumb/1149265759996141570/pu/img/BAGhzcQx5391HSa1.jpg"/>
    <hyperlink ref="U565" r:id="rId283" display="https://pbs.twimg.com/media/D_MdybKWkAA8eTQ.jpg"/>
    <hyperlink ref="U567" r:id="rId284" display="https://pbs.twimg.com/media/D_MdybKWkAA8eTQ.jpg"/>
    <hyperlink ref="U571" r:id="rId285" display="https://pbs.twimg.com/media/D_N1y2PXUAAx1c5.jpg"/>
    <hyperlink ref="U572" r:id="rId286" display="https://pbs.twimg.com/ext_tw_video_thumb/1149265759996141570/pu/img/BAGhzcQx5391HSa1.jpg"/>
    <hyperlink ref="U584" r:id="rId287" display="https://pbs.twimg.com/amplify_video_thumb/1149043111089324034/img/rL_w2inkGiNC9Wim.jpg"/>
    <hyperlink ref="U587" r:id="rId288" display="https://pbs.twimg.com/media/D_NZ1jcUwAAapH6.jpg"/>
    <hyperlink ref="U588" r:id="rId289" display="https://pbs.twimg.com/media/D_NZ1jcUwAAapH6.jpg"/>
    <hyperlink ref="U590" r:id="rId290" display="https://pbs.twimg.com/media/D_NxUF1XoAEQj6Q.jpg"/>
    <hyperlink ref="U591" r:id="rId291" display="https://pbs.twimg.com/media/D_NxUF1XoAEQj6Q.jpg"/>
    <hyperlink ref="U592" r:id="rId292" display="https://pbs.twimg.com/ext_tw_video_thumb/1148641899135328261/pu/img/Y7eZQGF9Upkwcn1E.jpg"/>
    <hyperlink ref="U594" r:id="rId293" display="https://pbs.twimg.com/ext_tw_video_thumb/1149037446493024262/pu/img/zPnw_WqSMK1JUNpq.jpg"/>
    <hyperlink ref="U595" r:id="rId294" display="https://pbs.twimg.com/ext_tw_video_thumb/1149037446493024262/pu/img/zPnw_WqSMK1JUNpq.jpg"/>
    <hyperlink ref="U605" r:id="rId295" display="https://pbs.twimg.com/ext_tw_video_thumb/1126906608485847041/pu/img/CsU5zjlMxpa6C3m3.jpg"/>
    <hyperlink ref="U607" r:id="rId296" display="https://pbs.twimg.com/media/D_JD7mnXsAM7ren.jpg"/>
    <hyperlink ref="U617" r:id="rId297" display="https://pbs.twimg.com/ext_tw_video_thumb/1149037446493024262/pu/img/zPnw_WqSMK1JUNpq.jpg"/>
    <hyperlink ref="U623" r:id="rId298" display="https://pbs.twimg.com/media/D_NdqIbUwAAhd0-.jpg"/>
    <hyperlink ref="U624" r:id="rId299" display="https://pbs.twimg.com/media/D_NdqIbUwAAhd0-.jpg"/>
    <hyperlink ref="U628" r:id="rId300" display="https://pbs.twimg.com/ext_tw_video_thumb/1149037446493024262/pu/img/zPnw_WqSMK1JUNpq.jpg"/>
    <hyperlink ref="U638" r:id="rId301" display="https://pbs.twimg.com/ext_tw_video_thumb/1149037446493024262/pu/img/zPnw_WqSMK1JUNpq.jpg"/>
    <hyperlink ref="U639" r:id="rId302" display="https://pbs.twimg.com/media/D_Iv9IBXUAAaX4w.jpg"/>
    <hyperlink ref="U642" r:id="rId303" display="https://pbs.twimg.com/amplify_video_thumb/1148975032993013761/img/69kF7Exxt_FHjgtk.jpg"/>
    <hyperlink ref="U643" r:id="rId304" display="https://pbs.twimg.com/amplify_video_thumb/1148975032993013761/img/69kF7Exxt_FHjgtk.jpg"/>
    <hyperlink ref="U656" r:id="rId305" display="https://pbs.twimg.com/ext_tw_video_thumb/1149265759996141570/pu/img/BAGhzcQx5391HSa1.jpg"/>
    <hyperlink ref="U657" r:id="rId306" display="https://pbs.twimg.com/ext_tw_video_thumb/1149265759996141570/pu/img/BAGhzcQx5391HSa1.jpg"/>
    <hyperlink ref="U661" r:id="rId307" display="https://pbs.twimg.com/ext_tw_video_thumb/1149037446493024262/pu/img/zPnw_WqSMK1JUNpq.jpg"/>
    <hyperlink ref="U662" r:id="rId308" display="https://pbs.twimg.com/ext_tw_video_thumb/1149037446493024262/pu/img/zPnw_WqSMK1JUNpq.jpg"/>
    <hyperlink ref="U663" r:id="rId309" display="https://pbs.twimg.com/media/D_LUwMhWkAEe4dw.jpg"/>
    <hyperlink ref="U664" r:id="rId310" display="https://pbs.twimg.com/media/D_JmKcLXkAA6pOr.jpg"/>
    <hyperlink ref="U673" r:id="rId311" display="https://pbs.twimg.com/media/D_JCKryXYAExJgU.jpg"/>
    <hyperlink ref="U681" r:id="rId312" display="https://pbs.twimg.com/media/D_Iv9IBXUAAaX4w.jpg"/>
    <hyperlink ref="U682" r:id="rId313" display="https://pbs.twimg.com/media/D_Iv9IBXUAAaX4w.jpg"/>
    <hyperlink ref="V3" r:id="rId314" display="https://pbs.twimg.com/media/D_DRyMCXoAErp1Z.jpg"/>
    <hyperlink ref="V4" r:id="rId315" display="http://pbs.twimg.com/profile_images/957406375398793216/0a6vV4Fg_normal.jpg"/>
    <hyperlink ref="V5" r:id="rId316" display="http://pbs.twimg.com/profile_images/1148981549766971394/b5UvGnF-_normal.jpg"/>
    <hyperlink ref="V6" r:id="rId317" display="http://pbs.twimg.com/profile_images/1143696398187225088/8S3F3ZT-_normal.jpg"/>
    <hyperlink ref="V7" r:id="rId318" display="http://pbs.twimg.com/profile_images/1145575104082075648/vqbYbzJc_normal.jpg"/>
    <hyperlink ref="V8" r:id="rId319" display="https://pbs.twimg.com/media/D_IIP3IW4AAxlRa.jpg"/>
    <hyperlink ref="V9" r:id="rId320" display="http://pbs.twimg.com/profile_images/1138990771552641024/YCLssED8_normal.png"/>
    <hyperlink ref="V10" r:id="rId321" display="http://pbs.twimg.com/profile_images/816002885393727488/rdo_fR-n_normal.jpg"/>
    <hyperlink ref="V11" r:id="rId322" display="http://pbs.twimg.com/profile_images/1142837792398962688/HDAXnzhE_normal.jpg"/>
    <hyperlink ref="V12" r:id="rId323" display="http://pbs.twimg.com/profile_images/1119263376788602880/772Tq4kT_normal.jpg"/>
    <hyperlink ref="V13" r:id="rId324" display="http://pbs.twimg.com/profile_images/1119263376788602880/772Tq4kT_normal.jpg"/>
    <hyperlink ref="V14" r:id="rId325" display="http://pbs.twimg.com/profile_images/1119263376788602880/772Tq4kT_normal.jpg"/>
    <hyperlink ref="V15" r:id="rId326" display="https://pbs.twimg.com/media/D_N0E0wWwAAKAcR.png"/>
    <hyperlink ref="V16" r:id="rId327" display="http://pbs.twimg.com/profile_images/981495472220229632/JjxfqD_N_normal.jpg"/>
    <hyperlink ref="V17" r:id="rId328" display="http://pbs.twimg.com/profile_images/1144125168987435008/zJCUP4Rl_normal.jpg"/>
    <hyperlink ref="V18" r:id="rId329" display="http://pbs.twimg.com/profile_images/1147642493799981057/bt-JILRQ_normal.jpg"/>
    <hyperlink ref="V19" r:id="rId330" display="http://pbs.twimg.com/profile_images/815344002732007424/A5HLRa-D_normal.jpg"/>
    <hyperlink ref="V20" r:id="rId331" display="http://pbs.twimg.com/profile_images/1139693586444771328/oa5hL6C5_normal.jpg"/>
    <hyperlink ref="V21" r:id="rId332" display="http://pbs.twimg.com/profile_images/2644408878/a0baf2bb2f958148c940d3075eed301f_normal.jpeg"/>
    <hyperlink ref="V22" r:id="rId333" display="http://pbs.twimg.com/profile_images/1092545120031760384/A39Dxohp_normal.jpg"/>
    <hyperlink ref="V23" r:id="rId334" display="http://pbs.twimg.com/profile_images/1145098262992564225/Orlc60uw_normal.jpg"/>
    <hyperlink ref="V24" r:id="rId335" display="http://pbs.twimg.com/profile_images/617229917789384704/WXXTYsb3_normal.jpg"/>
    <hyperlink ref="V25" r:id="rId336" display="http://pbs.twimg.com/profile_images/687777908375576576/Hb-G5BG4_normal.png"/>
    <hyperlink ref="V26" r:id="rId337" display="http://pbs.twimg.com/profile_images/763757677914759168/Ws8fMCBq_normal.jpg"/>
    <hyperlink ref="V27" r:id="rId338" display="http://pbs.twimg.com/profile_images/763757677914759168/Ws8fMCBq_normal.jpg"/>
    <hyperlink ref="V28" r:id="rId339" display="http://pbs.twimg.com/profile_images/378800000072070918/70c18bbced226a3f86eeaa408bae3f9a_normal.jpeg"/>
    <hyperlink ref="V29" r:id="rId340" display="http://pbs.twimg.com/profile_images/512715807848013824/yak5S068_normal.jpeg"/>
    <hyperlink ref="V30" r:id="rId341" display="http://pbs.twimg.com/profile_images/586888470624243712/sWuGUNPq_normal.jpg"/>
    <hyperlink ref="V31" r:id="rId342" display="http://pbs.twimg.com/profile_images/1147084089016684545/Wj8UyzX7_normal.jpg"/>
    <hyperlink ref="V32" r:id="rId343" display="http://pbs.twimg.com/profile_images/1149065100495482880/IU68WQDM_normal.jpg"/>
    <hyperlink ref="V33" r:id="rId344" display="http://pbs.twimg.com/profile_images/1141035147975942149/a5cjyIYR_normal.jpg"/>
    <hyperlink ref="V34" r:id="rId345" display="http://pbs.twimg.com/profile_images/1141035147975942149/a5cjyIYR_normal.jpg"/>
    <hyperlink ref="V35" r:id="rId346" display="http://pbs.twimg.com/profile_images/1141035147975942149/a5cjyIYR_normal.jpg"/>
    <hyperlink ref="V36" r:id="rId347" display="http://pbs.twimg.com/profile_images/1149009278428012544/RUwpmj8r_normal.jpg"/>
    <hyperlink ref="V37" r:id="rId348" display="http://pbs.twimg.com/profile_images/1110021764627816450/mZqc1J4Z_normal.jpg"/>
    <hyperlink ref="V38" r:id="rId349" display="http://pbs.twimg.com/profile_images/1143135583100919808/ER_EXXIr_normal.jpg"/>
    <hyperlink ref="V39" r:id="rId350" display="https://pbs.twimg.com/amplify_video_thumb/1148975032993013761/img/69kF7Exxt_FHjgtk.jpg"/>
    <hyperlink ref="V40" r:id="rId351" display="http://pbs.twimg.com/profile_images/1093175165356257281/UWpjaBgx_normal.jpg"/>
    <hyperlink ref="V41" r:id="rId352" display="http://pbs.twimg.com/profile_images/1044767657365368832/BNzV1cNO_normal.jpg"/>
    <hyperlink ref="V42" r:id="rId353" display="http://pbs.twimg.com/profile_images/790611529611767810/EK3Vdsbg_normal.jpg"/>
    <hyperlink ref="V43" r:id="rId354" display="http://pbs.twimg.com/profile_images/998924485670584321/qwL5yPVl_normal.jpg"/>
    <hyperlink ref="V44" r:id="rId355" display="https://pbs.twimg.com/ext_tw_video_thumb/1129967309743779840/pu/img/kmmWdSG8OiXR1pHB.jpg"/>
    <hyperlink ref="V45" r:id="rId356" display="http://pbs.twimg.com/profile_images/1147973492991827970/pATSLVaD_normal.jpg"/>
    <hyperlink ref="V46" r:id="rId357" display="https://pbs.twimg.com/media/D_IQepJXkAEg9eI.jpg"/>
    <hyperlink ref="V47" r:id="rId358" display="https://pbs.twimg.com/media/D_IQepJXkAEg9eI.jpg"/>
    <hyperlink ref="V48" r:id="rId359" display="https://pbs.twimg.com/media/D_IQepJXkAEg9eI.jpg"/>
    <hyperlink ref="V49" r:id="rId360" display="http://pbs.twimg.com/profile_images/1149186163711840256/WJS13DdJ_normal.jpg"/>
    <hyperlink ref="V50" r:id="rId361" display="http://pbs.twimg.com/profile_images/1147280920866484224/7MwZcWE-_normal.jpg"/>
    <hyperlink ref="V51" r:id="rId362" display="http://pbs.twimg.com/profile_images/1148506667224580096/LJK5Aaoc_normal.jpg"/>
    <hyperlink ref="V52" r:id="rId363" display="http://pbs.twimg.com/profile_images/837901795061981184/7-_sGpRa_normal.jpg"/>
    <hyperlink ref="V53" r:id="rId364" display="https://pbs.twimg.com/media/D_B1GIMXkAAn_oU.jpg"/>
    <hyperlink ref="V54" r:id="rId365" display="http://pbs.twimg.com/profile_images/1143239753833185280/UNsUuEph_normal.jpg"/>
    <hyperlink ref="V55" r:id="rId366" display="http://pbs.twimg.com/profile_images/1118412650944266240/LHKKUKgb_normal.png"/>
    <hyperlink ref="V56" r:id="rId367" display="https://pbs.twimg.com/tweet_video_thumb/D_IefObWsAA0e0-.jpg"/>
    <hyperlink ref="V57" r:id="rId368" display="https://pbs.twimg.com/tweet_video_thumb/D_IefObWsAA0e0-.jpg"/>
    <hyperlink ref="V58" r:id="rId369" display="http://pbs.twimg.com/profile_images/1021809375193772032/75eHRWcq_normal.jpg"/>
    <hyperlink ref="V59" r:id="rId370" display="http://pbs.twimg.com/profile_images/1010654629531738113/vNEvCwZQ_normal.jpg"/>
    <hyperlink ref="V60" r:id="rId371" display="http://pbs.twimg.com/profile_images/1106408751488294912/aK9o4vyf_normal.jpg"/>
    <hyperlink ref="V61" r:id="rId372" display="http://pbs.twimg.com/profile_images/1146744505846177792/NIgux8MB_normal.jpg"/>
    <hyperlink ref="V62" r:id="rId373" display="http://pbs.twimg.com/profile_images/1020924452148850694/mwMCOt5w_normal.jpg"/>
    <hyperlink ref="V63" r:id="rId374" display="http://pbs.twimg.com/profile_images/1148520740796301312/isbcx1LR_normal.jpg"/>
    <hyperlink ref="V64" r:id="rId375" display="http://pbs.twimg.com/profile_images/1142889619786256384/5Dxvq9yo_normal.jpg"/>
    <hyperlink ref="V65" r:id="rId376" display="http://pbs.twimg.com/profile_images/1145897885231452160/YWcsSDVq_normal.jpg"/>
    <hyperlink ref="V66" r:id="rId377" display="http://pbs.twimg.com/profile_images/1120404596625686530/vLzJcdjk_normal.jpg"/>
    <hyperlink ref="V67" r:id="rId378" display="https://pbs.twimg.com/ext_tw_video_thumb/1149265759996141570/pu/img/BAGhzcQx5391HSa1.jpg"/>
    <hyperlink ref="V68" r:id="rId379" display="http://pbs.twimg.com/profile_images/1117441407822831616/CbM97iFa_normal.jpg"/>
    <hyperlink ref="V69" r:id="rId380" display="https://pbs.twimg.com/media/D_N0LFVWkAInhpa.jpg"/>
    <hyperlink ref="V70" r:id="rId381" display="http://pbs.twimg.com/profile_images/1142538835609305089/qUBJF1WA_normal.jpg"/>
    <hyperlink ref="V71" r:id="rId382" display="http://pbs.twimg.com/profile_images/1126173967318798336/csymV-zx_normal.png"/>
    <hyperlink ref="V72" r:id="rId383" display="http://pbs.twimg.com/profile_images/1135728056247754753/_kDHfAjV_normal.jpg"/>
    <hyperlink ref="V73" r:id="rId384" display="http://pbs.twimg.com/profile_images/1112187875452440582/XhfFdo-a_normal.jpg"/>
    <hyperlink ref="V74" r:id="rId385" display="http://pbs.twimg.com/profile_images/1148876281070718976/DfR08Obd_normal.jpg"/>
    <hyperlink ref="V75" r:id="rId386" display="http://pbs.twimg.com/profile_images/1014306437391151104/CUa0_Dnm_normal.jpg"/>
    <hyperlink ref="V76" r:id="rId387" display="https://pbs.twimg.com/amplify_video_thumb/1148975032993013761/img/69kF7Exxt_FHjgtk.jpg"/>
    <hyperlink ref="V77" r:id="rId388" display="https://pbs.twimg.com/ext_tw_video_thumb/1149388915457056773/pu/img/xJn5aUBhubfshfwj.jpg"/>
    <hyperlink ref="V78" r:id="rId389" display="https://pbs.twimg.com/ext_tw_video_thumb/1149388915457056773/pu/img/xJn5aUBhubfshfwj.jpg"/>
    <hyperlink ref="V79" r:id="rId390" display="http://pbs.twimg.com/profile_images/1129897515376160775/pFYuObUw_normal.jpg"/>
    <hyperlink ref="V80" r:id="rId391" display="http://pbs.twimg.com/profile_images/1080697765863280641/l1dPKtTY_normal.jpg"/>
    <hyperlink ref="V81" r:id="rId392" display="http://pbs.twimg.com/profile_images/1141496589644640257/uGKo2V9s_normal.jpg"/>
    <hyperlink ref="V82" r:id="rId393" display="http://pbs.twimg.com/profile_images/1029451066675523586/9ZBVJqAr_normal.jpg"/>
    <hyperlink ref="V83" r:id="rId394" display="https://pbs.twimg.com/media/D_N0NG9XoAAiwtF.jpg"/>
    <hyperlink ref="V84" r:id="rId395" display="http://pbs.twimg.com/profile_images/1093889336980971521/lI83mZpB_normal.jpg"/>
    <hyperlink ref="V85" r:id="rId396" display="http://pbs.twimg.com/profile_images/868535512885325824/G-RQkb2L_normal.jpg"/>
    <hyperlink ref="V86" r:id="rId397" display="http://pbs.twimg.com/profile_images/1148474395431768065/kFXaYmz__normal.jpg"/>
    <hyperlink ref="V87" r:id="rId398" display="http://pbs.twimg.com/profile_images/1149327044318289921/5j5twvRz_normal.jpg"/>
    <hyperlink ref="V88" r:id="rId399" display="http://pbs.twimg.com/profile_images/1136400680644538369/jovBKWC5_normal.jpg"/>
    <hyperlink ref="V89" r:id="rId400" display="http://pbs.twimg.com/profile_images/1773778427/Penny_Dk_Pink_Headshot_Twit_normal.jpg"/>
    <hyperlink ref="V90" r:id="rId401" display="https://pbs.twimg.com/ext_tw_video_thumb/1149037446493024262/pu/img/zPnw_WqSMK1JUNpq.jpg"/>
    <hyperlink ref="V91" r:id="rId402" display="https://pbs.twimg.com/amplify_video_thumb/1148975032993013761/img/69kF7Exxt_FHjgtk.jpg"/>
    <hyperlink ref="V92" r:id="rId403" display="http://pbs.twimg.com/profile_images/1145552354575601664/ijQHrTNQ_normal.jpg"/>
    <hyperlink ref="V93" r:id="rId404" display="https://pbs.twimg.com/media/D_N0O83XUAAQX8p.jpg"/>
    <hyperlink ref="V94" r:id="rId405" display="http://pbs.twimg.com/profile_images/1147412825754619905/txvkVFqS_normal.jpg"/>
    <hyperlink ref="V95" r:id="rId406" display="http://pbs.twimg.com/profile_images/1137040109340102656/qZ5UolPg_normal.jpg"/>
    <hyperlink ref="V96" r:id="rId407" display="http://pbs.twimg.com/profile_images/986798261112459265/lHAY3q0r_normal.jpg"/>
    <hyperlink ref="V97" r:id="rId408" display="https://pbs.twimg.com/ext_tw_video_thumb/1149037446493024262/pu/img/zPnw_WqSMK1JUNpq.jpg"/>
    <hyperlink ref="V98" r:id="rId409" display="http://pbs.twimg.com/profile_images/1105906012849139713/AsAgPzj5_normal.jpg"/>
    <hyperlink ref="V99" r:id="rId410" display="http://pbs.twimg.com/profile_images/1129105330120667136/KmpILGw-_normal.png"/>
    <hyperlink ref="V100" r:id="rId411" display="http://pbs.twimg.com/profile_images/1135409513618653184/PrKf0_M2_normal.jpg"/>
    <hyperlink ref="V101" r:id="rId412" display="http://pbs.twimg.com/profile_images/1135409513618653184/PrKf0_M2_normal.jpg"/>
    <hyperlink ref="V102" r:id="rId413" display="http://pbs.twimg.com/profile_images/1143562602741678082/hyQq7reU_normal.jpg"/>
    <hyperlink ref="V103" r:id="rId414" display="https://pbs.twimg.com/media/D_N0RQpWsAApTPj.jpg"/>
    <hyperlink ref="V104" r:id="rId415" display="http://pbs.twimg.com/profile_images/925704266857308161/3uMr3JbU_normal.jpg"/>
    <hyperlink ref="V105" r:id="rId416" display="http://pbs.twimg.com/profile_images/925704266857308161/3uMr3JbU_normal.jpg"/>
    <hyperlink ref="V106" r:id="rId417" display="http://pbs.twimg.com/profile_images/1145309268243099650/zSRhUk_l_normal.jpg"/>
    <hyperlink ref="V107" r:id="rId418" display="http://pbs.twimg.com/profile_images/1145309268243099650/zSRhUk_l_normal.jpg"/>
    <hyperlink ref="V108" r:id="rId419" display="http://pbs.twimg.com/profile_images/1145309268243099650/zSRhUk_l_normal.jpg"/>
    <hyperlink ref="V109" r:id="rId420" display="http://pbs.twimg.com/profile_images/1145309268243099650/zSRhUk_l_normal.jpg"/>
    <hyperlink ref="V110" r:id="rId421" display="http://pbs.twimg.com/profile_images/1145309268243099650/zSRhUk_l_normal.jpg"/>
    <hyperlink ref="V111" r:id="rId422" display="http://pbs.twimg.com/profile_images/1146837829978382338/rHxU8zVM_normal.jpg"/>
    <hyperlink ref="V112" r:id="rId423" display="http://pbs.twimg.com/profile_images/1146837829978382338/rHxU8zVM_normal.jpg"/>
    <hyperlink ref="V113" r:id="rId424" display="http://pbs.twimg.com/profile_images/1146837829978382338/rHxU8zVM_normal.jpg"/>
    <hyperlink ref="V114" r:id="rId425" display="http://pbs.twimg.com/profile_images/1146837829978382338/rHxU8zVM_normal.jpg"/>
    <hyperlink ref="V115" r:id="rId426" display="http://pbs.twimg.com/profile_images/1146837829978382338/rHxU8zVM_normal.jpg"/>
    <hyperlink ref="V116" r:id="rId427" display="http://pbs.twimg.com/profile_images/1146837829978382338/rHxU8zVM_normal.jpg"/>
    <hyperlink ref="V117" r:id="rId428" display="https://pbs.twimg.com/media/D_Iv9IBXUAAaX4w.jpg"/>
    <hyperlink ref="V118" r:id="rId429" display="https://pbs.twimg.com/media/D_NzQKGX4AEMWsH.jpg"/>
    <hyperlink ref="V119" r:id="rId430" display="http://pbs.twimg.com/profile_images/965721218866434048/dJFBb1Kl_normal.jpg"/>
    <hyperlink ref="V120" r:id="rId431" display="http://pbs.twimg.com/profile_images/1148683372526493697/UybSc2z5_normal.jpg"/>
    <hyperlink ref="V121" r:id="rId432" display="http://pbs.twimg.com/profile_images/1148683372526493697/UybSc2z5_normal.jpg"/>
    <hyperlink ref="V122" r:id="rId433" display="http://pbs.twimg.com/profile_images/1081461538681171968/OfELMaln_normal.jpg"/>
    <hyperlink ref="V123" r:id="rId434" display="http://abs.twimg.com/sticky/default_profile_images/default_profile_normal.png"/>
    <hyperlink ref="V124" r:id="rId435" display="http://pbs.twimg.com/profile_images/1142164117949755392/Ov3L4WFL_normal.png"/>
    <hyperlink ref="V125" r:id="rId436" display="http://pbs.twimg.com/profile_images/1142164117949755392/Ov3L4WFL_normal.png"/>
    <hyperlink ref="V126" r:id="rId437" display="https://pbs.twimg.com/media/D_Nz6aAXoAEl82r.png"/>
    <hyperlink ref="V127" r:id="rId438" display="http://pbs.twimg.com/profile_images/1108125481411457024/xzWX9V9j_normal.jpg"/>
    <hyperlink ref="V128" r:id="rId439" display="https://pbs.twimg.com/media/D_IHBdJWsAAT1Uj.jpg"/>
    <hyperlink ref="V129" r:id="rId440" display="http://pbs.twimg.com/profile_images/1144017626957516800/X63GR5KX_normal.jpg"/>
    <hyperlink ref="V130" r:id="rId441" display="https://pbs.twimg.com/tweet_video_thumb/D_H8UQ7XsAATcPY.jpg"/>
    <hyperlink ref="V131" r:id="rId442" display="http://pbs.twimg.com/profile_images/1114579150394859521/lOWK3bNu_normal.jpg"/>
    <hyperlink ref="V132" r:id="rId443" display="http://pbs.twimg.com/profile_images/713804205505527808/4l5K-Pgi_normal.jpg"/>
    <hyperlink ref="V133" r:id="rId444" display="http://pbs.twimg.com/profile_images/1145937007199182854/U4k-vzix_normal.jpg"/>
    <hyperlink ref="V134" r:id="rId445" display="http://pbs.twimg.com/profile_images/1148344987727421442/EuwYNemB_normal.jpg"/>
    <hyperlink ref="V135" r:id="rId446" display="http://pbs.twimg.com/profile_images/1147584154118381568/iXOBY3Ux_normal.jpg"/>
    <hyperlink ref="V136" r:id="rId447" display="https://pbs.twimg.com/ext_tw_video_thumb/1148280085574836224/pu/img/YDxinPugCWZx0L-l.jpg"/>
    <hyperlink ref="V137" r:id="rId448" display="https://pbs.twimg.com/ext_tw_video_thumb/1148280085574836224/pu/img/YDxinPugCWZx0L-l.jpg"/>
    <hyperlink ref="V138" r:id="rId449" display="http://pbs.twimg.com/profile_images/1120213752698294272/fCerIGio_normal.jpg"/>
    <hyperlink ref="V139" r:id="rId450" display="http://pbs.twimg.com/profile_images/752534958070198272/0oVRcAQ4_normal.jpg"/>
    <hyperlink ref="V140" r:id="rId451" display="http://pbs.twimg.com/profile_images/1121225261972971521/OKk_iM7o_normal.jpg"/>
    <hyperlink ref="V141" r:id="rId452" display="http://pbs.twimg.com/profile_images/1050971116003446784/mYuYTTmM_normal.jpg"/>
    <hyperlink ref="V142" r:id="rId453" display="http://pbs.twimg.com/profile_images/1146510092189257728/JObaNZbS_normal.jpg"/>
    <hyperlink ref="V143" r:id="rId454" display="http://pbs.twimg.com/profile_images/1148374466180702208/tUlvcQb0_normal.jpg"/>
    <hyperlink ref="V144" r:id="rId455" display="https://pbs.twimg.com/media/D_N0PLjXoAAvjYb.jpg"/>
    <hyperlink ref="V145" r:id="rId456" display="https://pbs.twimg.com/media/D_N0PLjXoAAvjYb.jpg"/>
    <hyperlink ref="V146" r:id="rId457" display="http://pbs.twimg.com/profile_images/1127726393117245440/XeSuUEU9_normal.jpg"/>
    <hyperlink ref="V147" r:id="rId458" display="http://pbs.twimg.com/profile_images/1095606470777786368/RY8LZk_X_normal.jpg"/>
    <hyperlink ref="V148" r:id="rId459" display="http://pbs.twimg.com/profile_images/1148590724134449159/q48VdiaV_normal.jpg"/>
    <hyperlink ref="V149" r:id="rId460" display="http://pbs.twimg.com/profile_images/1075451107017519104/xCYBei1s_normal.jpg"/>
    <hyperlink ref="V150" r:id="rId461" display="http://pbs.twimg.com/profile_images/1075451107017519104/xCYBei1s_normal.jpg"/>
    <hyperlink ref="V151" r:id="rId462" display="https://pbs.twimg.com/media/D_N0T9zXoAECYus.jpg"/>
    <hyperlink ref="V152" r:id="rId463" display="https://pbs.twimg.com/media/D_MkpLzXYAIQ9Ni.jpg"/>
    <hyperlink ref="V153" r:id="rId464" display="http://pbs.twimg.com/profile_images/1095380971120148480/NGwPLQRW_normal.jpg"/>
    <hyperlink ref="V154" r:id="rId465" display="http://pbs.twimg.com/profile_images/1095380971120148480/NGwPLQRW_normal.jpg"/>
    <hyperlink ref="V155" r:id="rId466" display="http://pbs.twimg.com/profile_images/1124085149111603200/vJWut6JT_normal.jpg"/>
    <hyperlink ref="V156" r:id="rId467" display="http://pbs.twimg.com/profile_images/1149388463558615040/2hU7hrWA_normal.jpg"/>
    <hyperlink ref="V157" r:id="rId468" display="http://pbs.twimg.com/profile_images/918298877022924800/U0IXQ66l_normal.jpg"/>
    <hyperlink ref="V158" r:id="rId469" display="http://pbs.twimg.com/profile_images/1125282273614602240/gFYE2tsz_normal.jpg"/>
    <hyperlink ref="V159" r:id="rId470" display="https://pbs.twimg.com/media/D-hXNMUW4AAfla3.jpg"/>
    <hyperlink ref="V160" r:id="rId471" display="http://pbs.twimg.com/profile_images/1125282273614602240/gFYE2tsz_normal.jpg"/>
    <hyperlink ref="V161" r:id="rId472" display="https://pbs.twimg.com/media/D-hXNMUW4AAfla3.jpg"/>
    <hyperlink ref="V162" r:id="rId473" display="http://pbs.twimg.com/profile_images/1125282273614602240/gFYE2tsz_normal.jpg"/>
    <hyperlink ref="V163" r:id="rId474" display="https://pbs.twimg.com/media/D-hXNMUW4AAfla3.jpg"/>
    <hyperlink ref="V164" r:id="rId475" display="http://pbs.twimg.com/profile_images/1125282273614602240/gFYE2tsz_normal.jpg"/>
    <hyperlink ref="V165" r:id="rId476" display="https://pbs.twimg.com/media/D-hXNMUW4AAfla3.jpg"/>
    <hyperlink ref="V166" r:id="rId477" display="http://pbs.twimg.com/profile_images/1125282273614602240/gFYE2tsz_normal.jpg"/>
    <hyperlink ref="V167" r:id="rId478" display="http://pbs.twimg.com/profile_images/1125282273614602240/gFYE2tsz_normal.jpg"/>
    <hyperlink ref="V168" r:id="rId479" display="http://pbs.twimg.com/profile_images/1131600679615774720/0JhW1Dj3_normal.jpg"/>
    <hyperlink ref="V169" r:id="rId480" display="http://pbs.twimg.com/profile_images/1110613635271929856/BiXwPbXy_normal.jpg"/>
    <hyperlink ref="V170" r:id="rId481" display="http://pbs.twimg.com/profile_images/913152263358738433/ZNJxfjks_normal.jpg"/>
    <hyperlink ref="V171" r:id="rId482" display="https://pbs.twimg.com/ext_tw_video_thumb/1139316468129120256/pu/img/yIRACYI0fZr-X-Xe.jpg"/>
    <hyperlink ref="V172" r:id="rId483" display="https://pbs.twimg.com/amplify_video_thumb/1148975032993013761/img/69kF7Exxt_FHjgtk.jpg"/>
    <hyperlink ref="V173" r:id="rId484" display="http://pbs.twimg.com/profile_images/1141811487234641920/T6yTU_Tv_normal.jpg"/>
    <hyperlink ref="V174" r:id="rId485" display="http://pbs.twimg.com/profile_images/1133826844887797762/0cWkoQ3i_normal.jpg"/>
    <hyperlink ref="V175" r:id="rId486" display="https://pbs.twimg.com/media/D_NvsYeU0AAk5Yg.jpg"/>
    <hyperlink ref="V176" r:id="rId487" display="https://pbs.twimg.com/media/D_NvsYeU0AAk5Yg.jpg"/>
    <hyperlink ref="V177" r:id="rId488" display="http://pbs.twimg.com/profile_images/989707298015776768/QtRXMyq3_normal.jpg"/>
    <hyperlink ref="V178" r:id="rId489" display="http://pbs.twimg.com/profile_images/1148489232752812032/HpRXyZRh_normal.jpg"/>
    <hyperlink ref="V179" r:id="rId490" display="http://pbs.twimg.com/profile_images/1148489232752812032/HpRXyZRh_normal.jpg"/>
    <hyperlink ref="V180" r:id="rId491" display="http://pbs.twimg.com/profile_images/1105338107396800512/_oat1zQr_normal.jpg"/>
    <hyperlink ref="V181" r:id="rId492" display="http://pbs.twimg.com/profile_images/1143331267284525057/w3_X7ASO_normal.jpg"/>
    <hyperlink ref="V182" r:id="rId493" display="http://abs.twimg.com/sticky/default_profile_images/default_profile_normal.png"/>
    <hyperlink ref="V183" r:id="rId494" display="http://pbs.twimg.com/profile_images/1129740842913210370/FUruZ_Ml_normal.jpg"/>
    <hyperlink ref="V184" r:id="rId495" display="http://pbs.twimg.com/profile_images/1082014392198287362/-12usYmN_normal.jpg"/>
    <hyperlink ref="V185" r:id="rId496" display="http://pbs.twimg.com/profile_images/1082014392198287362/-12usYmN_normal.jpg"/>
    <hyperlink ref="V186" r:id="rId497" display="http://pbs.twimg.com/profile_images/938798794296066050/0iHd-GMB_normal.jpg"/>
    <hyperlink ref="V187" r:id="rId498" display="http://pbs.twimg.com/profile_images/704527162729177088/wPG_KMAa_normal.jpg"/>
    <hyperlink ref="V188" r:id="rId499" display="http://abs.twimg.com/sticky/default_profile_images/default_profile_normal.png"/>
    <hyperlink ref="V189" r:id="rId500" display="http://pbs.twimg.com/profile_images/1103462229104619521/6Pf1ew5Y_normal.jpg"/>
    <hyperlink ref="V190" r:id="rId501" display="http://pbs.twimg.com/profile_images/1099322267668963328/jUhXWIN0_normal.jpg"/>
    <hyperlink ref="V191" r:id="rId502" display="https://pbs.twimg.com/media/D_Iv9IBXUAAaX4w.jpg"/>
    <hyperlink ref="V192" r:id="rId503" display="http://pbs.twimg.com/profile_images/1146871806671949825/_AzoVk9t_normal.jpg"/>
    <hyperlink ref="V193" r:id="rId504" display="http://pbs.twimg.com/profile_images/1051687271156473856/DbNAatxu_normal.jpg"/>
    <hyperlink ref="V194" r:id="rId505" display="http://pbs.twimg.com/profile_images/879511215130542080/Fz4TOMWZ_normal.jpg"/>
    <hyperlink ref="V195" r:id="rId506" display="http://pbs.twimg.com/profile_images/879511215130542080/Fz4TOMWZ_normal.jpg"/>
    <hyperlink ref="V196" r:id="rId507" display="http://pbs.twimg.com/profile_images/953341660813021185/o2IGXWqj_normal.jpg"/>
    <hyperlink ref="V197" r:id="rId508" display="http://pbs.twimg.com/profile_images/1145586678775656449/aHNe8qDF_normal.jpg"/>
    <hyperlink ref="V198" r:id="rId509" display="http://pbs.twimg.com/profile_images/614458308397699072/4aS2yTq-_normal.jpg"/>
    <hyperlink ref="V199" r:id="rId510" display="http://pbs.twimg.com/profile_images/2349279258/2c5pg7kntjyvvkk72pvb_normal.jpeg"/>
    <hyperlink ref="V200" r:id="rId511" display="http://pbs.twimg.com/profile_images/1095033841591431174/7fLp6BkV_normal.jpg"/>
    <hyperlink ref="V201" r:id="rId512" display="http://pbs.twimg.com/profile_images/1140911523952504832/Iqc82w1p_normal.jpg"/>
    <hyperlink ref="V202" r:id="rId513" display="http://pbs.twimg.com/profile_images/1145258629894955008/3tidrDCc_normal.jpg"/>
    <hyperlink ref="V203" r:id="rId514" display="http://pbs.twimg.com/profile_images/990678601300398080/BhmKbmqP_normal.jpg"/>
    <hyperlink ref="V204" r:id="rId515" display="http://pbs.twimg.com/profile_images/1141570855341891585/xHpXlTf6_normal.png"/>
    <hyperlink ref="V205" r:id="rId516" display="http://pbs.twimg.com/profile_images/1116488905/twitter_icon_normal.jpg"/>
    <hyperlink ref="V206" r:id="rId517" display="http://pbs.twimg.com/profile_images/982259225236656129/iPnzSSGJ_normal.jpg"/>
    <hyperlink ref="V207" r:id="rId518" display="https://pbs.twimg.com/media/D_N0aYsW4AEhK0d.jpg"/>
    <hyperlink ref="V208" r:id="rId519" display="http://pbs.twimg.com/profile_images/1125283830238040064/BUebhz4x_normal.jpg"/>
    <hyperlink ref="V209" r:id="rId520" display="https://pbs.twimg.com/amplify_video_thumb/1148975032993013761/img/69kF7Exxt_FHjgtk.jpg"/>
    <hyperlink ref="V210" r:id="rId521" display="http://pbs.twimg.com/profile_images/793229171304652801/d-JgQWOG_normal.jpg"/>
    <hyperlink ref="V211" r:id="rId522" display="https://pbs.twimg.com/media/D_Na2jmWwAE4lOz.jpg"/>
    <hyperlink ref="V212" r:id="rId523" display="http://pbs.twimg.com/profile_images/730525401718480897/Qgmx15M-_normal.jpg"/>
    <hyperlink ref="V213" r:id="rId524" display="https://pbs.twimg.com/ext_tw_video_thumb/1149265759996141570/pu/img/BAGhzcQx5391HSa1.jpg"/>
    <hyperlink ref="V214" r:id="rId525" display="https://pbs.twimg.com/media/D_N0aASWsAUhNmY.jpg"/>
    <hyperlink ref="V215" r:id="rId526" display="http://pbs.twimg.com/profile_images/1081032005649866752/Q9BjXZLj_normal.jpg"/>
    <hyperlink ref="V216" r:id="rId527" display="http://pbs.twimg.com/profile_images/652290384320528384/jgEafXKH_normal.jpg"/>
    <hyperlink ref="V217" r:id="rId528" display="http://pbs.twimg.com/profile_images/496495640545722368/1IfMaJzC_normal.jpeg"/>
    <hyperlink ref="V218" r:id="rId529" display="http://abs.twimg.com/sticky/default_profile_images/default_profile_normal.png"/>
    <hyperlink ref="V219" r:id="rId530" display="http://abs.twimg.com/sticky/default_profile_images/default_profile_normal.png"/>
    <hyperlink ref="V220" r:id="rId531" display="http://pbs.twimg.com/profile_images/1145027311554707458/cXGNHHyp_normal.jpg"/>
    <hyperlink ref="V221" r:id="rId532" display="http://pbs.twimg.com/profile_images/867791668912812032/KQwjTp2n_normal.jpg"/>
    <hyperlink ref="V222" r:id="rId533" display="https://pbs.twimg.com/media/D_KmfrQXoAAnBph.jpg"/>
    <hyperlink ref="V223" r:id="rId534" display="https://pbs.twimg.com/media/D_KmfrQXoAAnBph.jpg"/>
    <hyperlink ref="V224" r:id="rId535" display="http://pbs.twimg.com/profile_images/2406574480/b91mhh95ldf6c7p276d3_normal.jpeg"/>
    <hyperlink ref="V225" r:id="rId536" display="http://pbs.twimg.com/profile_images/1147931178323894272/rq1xMgZW_normal.jpg"/>
    <hyperlink ref="V226" r:id="rId537" display="http://pbs.twimg.com/profile_images/840574875613843456/T2pnMhEt_normal.jpg"/>
    <hyperlink ref="V227" r:id="rId538" display="https://pbs.twimg.com/ext_tw_video_thumb/1149037446493024262/pu/img/zPnw_WqSMK1JUNpq.jpg"/>
    <hyperlink ref="V228" r:id="rId539" display="http://pbs.twimg.com/profile_images/1077637617091407872/wBf2nMqJ_normal.jpg"/>
    <hyperlink ref="V229" r:id="rId540" display="http://pbs.twimg.com/profile_images/1144942243935072256/jHOvFPzy_normal.jpg"/>
    <hyperlink ref="V230" r:id="rId541" display="http://pbs.twimg.com/profile_images/1140629102539542530/uXmeJrpo_normal.jpg"/>
    <hyperlink ref="V231" r:id="rId542" display="http://pbs.twimg.com/profile_images/964529368549687296/pG70dzyy_normal.jpg"/>
    <hyperlink ref="V232" r:id="rId543" display="http://pbs.twimg.com/profile_images/595265358971437056/5rNo4xeQ_normal.jpg"/>
    <hyperlink ref="V233" r:id="rId544" display="http://pbs.twimg.com/profile_images/1139104678027964416/9vrY2_5Z_normal.jpg"/>
    <hyperlink ref="V234" r:id="rId545" display="https://pbs.twimg.com/media/D_L3wASU0AMxunW.jpg"/>
    <hyperlink ref="V235" r:id="rId546" display="https://pbs.twimg.com/media/D_L3wASU0AMxunW.jpg"/>
    <hyperlink ref="V236" r:id="rId547" display="https://pbs.twimg.com/media/D_L3wASU0AMxunW.jpg"/>
    <hyperlink ref="V237" r:id="rId548" display="https://pbs.twimg.com/ext_tw_video_thumb/1149266886833709057/pu/img/Lq1xh339Vm7cxAP9.jpg"/>
    <hyperlink ref="V238" r:id="rId549" display="https://pbs.twimg.com/ext_tw_video_thumb/1149266886833709057/pu/img/Lq1xh339Vm7cxAP9.jpg"/>
    <hyperlink ref="V239" r:id="rId550" display="https://pbs.twimg.com/media/D_N0ZJuW4AEoLh5.jpg"/>
    <hyperlink ref="V240" r:id="rId551" display="http://pbs.twimg.com/profile_images/1112846604053049345/6njtkH2q_normal.png"/>
    <hyperlink ref="V241" r:id="rId552" display="https://pbs.twimg.com/amplify_video_thumb/1148975032993013761/img/69kF7Exxt_FHjgtk.jpg"/>
    <hyperlink ref="V242" r:id="rId553" display="http://pbs.twimg.com/profile_images/1141090401895534594/gEgVEAy2_normal.jpg"/>
    <hyperlink ref="V243" r:id="rId554" display="http://pbs.twimg.com/profile_images/1148517602861506560/6YKVcWW9_normal.jpg"/>
    <hyperlink ref="V244" r:id="rId555" display="http://pbs.twimg.com/profile_images/902634459308081152/73sPQgNp_normal.jpg"/>
    <hyperlink ref="V245" r:id="rId556" display="https://pbs.twimg.com/amplify_video_thumb/1148709044556668929/img/_Gg0zJFfrpTFqXgI.jpg"/>
    <hyperlink ref="V246" r:id="rId557" display="https://pbs.twimg.com/amplify_video_thumb/1148709044556668929/img/_Gg0zJFfrpTFqXgI.jpg"/>
    <hyperlink ref="V247" r:id="rId558" display="http://pbs.twimg.com/profile_images/1136101770722250754/jkGkx_fR_normal.jpg"/>
    <hyperlink ref="V248" r:id="rId559" display="http://pbs.twimg.com/profile_images/1080458014606405632/X0wjjJgv_normal.jpg"/>
    <hyperlink ref="V249" r:id="rId560" display="http://pbs.twimg.com/profile_images/1099524757320581120/JQxoBf5m_normal.jpg"/>
    <hyperlink ref="V250" r:id="rId561" display="https://pbs.twimg.com/media/D_N0ig6WwAEV9sb.jpg"/>
    <hyperlink ref="V251" r:id="rId562" display="http://abs.twimg.com/sticky/default_profile_images/default_profile_normal.png"/>
    <hyperlink ref="V252" r:id="rId563" display="http://pbs.twimg.com/profile_images/1069409162650705921/-K9_uEFa_normal.jpg"/>
    <hyperlink ref="V253" r:id="rId564" display="https://pbs.twimg.com/tweet_video_thumb/D_H8UQ7XsAATcPY.jpg"/>
    <hyperlink ref="V254" r:id="rId565" display="http://pbs.twimg.com/profile_images/1089241950300131328/rYZVdlMa_normal.jpg"/>
    <hyperlink ref="V255" r:id="rId566" display="http://pbs.twimg.com/profile_images/1149390351117012993/Q51oYtl9_normal.jpg"/>
    <hyperlink ref="V256" r:id="rId567" display="https://pbs.twimg.com/media/D_N0MwwX4AAJozB.jpg"/>
    <hyperlink ref="V257" r:id="rId568" display="http://pbs.twimg.com/profile_images/1113186704477831169/qawfpTF__normal.jpg"/>
    <hyperlink ref="V258" r:id="rId569" display="https://pbs.twimg.com/ext_tw_video_thumb/1149037446493024262/pu/img/zPnw_WqSMK1JUNpq.jpg"/>
    <hyperlink ref="V259" r:id="rId570" display="http://pbs.twimg.com/profile_images/1143860916326424577/fP2yStIA_normal.jpg"/>
    <hyperlink ref="V260" r:id="rId571" display="https://pbs.twimg.com/ext_tw_video_thumb/1149037446493024262/pu/img/zPnw_WqSMK1JUNpq.jpg"/>
    <hyperlink ref="V261" r:id="rId572" display="http://pbs.twimg.com/profile_images/1146652449761124352/LvVC9wop_normal.jpg"/>
    <hyperlink ref="V262" r:id="rId573" display="http://pbs.twimg.com/profile_images/948600285806645248/81XObXFm_normal.jpg"/>
    <hyperlink ref="V263" r:id="rId574" display="https://pbs.twimg.com/ext_tw_video_thumb/1149265759996141570/pu/img/BAGhzcQx5391HSa1.jpg"/>
    <hyperlink ref="V264" r:id="rId575" display="http://pbs.twimg.com/profile_images/1144866880647073793/qcu6Zg5Q_normal.jpg"/>
    <hyperlink ref="V265" r:id="rId576" display="https://pbs.twimg.com/tweet_video_thumb/D_IlY9fXoAAQ7bi.jpg"/>
    <hyperlink ref="V266" r:id="rId577" display="http://pbs.twimg.com/profile_images/3217621315/8cf67785ee7417ac78f1d8df24fc75dd_normal.jpeg"/>
    <hyperlink ref="V267" r:id="rId578" display="http://pbs.twimg.com/profile_images/1136063423261892608/Ngd_ZesN_normal.jpg"/>
    <hyperlink ref="V268" r:id="rId579" display="http://pbs.twimg.com/profile_images/1138278607095259136/pKJE3j06_normal.jpg"/>
    <hyperlink ref="V269" r:id="rId580" display="http://pbs.twimg.com/profile_images/1132307093422321665/HGsuoZkv_normal.jpg"/>
    <hyperlink ref="V270" r:id="rId581" display="http://pbs.twimg.com/profile_images/1136000896045912065/pFwJvacb_normal.jpg"/>
    <hyperlink ref="V271" r:id="rId582" display="http://pbs.twimg.com/profile_images/1148578510853869568/lnrSLv0K_normal.jpg"/>
    <hyperlink ref="V272" r:id="rId583" display="https://pbs.twimg.com/ext_tw_video_thumb/1149265759996141570/pu/img/BAGhzcQx5391HSa1.jpg"/>
    <hyperlink ref="V273" r:id="rId584" display="http://pbs.twimg.com/profile_images/1148323708345442305/Hl57LeaZ_normal.jpg"/>
    <hyperlink ref="V274" r:id="rId585" display="http://pbs.twimg.com/profile_images/471898240007155712/xBLVMw2n_normal.jpeg"/>
    <hyperlink ref="V275" r:id="rId586" display="http://pbs.twimg.com/profile_images/1137167195774029824/B8zFBWHh_normal.jpg"/>
    <hyperlink ref="V276" r:id="rId587" display="http://pbs.twimg.com/profile_images/3290305832/16a47a85ccc46ae307f16a2103c7e0f3_normal.jpeg"/>
    <hyperlink ref="V277" r:id="rId588" display="https://pbs.twimg.com/ext_tw_video_thumb/1149365113381478407/pu/img/iW9vzaPdNs9dkc6i.jpg"/>
    <hyperlink ref="V278" r:id="rId589" display="https://pbs.twimg.com/ext_tw_video_thumb/1149365113381478407/pu/img/iW9vzaPdNs9dkc6i.jpg"/>
    <hyperlink ref="V279" r:id="rId590" display="http://pbs.twimg.com/profile_images/1147709255853719552/ESibFRVl_normal.png"/>
    <hyperlink ref="V280" r:id="rId591" display="http://pbs.twimg.com/profile_images/1130340005665214464/C_hb9TbR_normal.jpg"/>
    <hyperlink ref="V281" r:id="rId592" display="https://pbs.twimg.com/media/D_N0j6eXYAEIG6X.jpg"/>
    <hyperlink ref="V282" r:id="rId593" display="http://pbs.twimg.com/profile_images/1142513055588376576/hBQexYMG_normal.jpg"/>
    <hyperlink ref="V283" r:id="rId594" display="http://pbs.twimg.com/profile_images/519267845637562368/dWuMFG25_normal.jpeg"/>
    <hyperlink ref="V284" r:id="rId595" display="https://pbs.twimg.com/media/D_NTmHIWkAA_qEQ.jpg"/>
    <hyperlink ref="V285" r:id="rId596" display="http://pbs.twimg.com/profile_images/1095454703012335617/Ei8qESLT_normal.png"/>
    <hyperlink ref="V286" r:id="rId597" display="http://pbs.twimg.com/profile_images/1095454703012335617/Ei8qESLT_normal.png"/>
    <hyperlink ref="V287" r:id="rId598" display="https://pbs.twimg.com/media/D_N0hFSU0AAi7cp.jpg"/>
    <hyperlink ref="V288" r:id="rId599" display="http://pbs.twimg.com/profile_images/873227066644221952/lhrbR8sl_normal.jpg"/>
    <hyperlink ref="V289" r:id="rId600" display="http://pbs.twimg.com/profile_images/1141004449932021760/8RuWZAa8_normal.jpg"/>
    <hyperlink ref="V290" r:id="rId601" display="http://pbs.twimg.com/profile_images/1025100409889861634/H7aR1uz3_normal.jpg"/>
    <hyperlink ref="V291" r:id="rId602" display="http://pbs.twimg.com/profile_images/798281533413007360/SJc9w4EZ_normal.jpg"/>
    <hyperlink ref="V292" r:id="rId603" display="http://pbs.twimg.com/profile_images/1115096449761579009/WQGW3fQL_normal.png"/>
    <hyperlink ref="V293" r:id="rId604" display="http://pbs.twimg.com/profile_images/1115096449761579009/WQGW3fQL_normal.png"/>
    <hyperlink ref="V294" r:id="rId605" display="http://pbs.twimg.com/profile_images/864118449223737344/0c1c6Rt7_normal.jpg"/>
    <hyperlink ref="V295" r:id="rId606" display="http://pbs.twimg.com/profile_images/864118449223737344/0c1c6Rt7_normal.jpg"/>
    <hyperlink ref="V296" r:id="rId607" display="http://pbs.twimg.com/profile_images/864118449223737344/0c1c6Rt7_normal.jpg"/>
    <hyperlink ref="V297" r:id="rId608" display="http://pbs.twimg.com/profile_images/1112889773738344453/UaxFo9_6_normal.jpg"/>
    <hyperlink ref="V298" r:id="rId609" display="http://pbs.twimg.com/profile_images/1147181846729564160/uTUZY1KV_normal.jpg"/>
    <hyperlink ref="V299" r:id="rId610" display="http://pbs.twimg.com/profile_images/1149390645712363520/GiEtgwiE_normal.jpg"/>
    <hyperlink ref="V300" r:id="rId611" display="http://pbs.twimg.com/profile_images/1096415159873167360/5qzEM3S1_normal.jpg"/>
    <hyperlink ref="V301" r:id="rId612" display="http://pbs.twimg.com/profile_images/1027018393151389696/NND5pG14_normal.jpg"/>
    <hyperlink ref="V302" r:id="rId613" display="http://pbs.twimg.com/profile_images/1126162747937308672/CHa9yXWL_normal.jpg"/>
    <hyperlink ref="V303" r:id="rId614" display="http://pbs.twimg.com/profile_images/1134835170647990272/Zaf-wNW2_normal.jpg"/>
    <hyperlink ref="V304" r:id="rId615" display="https://pbs.twimg.com/ext_tw_video_thumb/1149037446493024262/pu/img/zPnw_WqSMK1JUNpq.jpg"/>
    <hyperlink ref="V305" r:id="rId616" display="http://pbs.twimg.com/profile_images/941066320006828033/i-Cu-Te1_normal.jpg"/>
    <hyperlink ref="V306" r:id="rId617" display="http://pbs.twimg.com/profile_images/1808281667/Ulrich-sw_normal.jpg"/>
    <hyperlink ref="V307" r:id="rId618" display="http://pbs.twimg.com/profile_images/1029703756206682112/nLq9XIww_normal.jpg"/>
    <hyperlink ref="V308" r:id="rId619" display="http://pbs.twimg.com/profile_images/1056892436390334464/D_whKM25_normal.jpg"/>
    <hyperlink ref="V309" r:id="rId620" display="https://pbs.twimg.com/ext_tw_video_thumb/1149265759996141570/pu/img/BAGhzcQx5391HSa1.jpg"/>
    <hyperlink ref="V310" r:id="rId621" display="https://pbs.twimg.com/media/D_M9EwMXYAEimT-.jpg"/>
    <hyperlink ref="V311" r:id="rId622" display="https://pbs.twimg.com/media/D_M9EwMXYAEimT-.jpg"/>
    <hyperlink ref="V312" r:id="rId623" display="http://pbs.twimg.com/profile_images/1142076833858490370/tEbgZfRL_normal.jpg"/>
    <hyperlink ref="V313" r:id="rId624" display="http://pbs.twimg.com/profile_images/1140745642249244678/61k4SJdG_normal.jpg"/>
    <hyperlink ref="V314" r:id="rId625" display="http://pbs.twimg.com/profile_images/1145609219611201536/Xz-4SuXp_normal.jpg"/>
    <hyperlink ref="V315" r:id="rId626" display="http://pbs.twimg.com/profile_images/447352175325634560/KVhOpMK7_normal.jpeg"/>
    <hyperlink ref="V316" r:id="rId627" display="http://pbs.twimg.com/profile_images/447352175325634560/KVhOpMK7_normal.jpeg"/>
    <hyperlink ref="V317" r:id="rId628" display="http://pbs.twimg.com/profile_images/1140854417291264000/G7NVJynn_normal.jpg"/>
    <hyperlink ref="V318" r:id="rId629" display="http://pbs.twimg.com/profile_images/1060656865120526336/om5LjKNT_normal.jpg"/>
    <hyperlink ref="V319" r:id="rId630" display="http://pbs.twimg.com/profile_images/1147916061091794944/qsH72Bjj_normal.jpg"/>
    <hyperlink ref="V320" r:id="rId631" display="https://pbs.twimg.com/tweet_video_thumb/D_Ned80WwAAFM-X.jpg"/>
    <hyperlink ref="V321" r:id="rId632" display="http://pbs.twimg.com/profile_images/1145595376088621056/yNrzMsiT_normal.jpg"/>
    <hyperlink ref="V322" r:id="rId633" display="https://pbs.twimg.com/media/D_H4DJyX4AA4HEt.jpg"/>
    <hyperlink ref="V323" r:id="rId634" display="https://pbs.twimg.com/media/D_H4DJyX4AA4HEt.jpg"/>
    <hyperlink ref="V324" r:id="rId635" display="https://pbs.twimg.com/ext_tw_video_thumb/1149265759996141570/pu/img/BAGhzcQx5391HSa1.jpg"/>
    <hyperlink ref="V325" r:id="rId636" display="http://pbs.twimg.com/profile_images/1147903500375875585/cGFOVo-__normal.jpg"/>
    <hyperlink ref="V326" r:id="rId637" display="https://pbs.twimg.com/ext_tw_video_thumb/1148780935111946240/pu/img/jxUZ0Ln1VuP1k9U6.jpg"/>
    <hyperlink ref="V327" r:id="rId638" display="http://pbs.twimg.com/profile_images/1133996737901649920/lBe-rpTZ_normal.jpg"/>
    <hyperlink ref="V328" r:id="rId639" display="http://pbs.twimg.com/profile_images/952032081273647105/T-6akcFV_normal.jpg"/>
    <hyperlink ref="V329" r:id="rId640" display="http://pbs.twimg.com/profile_images/1142028627749552128/ZI29ESt5_normal.jpg"/>
    <hyperlink ref="V330" r:id="rId641" display="http://pbs.twimg.com/profile_images/1149296580224147456/tIOKeLSx_normal.jpg"/>
    <hyperlink ref="V331" r:id="rId642" display="https://pbs.twimg.com/ext_tw_video_thumb/1149265759996141570/pu/img/BAGhzcQx5391HSa1.jpg"/>
    <hyperlink ref="V332" r:id="rId643" display="http://pbs.twimg.com/profile_images/896546477995991040/1ZPUQ0A2_normal.jpg"/>
    <hyperlink ref="V333" r:id="rId644" display="http://pbs.twimg.com/profile_images/1125161267575033858/hXY4vfav_normal.jpg"/>
    <hyperlink ref="V334" r:id="rId645" display="http://pbs.twimg.com/profile_images/1125161267575033858/hXY4vfav_normal.jpg"/>
    <hyperlink ref="V335" r:id="rId646" display="https://pbs.twimg.com/ext_tw_video_thumb/1148708619350945796/pu/img/Y_7mGb_3ee7NwZxv.jpg"/>
    <hyperlink ref="V336" r:id="rId647" display="http://pbs.twimg.com/profile_images/940894176383832064/7FNPk8pH_normal.jpg"/>
    <hyperlink ref="V337" r:id="rId648" display="http://pbs.twimg.com/profile_images/940894176383832064/7FNPk8pH_normal.jpg"/>
    <hyperlink ref="V338" r:id="rId649" display="http://pbs.twimg.com/profile_images/1136457565817266176/JAnwCP-T_normal.jpg"/>
    <hyperlink ref="V339" r:id="rId650" display="http://pbs.twimg.com/profile_images/1116295252485263360/vld2s1Nu_normal.jpg"/>
    <hyperlink ref="V340" r:id="rId651" display="http://pbs.twimg.com/profile_images/705861668262305794/GT7Uc-eK_normal.jpg"/>
    <hyperlink ref="V341" r:id="rId652" display="http://pbs.twimg.com/profile_images/1126950234829885440/56R7gNvn_normal.png"/>
    <hyperlink ref="V342" r:id="rId653" display="http://pbs.twimg.com/profile_images/880027623828672521/OHfRlhUi_normal.jpg"/>
    <hyperlink ref="V343" r:id="rId654" display="http://pbs.twimg.com/profile_images/939579682558763013/Kpmeb2Yp_normal.jpg"/>
    <hyperlink ref="V344" r:id="rId655" display="http://pbs.twimg.com/profile_images/1149315785631789057/X00KMzft_normal.jpg"/>
    <hyperlink ref="V345" r:id="rId656" display="http://pbs.twimg.com/profile_images/619779375991422976/a4KGnsZF_normal.jpg"/>
    <hyperlink ref="V346" r:id="rId657" display="https://pbs.twimg.com/media/D_HvjaBWkAID4vh.png"/>
    <hyperlink ref="V347" r:id="rId658" display="http://pbs.twimg.com/profile_images/707279332503322624/QoZ2qRQ-_normal.jpg"/>
    <hyperlink ref="V348" r:id="rId659" display="http://pbs.twimg.com/profile_images/1148553935717916674/O9xh7C5E_normal.jpg"/>
    <hyperlink ref="V349" r:id="rId660" display="http://pbs.twimg.com/profile_images/1147911765373702145/n4FaIIL4_normal.jpg"/>
    <hyperlink ref="V350" r:id="rId661" display="http://pbs.twimg.com/profile_images/1147911765373702145/n4FaIIL4_normal.jpg"/>
    <hyperlink ref="V351" r:id="rId662" display="http://pbs.twimg.com/profile_images/1147911765373702145/n4FaIIL4_normal.jpg"/>
    <hyperlink ref="V352" r:id="rId663" display="https://pbs.twimg.com/ext_tw_video_thumb/1149265759996141570/pu/img/BAGhzcQx5391HSa1.jpg"/>
    <hyperlink ref="V353" r:id="rId664" display="http://pbs.twimg.com/profile_images/1117793476895096832/28GybfXH_normal.jpg"/>
    <hyperlink ref="V354" r:id="rId665" display="http://pbs.twimg.com/profile_images/874982497054068737/mR3VG9YV_normal.jpg"/>
    <hyperlink ref="V355" r:id="rId666" display="http://pbs.twimg.com/profile_images/1146184606351339520/Ybl5wYqX_normal.jpg"/>
    <hyperlink ref="V356" r:id="rId667" display="http://pbs.twimg.com/profile_images/1081151611848847360/AeHNDKZm_normal.jpg"/>
    <hyperlink ref="V357" r:id="rId668" display="http://pbs.twimg.com/profile_images/724689925434568705/qih29MoR_normal.jpg"/>
    <hyperlink ref="V358" r:id="rId669" display="http://pbs.twimg.com/profile_images/768803094507491328/cDi8to-j_normal.jpg"/>
    <hyperlink ref="V359" r:id="rId670" display="http://pbs.twimg.com/profile_images/934170907697917952/ksB9X__p_normal.jpg"/>
    <hyperlink ref="V360" r:id="rId671" display="http://pbs.twimg.com/profile_images/934170907697917952/ksB9X__p_normal.jpg"/>
    <hyperlink ref="V361" r:id="rId672" display="http://pbs.twimg.com/profile_images/788807613844561920/QJq5leJ9_normal.jpg"/>
    <hyperlink ref="V362" r:id="rId673" display="https://pbs.twimg.com/media/D_JAmhMUIAAXeya.jpg"/>
    <hyperlink ref="V363" r:id="rId674" display="https://pbs.twimg.com/media/D_JAmhMUIAAXeya.jpg"/>
    <hyperlink ref="V364" r:id="rId675" display="https://pbs.twimg.com/ext_tw_video_thumb/1149037446493024262/pu/img/zPnw_WqSMK1JUNpq.jpg"/>
    <hyperlink ref="V365" r:id="rId676" display="http://pbs.twimg.com/profile_images/1145052832476872705/l3gBdUld_normal.jpg"/>
    <hyperlink ref="V366" r:id="rId677" display="http://pbs.twimg.com/profile_images/1148357500523204608/aiJx4RvB_normal.jpg"/>
    <hyperlink ref="V367" r:id="rId678" display="http://pbs.twimg.com/profile_images/1145049624891273216/GXNKk4Tt_normal.jpg"/>
    <hyperlink ref="V368" r:id="rId679" display="https://pbs.twimg.com/ext_tw_video_thumb/1149037446493024262/pu/img/zPnw_WqSMK1JUNpq.jpg"/>
    <hyperlink ref="V369" r:id="rId680" display="https://pbs.twimg.com/ext_tw_video_thumb/1149037446493024262/pu/img/zPnw_WqSMK1JUNpq.jpg"/>
    <hyperlink ref="V370" r:id="rId681" display="http://pbs.twimg.com/profile_images/1058875997930569728/RisguIbc_normal.jpg"/>
    <hyperlink ref="V371" r:id="rId682" display="https://pbs.twimg.com/ext_tw_video_thumb/1149265759996141570/pu/img/BAGhzcQx5391HSa1.jpg"/>
    <hyperlink ref="V372" r:id="rId683" display="https://pbs.twimg.com/ext_tw_video_thumb/1149265759996141570/pu/img/BAGhzcQx5391HSa1.jpg"/>
    <hyperlink ref="V373" r:id="rId684" display="http://pbs.twimg.com/profile_images/451874406508146690/zLTJJCAt_normal.png"/>
    <hyperlink ref="V374" r:id="rId685" display="http://pbs.twimg.com/profile_images/451874406508146690/zLTJJCAt_normal.png"/>
    <hyperlink ref="V375" r:id="rId686" display="http://pbs.twimg.com/profile_images/451874406508146690/zLTJJCAt_normal.png"/>
    <hyperlink ref="V376" r:id="rId687" display="https://pbs.twimg.com/ext_tw_video_thumb/1149037446493024262/pu/img/zPnw_WqSMK1JUNpq.jpg"/>
    <hyperlink ref="V377" r:id="rId688" display="http://pbs.twimg.com/profile_images/1146633215790198784/Vtsbjg3Y_normal.jpg"/>
    <hyperlink ref="V378" r:id="rId689" display="http://pbs.twimg.com/profile_images/453555526924636161/nBCNDuuy_normal.png"/>
    <hyperlink ref="V379" r:id="rId690" display="http://pbs.twimg.com/profile_images/453555526924636161/nBCNDuuy_normal.png"/>
    <hyperlink ref="V380" r:id="rId691" display="http://pbs.twimg.com/profile_images/453555526924636161/nBCNDuuy_normal.png"/>
    <hyperlink ref="V381" r:id="rId692" display="http://pbs.twimg.com/profile_images/914549818005098496/zNKxuWV9_normal.jpg"/>
    <hyperlink ref="V382" r:id="rId693" display="http://pbs.twimg.com/profile_images/1146205132364738560/UFh9tCwC_normal.jpg"/>
    <hyperlink ref="V383" r:id="rId694" display="http://pbs.twimg.com/profile_images/1141405024888807425/ynKAuRgT_normal.jpg"/>
    <hyperlink ref="V384" r:id="rId695" display="http://pbs.twimg.com/profile_images/1143558332155932673/loXR4VTC_normal.jpg"/>
    <hyperlink ref="V385" r:id="rId696" display="http://pbs.twimg.com/profile_images/905509209491390464/Qr5_AxVe_normal.jpg"/>
    <hyperlink ref="V386" r:id="rId697" display="http://pbs.twimg.com/profile_images/1142130115771371520/c06jkflX_normal.jpg"/>
    <hyperlink ref="V387" r:id="rId698" display="http://pbs.twimg.com/profile_images/1145520508299096064/YmxcQIZU_normal.jpg"/>
    <hyperlink ref="V388" r:id="rId699" display="http://pbs.twimg.com/profile_images/1122946893041025026/DRwVBnk2_normal.jpg"/>
    <hyperlink ref="V389" r:id="rId700" display="http://pbs.twimg.com/profile_images/1146580753129586688/6vPkpsbb_normal.jpg"/>
    <hyperlink ref="V390" r:id="rId701" display="http://pbs.twimg.com/profile_images/1149366971328323584/Ncz7Mdyv_normal.jpg"/>
    <hyperlink ref="V391" r:id="rId702" display="http://pbs.twimg.com/profile_images/1123233949361295363/NEHn3Qia_normal.png"/>
    <hyperlink ref="V392" r:id="rId703" display="http://pbs.twimg.com/profile_images/1142633202432933888/Kni3UHbd_normal.jpg"/>
    <hyperlink ref="V393" r:id="rId704" display="https://pbs.twimg.com/amplify_video_thumb/1148975032993013761/img/69kF7Exxt_FHjgtk.jpg"/>
    <hyperlink ref="V394" r:id="rId705" display="http://pbs.twimg.com/profile_images/922338611919339520/-vGsP0_o_normal.jpg"/>
    <hyperlink ref="V395" r:id="rId706" display="http://pbs.twimg.com/profile_images/631657108363055105/ir-_LgeE_normal.jpg"/>
    <hyperlink ref="V396" r:id="rId707" display="http://pbs.twimg.com/profile_images/1134428607105982464/n7J7LnHe_normal.jpg"/>
    <hyperlink ref="V397" r:id="rId708" display="http://pbs.twimg.com/profile_images/1146320798464036865/LLnd9aIR_normal.jpg"/>
    <hyperlink ref="V398" r:id="rId709" display="http://pbs.twimg.com/profile_images/853443525903515648/a8JizCWv_normal.jpg"/>
    <hyperlink ref="V399" r:id="rId710" display="https://pbs.twimg.com/amplify_video_thumb/1148975032993013761/img/69kF7Exxt_FHjgtk.jpg"/>
    <hyperlink ref="V400" r:id="rId711" display="http://pbs.twimg.com/profile_images/1101219789022863361/eikHFwR4_normal.jpg"/>
    <hyperlink ref="V401" r:id="rId712" display="http://pbs.twimg.com/profile_images/1138947210027065345/XNxf9dfT_normal.png"/>
    <hyperlink ref="V402" r:id="rId713" display="https://pbs.twimg.com/media/D_Iv9IBXUAAaX4w.jpg"/>
    <hyperlink ref="V403" r:id="rId714" display="http://pbs.twimg.com/profile_images/1147945563440242689/SOgmMB6O_normal.jpg"/>
    <hyperlink ref="V404" r:id="rId715" display="http://pbs.twimg.com/profile_images/1123292870935556096/EllQ5n9Z_normal.jpg"/>
    <hyperlink ref="V405" r:id="rId716" display="http://pbs.twimg.com/profile_images/1042974485089935360/1Pc6EhAh_normal.jpg"/>
    <hyperlink ref="V406" r:id="rId717" display="http://pbs.twimg.com/profile_images/1050598327014674433/lTM4iH9X_normal.jpg"/>
    <hyperlink ref="V407" r:id="rId718" display="http://pbs.twimg.com/profile_images/1050598327014674433/lTM4iH9X_normal.jpg"/>
    <hyperlink ref="V408" r:id="rId719" display="http://pbs.twimg.com/profile_images/1050598327014674433/lTM4iH9X_normal.jpg"/>
    <hyperlink ref="V409" r:id="rId720" display="https://pbs.twimg.com/media/D_Iv9IBXUAAaX4w.jpg"/>
    <hyperlink ref="V410" r:id="rId721" display="http://pbs.twimg.com/profile_images/1132000561824452608/rEjlPgw4_normal.jpg"/>
    <hyperlink ref="V411" r:id="rId722" display="http://pbs.twimg.com/profile_images/1122186065937301507/urp1oxvN_normal.jpg"/>
    <hyperlink ref="V412" r:id="rId723" display="http://pbs.twimg.com/profile_images/1142877771330404353/o-0Fauf4_normal.jpg"/>
    <hyperlink ref="V413" r:id="rId724" display="http://pbs.twimg.com/profile_images/926993590974164992/f_lE-yh-_normal.jpg"/>
    <hyperlink ref="V414" r:id="rId725" display="http://pbs.twimg.com/profile_images/1144380481523343363/FwpA95HG_normal.jpg"/>
    <hyperlink ref="V415" r:id="rId726" display="http://pbs.twimg.com/profile_images/1144380481523343363/FwpA95HG_normal.jpg"/>
    <hyperlink ref="V416" r:id="rId727" display="http://pbs.twimg.com/profile_images/1139999433410654208/_ZNNPHUc_normal.jpg"/>
    <hyperlink ref="V417" r:id="rId728" display="http://pbs.twimg.com/profile_images/1143947578318434304/DtjerTqn_normal.jpg"/>
    <hyperlink ref="V418" r:id="rId729" display="https://pbs.twimg.com/ext_tw_video_thumb/1149037446493024262/pu/img/zPnw_WqSMK1JUNpq.jpg"/>
    <hyperlink ref="V419" r:id="rId730" display="http://pbs.twimg.com/profile_images/1148124116123361280/Zd1pirmY_normal.jpg"/>
    <hyperlink ref="V420" r:id="rId731" display="http://pbs.twimg.com/profile_images/1101214256375234561/RLTseiV2_normal.jpg"/>
    <hyperlink ref="V421" r:id="rId732" display="http://pbs.twimg.com/profile_images/1145251516963577856/L8FcyKfY_normal.jpg"/>
    <hyperlink ref="V422" r:id="rId733" display="http://pbs.twimg.com/profile_images/1149122488573390848/MbKVP0CO_normal.jpg"/>
    <hyperlink ref="V423" r:id="rId734" display="http://pbs.twimg.com/profile_images/1074061488455905282/xup5EMvd_normal.jpg"/>
    <hyperlink ref="V424" r:id="rId735" display="http://pbs.twimg.com/profile_images/1056680260031328256/-_TvgpVK_normal.jpg"/>
    <hyperlink ref="V425" r:id="rId736" display="http://pbs.twimg.com/profile_images/1146290539668656128/xKnadG_z_normal.jpg"/>
    <hyperlink ref="V426" r:id="rId737" display="http://pbs.twimg.com/profile_images/458948119749619713/8ed1EDoY_normal.jpeg"/>
    <hyperlink ref="V427" r:id="rId738" display="http://pbs.twimg.com/profile_images/657870762070691840/SHfZQPFZ_normal.jpg"/>
    <hyperlink ref="V428" r:id="rId739" display="http://pbs.twimg.com/profile_images/981965136863940608/DOySJ-I2_normal.jpg"/>
    <hyperlink ref="V429" r:id="rId740" display="http://pbs.twimg.com/profile_images/1025209022763421697/711sE8Q8_normal.jpg"/>
    <hyperlink ref="V430" r:id="rId741" display="http://pbs.twimg.com/profile_images/1025209022763421697/711sE8Q8_normal.jpg"/>
    <hyperlink ref="V431" r:id="rId742" display="http://pbs.twimg.com/profile_images/615348270685028352/kVSWLILt_normal.jpg"/>
    <hyperlink ref="V432" r:id="rId743" display="https://pbs.twimg.com/media/D_Iv9IBXUAAaX4w.jpg"/>
    <hyperlink ref="V433" r:id="rId744" display="https://pbs.twimg.com/media/D_LM-CbWkAAweIX.jpg"/>
    <hyperlink ref="V434" r:id="rId745" display="http://pbs.twimg.com/profile_images/1066767979382284288/SkVnxwwr_normal.jpg"/>
    <hyperlink ref="V435" r:id="rId746" display="http://pbs.twimg.com/profile_images/1142992096015659009/m0hzq2H7_normal.jpg"/>
    <hyperlink ref="V436" r:id="rId747" display="https://pbs.twimg.com/media/D_ItfqHW4AU9xhT.png"/>
    <hyperlink ref="V437" r:id="rId748" display="http://pbs.twimg.com/profile_images/1095687330730524672/n6PGFu3R_normal.png"/>
    <hyperlink ref="V438" r:id="rId749" display="http://pbs.twimg.com/profile_images/1129826667294330880/wfcRdBX7_normal.jpg"/>
    <hyperlink ref="V439" r:id="rId750" display="http://pbs.twimg.com/profile_images/1148228949157113858/bXZkyC2P_normal.jpg"/>
    <hyperlink ref="V440" r:id="rId751" display="https://pbs.twimg.com/ext_tw_video_thumb/1149265759996141570/pu/img/BAGhzcQx5391HSa1.jpg"/>
    <hyperlink ref="V441" r:id="rId752" display="http://pbs.twimg.com/profile_images/1248583131/Marynelle_normal.jpg"/>
    <hyperlink ref="V442" r:id="rId753" display="http://pbs.twimg.com/profile_images/1146898560987947014/bG_ZWaUY_normal.jpg"/>
    <hyperlink ref="V443" r:id="rId754" display="https://pbs.twimg.com/amplify_video_thumb/1148975032993013761/img/69kF7Exxt_FHjgtk.jpg"/>
    <hyperlink ref="V444" r:id="rId755" display="http://pbs.twimg.com/profile_images/1144331643391488001/5iTvJ63X_normal.jpg"/>
    <hyperlink ref="V445" r:id="rId756" display="http://pbs.twimg.com/profile_images/633025657937661952/WL82Ti93_normal.jpg"/>
    <hyperlink ref="V446" r:id="rId757" display="http://pbs.twimg.com/profile_images/970894702936387584/TmBTo6q6_normal.jpg"/>
    <hyperlink ref="V447" r:id="rId758" display="https://pbs.twimg.com/media/D_NxCxQVUAAGIVB.jpg"/>
    <hyperlink ref="V448" r:id="rId759" display="https://pbs.twimg.com/media/D_NwuHsUIAAFsY_.jpg"/>
    <hyperlink ref="V449" r:id="rId760" display="https://pbs.twimg.com/media/D_N0RCnUwAAFdmD.jpg"/>
    <hyperlink ref="V450" r:id="rId761" display="https://pbs.twimg.com/media/D_N0b0kVAAAPfkd.jpg"/>
    <hyperlink ref="V451" r:id="rId762" display="https://pbs.twimg.com/media/D_N0g4TVAAAH4yW.jpg"/>
    <hyperlink ref="V452" r:id="rId763" display="https://pbs.twimg.com/media/D_NxCxQVUAAGIVB.jpg"/>
    <hyperlink ref="V453" r:id="rId764" display="https://pbs.twimg.com/media/D_NwuHsUIAAFsY_.jpg"/>
    <hyperlink ref="V454" r:id="rId765" display="http://pbs.twimg.com/profile_images/1148098726248046592/HoAVBAAO_normal.jpg"/>
    <hyperlink ref="V455" r:id="rId766" display="http://pbs.twimg.com/profile_images/810442772519927808/RWrzMloZ_normal.jpg"/>
    <hyperlink ref="V456" r:id="rId767" display="http://pbs.twimg.com/profile_images/1144381462944342019/zC6Wb0TZ_normal.jpg"/>
    <hyperlink ref="V457" r:id="rId768" display="http://pbs.twimg.com/profile_images/1108899644644491265/_1lCpzOv_normal.jpg"/>
    <hyperlink ref="V458" r:id="rId769" display="http://pbs.twimg.com/profile_images/1096460030411304960/41zgwAg6_normal.jpg"/>
    <hyperlink ref="V459" r:id="rId770" display="https://pbs.twimg.com/ext_tw_video_thumb/1149037446493024262/pu/img/zPnw_WqSMK1JUNpq.jpg"/>
    <hyperlink ref="V460" r:id="rId771" display="http://pbs.twimg.com/profile_images/1149190561372364801/rhwje5rt_normal.jpg"/>
    <hyperlink ref="V461" r:id="rId772" display="http://pbs.twimg.com/profile_images/1145357338791968768/wVBvCVP0_normal.png"/>
    <hyperlink ref="V462" r:id="rId773" display="http://pbs.twimg.com/profile_images/849985999811756033/k-RJau4P_normal.jpg"/>
    <hyperlink ref="V463" r:id="rId774" display="http://pbs.twimg.com/profile_images/849985999811756033/k-RJau4P_normal.jpg"/>
    <hyperlink ref="V464" r:id="rId775" display="https://pbs.twimg.com/media/D_Iv9IBXUAAaX4w.jpg"/>
    <hyperlink ref="V465" r:id="rId776" display="http://pbs.twimg.com/profile_images/1149064043782651904/pvsmrHwh_normal.jpg"/>
    <hyperlink ref="V466" r:id="rId777" display="http://pbs.twimg.com/profile_images/1015676809189289984/iL_dukZz_normal.jpg"/>
    <hyperlink ref="V467" r:id="rId778" display="http://pbs.twimg.com/profile_images/1015676809189289984/iL_dukZz_normal.jpg"/>
    <hyperlink ref="V468" r:id="rId779" display="http://pbs.twimg.com/profile_images/1015676809189289984/iL_dukZz_normal.jpg"/>
    <hyperlink ref="V469" r:id="rId780" display="https://pbs.twimg.com/ext_tw_video_thumb/1149037446493024262/pu/img/zPnw_WqSMK1JUNpq.jpg"/>
    <hyperlink ref="V470" r:id="rId781" display="https://pbs.twimg.com/media/D_Iv9IBXUAAaX4w.jpg"/>
    <hyperlink ref="V471" r:id="rId782" display="https://pbs.twimg.com/ext_tw_video_thumb/1148726206394765314/pu/img/kvZoZNgh0gjW7spe.jpg"/>
    <hyperlink ref="V472" r:id="rId783" display="https://pbs.twimg.com/ext_tw_video_thumb/1148726206394765314/pu/img/kvZoZNgh0gjW7spe.jpg"/>
    <hyperlink ref="V473" r:id="rId784" display="http://pbs.twimg.com/profile_images/1145534848276340736/pnF15rXt_normal.jpg"/>
    <hyperlink ref="V474" r:id="rId785" display="http://pbs.twimg.com/profile_images/1149283931700830208/0Xj9bkQQ_normal.jpg"/>
    <hyperlink ref="V475" r:id="rId786" display="http://pbs.twimg.com/profile_images/1135579328580898816/t7Z1tDw6_normal.jpg"/>
    <hyperlink ref="V476" r:id="rId787" display="http://pbs.twimg.com/profile_images/1135579328580898816/t7Z1tDw6_normal.jpg"/>
    <hyperlink ref="V477" r:id="rId788" display="http://pbs.twimg.com/profile_images/443586223542505472/oJz_pJ8j_normal.jpeg"/>
    <hyperlink ref="V478" r:id="rId789" display="https://pbs.twimg.com/ext_tw_video_thumb/1145981704831737858/pu/img/I4vULC6YEW2mh1YD.jpg"/>
    <hyperlink ref="V479" r:id="rId790" display="https://pbs.twimg.com/ext_tw_video_thumb/1145981704831737858/pu/img/I4vULC6YEW2mh1YD.jpg"/>
    <hyperlink ref="V480" r:id="rId791" display="http://pbs.twimg.com/profile_images/1108798366484496390/g86WZNX0_normal.png"/>
    <hyperlink ref="V481" r:id="rId792" display="http://pbs.twimg.com/profile_images/824385770106392576/SlwbG4jq_normal.jpg"/>
    <hyperlink ref="V482" r:id="rId793" display="http://pbs.twimg.com/profile_images/973405934289670145/i65if-pl_normal.jpg"/>
    <hyperlink ref="V483" r:id="rId794" display="http://pbs.twimg.com/profile_images/1144307448410284033/gwitLV6J_normal.jpg"/>
    <hyperlink ref="V484" r:id="rId795" display="http://pbs.twimg.com/profile_images/1099576405174685696/tsHSoAHs_normal.jpg"/>
    <hyperlink ref="V485" r:id="rId796" display="https://pbs.twimg.com/media/D_KqDuxWkAEZ_qF.jpg"/>
    <hyperlink ref="V486" r:id="rId797" display="http://pbs.twimg.com/profile_images/762722357232271361/i-ppQOfh_normal.jpg"/>
    <hyperlink ref="V487" r:id="rId798" display="http://pbs.twimg.com/profile_images/1148827362127208450/pKPqoRc6_normal.jpg"/>
    <hyperlink ref="V488" r:id="rId799" display="http://pbs.twimg.com/profile_images/1145536240642592769/YNgaz24m_normal.jpg"/>
    <hyperlink ref="V489" r:id="rId800" display="http://pbs.twimg.com/profile_images/1076546495061594112/UQOuLHcN_normal.jpg"/>
    <hyperlink ref="V490" r:id="rId801" display="http://pbs.twimg.com/profile_images/1128725643414376451/obLtsVci_normal.jpg"/>
    <hyperlink ref="V491" r:id="rId802" display="http://pbs.twimg.com/profile_images/584722902093701120/AEZs2DWf_normal.jpg"/>
    <hyperlink ref="V492" r:id="rId803" display="https://pbs.twimg.com/tweet_video_thumb/D_H8UQ7XsAATcPY.jpg"/>
    <hyperlink ref="V493" r:id="rId804" display="https://pbs.twimg.com/tweet_video_thumb/D_H8UQ7XsAATcPY.jpg"/>
    <hyperlink ref="V494" r:id="rId805" display="http://abs.twimg.com/sticky/default_profile_images/default_profile_normal.png"/>
    <hyperlink ref="V495" r:id="rId806" display="http://pbs.twimg.com/profile_images/1010849008116490242/UOt0B-gl_normal.jpg"/>
    <hyperlink ref="V496" r:id="rId807" display="http://pbs.twimg.com/profile_images/1010849008116490242/UOt0B-gl_normal.jpg"/>
    <hyperlink ref="V497" r:id="rId808" display="http://pbs.twimg.com/profile_images/1079451861026066435/00cUOfLi_normal.jpg"/>
    <hyperlink ref="V498" r:id="rId809" display="https://pbs.twimg.com/media/D_Iv9IBXUAAaX4w.jpg"/>
    <hyperlink ref="V499" r:id="rId810" display="http://pbs.twimg.com/profile_images/1037514243405488128/GgZ0Ywfn_normal.jpg"/>
    <hyperlink ref="V500" r:id="rId811" display="http://pbs.twimg.com/profile_images/1145918751646396416/TSRAJ8oc_normal.jpg"/>
    <hyperlink ref="V501" r:id="rId812" display="http://pbs.twimg.com/profile_images/1145918751646396416/TSRAJ8oc_normal.jpg"/>
    <hyperlink ref="V502" r:id="rId813" display="http://pbs.twimg.com/profile_images/1149054898916515842/Fb2aUGuc_normal.jpg"/>
    <hyperlink ref="V503" r:id="rId814" display="https://pbs.twimg.com/media/D_Iv9IBXUAAaX4w.jpg"/>
    <hyperlink ref="V504" r:id="rId815" display="http://pbs.twimg.com/profile_images/1135341402022219777/x4mvumCY_normal.png"/>
    <hyperlink ref="V505" r:id="rId816" display="http://pbs.twimg.com/profile_images/1136846870511144961/VClcWfx3_normal.jpg"/>
    <hyperlink ref="V506" r:id="rId817" display="http://pbs.twimg.com/profile_images/1136846870511144961/VClcWfx3_normal.jpg"/>
    <hyperlink ref="V507" r:id="rId818" display="https://pbs.twimg.com/media/D_Iv9IBXUAAaX4w.jpg"/>
    <hyperlink ref="V508" r:id="rId819" display="http://pbs.twimg.com/profile_images/1147672126666813440/RSI8KYaa_normal.jpg"/>
    <hyperlink ref="V509" r:id="rId820" display="http://pbs.twimg.com/profile_images/869071499545550848/44VooqlU_normal.jpg"/>
    <hyperlink ref="V510" r:id="rId821" display="http://pbs.twimg.com/profile_images/1148354481853095936/PtPglC1S_normal.jpg"/>
    <hyperlink ref="V511" r:id="rId822" display="http://pbs.twimg.com/profile_images/910535069449691136/gcaNHvuz_normal.jpg"/>
    <hyperlink ref="V512" r:id="rId823" display="http://pbs.twimg.com/profile_images/1145687476092231683/4HyNypoB_normal.png"/>
    <hyperlink ref="V513" r:id="rId824" display="https://pbs.twimg.com/media/DgD2GiWVAAA2Tdz.jpg"/>
    <hyperlink ref="V514" r:id="rId825" display="https://pbs.twimg.com/media/D_Iv9IBXUAAaX4w.jpg"/>
    <hyperlink ref="V515" r:id="rId826" display="https://pbs.twimg.com/media/D_Iv9IBXUAAaX4w.jpg"/>
    <hyperlink ref="V516" r:id="rId827" display="http://pbs.twimg.com/profile_images/1135543356094918657/ae4W9C6S_normal.jpg"/>
    <hyperlink ref="V517" r:id="rId828" display="http://pbs.twimg.com/profile_images/1149162349535866880/C8U3detu_normal.jpg"/>
    <hyperlink ref="V518" r:id="rId829" display="https://pbs.twimg.com/ext_tw_video_thumb/1149037446493024262/pu/img/zPnw_WqSMK1JUNpq.jpg"/>
    <hyperlink ref="V519" r:id="rId830" display="https://pbs.twimg.com/tweet_video_thumb/D_N1kroWsAAfsGc.jpg"/>
    <hyperlink ref="V520" r:id="rId831" display="http://pbs.twimg.com/profile_images/1148817831728992257/IrnX5aT4_normal.jpg"/>
    <hyperlink ref="V521" r:id="rId832" display="http://pbs.twimg.com/profile_images/1143179275228635138/fKAYsMx2_normal.jpg"/>
    <hyperlink ref="V522" r:id="rId833" display="http://pbs.twimg.com/profile_images/1143179275228635138/fKAYsMx2_normal.jpg"/>
    <hyperlink ref="V523" r:id="rId834" display="https://pbs.twimg.com/media/D_Nn7TDWkAAbo_-.jpg"/>
    <hyperlink ref="V524" r:id="rId835" display="https://pbs.twimg.com/media/DzbcTZ6WwAAHvLL.jpg"/>
    <hyperlink ref="V525" r:id="rId836" display="http://pbs.twimg.com/profile_images/1140210755532447745/zg95HjWH_normal.jpg"/>
    <hyperlink ref="V526" r:id="rId837" display="https://pbs.twimg.com/ext_tw_video_thumb/1149037446493024262/pu/img/zPnw_WqSMK1JUNpq.jpg"/>
    <hyperlink ref="V527" r:id="rId838" display="http://pbs.twimg.com/profile_images/1133397922190639105/q77T_Hc3_normal.jpg"/>
    <hyperlink ref="V528" r:id="rId839" display="http://pbs.twimg.com/profile_images/1051308240837988352/nUAvSfxh_normal.jpg"/>
    <hyperlink ref="V529" r:id="rId840" display="https://pbs.twimg.com/media/D_NhbLdU0AA-c1X.jpg"/>
    <hyperlink ref="V530" r:id="rId841" display="http://pbs.twimg.com/profile_images/713653014721085440/66gG9H1f_normal.jpg"/>
    <hyperlink ref="V531" r:id="rId842" display="http://pbs.twimg.com/profile_images/1143251418750627843/DaamOYiq_normal.jpg"/>
    <hyperlink ref="V532" r:id="rId843" display="http://pbs.twimg.com/profile_images/1143373501182685184/JzFFGm6X_normal.jpg"/>
    <hyperlink ref="V533" r:id="rId844" display="http://pbs.twimg.com/profile_images/1148655580925571078/--INUx62_normal.jpg"/>
    <hyperlink ref="V534" r:id="rId845" display="http://pbs.twimg.com/profile_images/1050097530896375819/Swa_Pjkh_normal.jpg"/>
    <hyperlink ref="V535" r:id="rId846" display="https://pbs.twimg.com/amplify_video_thumb/1149109802330710017/img/lVVx72g6VAJZj2Ow.jpg"/>
    <hyperlink ref="V536" r:id="rId847" display="http://pbs.twimg.com/profile_images/842510964792557569/QPijSCm8_normal.jpg"/>
    <hyperlink ref="V537" r:id="rId848" display="https://pbs.twimg.com/amplify_video_thumb/1148975032993013761/img/69kF7Exxt_FHjgtk.jpg"/>
    <hyperlink ref="V538" r:id="rId849" display="http://pbs.twimg.com/profile_images/1148393103776210944/NP0_tsYF_normal.jpg"/>
    <hyperlink ref="V539" r:id="rId850" display="http://pbs.twimg.com/profile_images/1688250113/Clayton_Perry_2011_normal.jpg"/>
    <hyperlink ref="V540" r:id="rId851" display="http://pbs.twimg.com/profile_images/494504143990448128/IUwdeXY5_normal.jpeg"/>
    <hyperlink ref="V541" r:id="rId852" display="http://pbs.twimg.com/profile_images/1141396334903062529/LqdfyekE_normal.jpg"/>
    <hyperlink ref="V542" r:id="rId853" display="http://pbs.twimg.com/profile_images/1080206626076921856/vpRpW9UO_normal.jpg"/>
    <hyperlink ref="V543" r:id="rId854" display="http://pbs.twimg.com/profile_images/1104509355708301314/JwHT9lgK_normal.jpg"/>
    <hyperlink ref="V544" r:id="rId855" display="http://pbs.twimg.com/profile_images/1071451369830137856/oTVjPYp1_normal.jpg"/>
    <hyperlink ref="V545" r:id="rId856" display="http://pbs.twimg.com/profile_images/1148795879425490945/Nwg2I7Im_normal.jpg"/>
    <hyperlink ref="V546" r:id="rId857" display="http://pbs.twimg.com/profile_images/1083772536075272198/Nkfgmogo_normal.jpg"/>
    <hyperlink ref="V547" r:id="rId858" display="http://pbs.twimg.com/profile_images/1136980242281558017/sZam7Bv-_normal.jpg"/>
    <hyperlink ref="V548" r:id="rId859" display="http://pbs.twimg.com/profile_images/1122840392448315394/iubc7ous_normal.jpg"/>
    <hyperlink ref="V549" r:id="rId860" display="http://pbs.twimg.com/profile_images/1136524348423135233/b5vNhjjD_normal.jpg"/>
    <hyperlink ref="V550" r:id="rId861" display="http://pbs.twimg.com/profile_images/1130665353917423616/yJ4iWhjN_normal.jpg"/>
    <hyperlink ref="V551" r:id="rId862" display="http://pbs.twimg.com/profile_images/1095784425005166604/aa66iS5g_normal.jpg"/>
    <hyperlink ref="V552" r:id="rId863" display="http://pbs.twimg.com/profile_images/1103788319509540865/TCBJVao0_normal.jpg"/>
    <hyperlink ref="V553" r:id="rId864" display="http://pbs.twimg.com/profile_images/1113687562667855872/JULfLXvm_normal.jpg"/>
    <hyperlink ref="V554" r:id="rId865" display="http://pbs.twimg.com/profile_images/1030799705129803777/N7gQwqaV_normal.jpg"/>
    <hyperlink ref="V555" r:id="rId866" display="http://pbs.twimg.com/profile_images/1138320865555341312/UQ_CACLz_normal.jpg"/>
    <hyperlink ref="V556" r:id="rId867" display="http://pbs.twimg.com/profile_images/1029914637989380097/b363iH2Z_normal.jpg"/>
    <hyperlink ref="V557" r:id="rId868" display="http://pbs.twimg.com/profile_images/758760549828136965/qN5cVegv_normal.jpg"/>
    <hyperlink ref="V558" r:id="rId869" display="http://pbs.twimg.com/profile_images/1148937441614712832/5bzehp7t_normal.png"/>
    <hyperlink ref="V559" r:id="rId870" display="http://pbs.twimg.com/profile_images/1148544106081263616/KTVl1U4C_normal.jpg"/>
    <hyperlink ref="V560" r:id="rId871" display="https://pbs.twimg.com/ext_tw_video_thumb/1149265759996141570/pu/img/BAGhzcQx5391HSa1.jpg"/>
    <hyperlink ref="V561" r:id="rId872" display="http://pbs.twimg.com/profile_images/1114704736249421829/RQbWg8xz_normal.jpg"/>
    <hyperlink ref="V562" r:id="rId873" display="http://pbs.twimg.com/profile_images/1076818349131218945/YOz5GBXg_normal.jpg"/>
    <hyperlink ref="V563" r:id="rId874" display="http://pbs.twimg.com/profile_images/1142484521658572800/LzrFztX2_normal.png"/>
    <hyperlink ref="V564" r:id="rId875" display="http://pbs.twimg.com/profile_images/1147512062345666565/TtXQmPIZ_normal.jpg"/>
    <hyperlink ref="V565" r:id="rId876" display="https://pbs.twimg.com/media/D_MdybKWkAA8eTQ.jpg"/>
    <hyperlink ref="V566" r:id="rId877" display="http://pbs.twimg.com/profile_images/1147512062345666565/TtXQmPIZ_normal.jpg"/>
    <hyperlink ref="V567" r:id="rId878" display="https://pbs.twimg.com/media/D_MdybKWkAA8eTQ.jpg"/>
    <hyperlink ref="V568" r:id="rId879" display="http://pbs.twimg.com/profile_images/1147718779629002752/DAtMouiC_normal.jpg"/>
    <hyperlink ref="V569" r:id="rId880" display="http://pbs.twimg.com/profile_images/1114918276981596166/ysg76jzu_normal.jpg"/>
    <hyperlink ref="V570" r:id="rId881" display="http://pbs.twimg.com/profile_images/1114918276981596166/ysg76jzu_normal.jpg"/>
    <hyperlink ref="V571" r:id="rId882" display="https://pbs.twimg.com/media/D_N1y2PXUAAx1c5.jpg"/>
    <hyperlink ref="V572" r:id="rId883" display="https://pbs.twimg.com/ext_tw_video_thumb/1149265759996141570/pu/img/BAGhzcQx5391HSa1.jpg"/>
    <hyperlink ref="V573" r:id="rId884" display="http://pbs.twimg.com/profile_images/1146271827058155523/Tndvd4dF_normal.jpg"/>
    <hyperlink ref="V574" r:id="rId885" display="http://pbs.twimg.com/profile_images/1139667092934934530/ir9jci8T_normal.jpg"/>
    <hyperlink ref="V575" r:id="rId886" display="http://pbs.twimg.com/profile_images/1147334828645376001/f5Y56eKk_normal.png"/>
    <hyperlink ref="V576" r:id="rId887" display="http://pbs.twimg.com/profile_images/848974351093202944/7ETI7B1m_normal.jpg"/>
    <hyperlink ref="V577" r:id="rId888" display="http://pbs.twimg.com/profile_images/848974351093202944/7ETI7B1m_normal.jpg"/>
    <hyperlink ref="V578" r:id="rId889" display="http://pbs.twimg.com/profile_images/1071992839532412928/EEQq44fQ_normal.jpg"/>
    <hyperlink ref="V579" r:id="rId890" display="http://pbs.twimg.com/profile_images/1146559175020941318/OMm_ySLK_normal.jpg"/>
    <hyperlink ref="V580" r:id="rId891" display="http://pbs.twimg.com/profile_images/968332807377387520/B2t52K_P_normal.jpg"/>
    <hyperlink ref="V581" r:id="rId892" display="http://pbs.twimg.com/profile_images/503289564224438272/0pnMa4vY_normal.jpeg"/>
    <hyperlink ref="V582" r:id="rId893" display="http://pbs.twimg.com/profile_images/1090590356511645698/JWJ155Kz_normal.jpg"/>
    <hyperlink ref="V583" r:id="rId894" display="http://pbs.twimg.com/profile_images/1007981820300939266/qxrrbfwb_normal.jpg"/>
    <hyperlink ref="V584" r:id="rId895" display="https://pbs.twimg.com/amplify_video_thumb/1149043111089324034/img/rL_w2inkGiNC9Wim.jpg"/>
    <hyperlink ref="V585" r:id="rId896" display="http://pbs.twimg.com/profile_images/839948465182486528/N-R424zk_normal.jpg"/>
    <hyperlink ref="V586" r:id="rId897" display="http://pbs.twimg.com/profile_images/1145927806486024193/P1LQYXkM_normal.jpg"/>
    <hyperlink ref="V587" r:id="rId898" display="https://pbs.twimg.com/media/D_NZ1jcUwAAapH6.jpg"/>
    <hyperlink ref="V588" r:id="rId899" display="https://pbs.twimg.com/media/D_NZ1jcUwAAapH6.jpg"/>
    <hyperlink ref="V589" r:id="rId900" display="http://pbs.twimg.com/profile_images/662911353879838720/Hoczfm22_normal.jpg"/>
    <hyperlink ref="V590" r:id="rId901" display="https://pbs.twimg.com/media/D_NxUF1XoAEQj6Q.jpg"/>
    <hyperlink ref="V591" r:id="rId902" display="https://pbs.twimg.com/media/D_NxUF1XoAEQj6Q.jpg"/>
    <hyperlink ref="V592" r:id="rId903" display="https://pbs.twimg.com/ext_tw_video_thumb/1148641899135328261/pu/img/Y7eZQGF9Upkwcn1E.jpg"/>
    <hyperlink ref="V593" r:id="rId904" display="http://pbs.twimg.com/profile_images/259358159/Photo_1_normal.jpg"/>
    <hyperlink ref="V594" r:id="rId905" display="https://pbs.twimg.com/ext_tw_video_thumb/1149037446493024262/pu/img/zPnw_WqSMK1JUNpq.jpg"/>
    <hyperlink ref="V595" r:id="rId906" display="https://pbs.twimg.com/ext_tw_video_thumb/1149037446493024262/pu/img/zPnw_WqSMK1JUNpq.jpg"/>
    <hyperlink ref="V596" r:id="rId907" display="http://pbs.twimg.com/profile_images/687767655214891008/n9pHVYUl_normal.png"/>
    <hyperlink ref="V597" r:id="rId908" display="http://pbs.twimg.com/profile_images/1073478402093375494/1X4PafzS_normal.jpg"/>
    <hyperlink ref="V598" r:id="rId909" display="http://pbs.twimg.com/profile_images/706942258176614400/tv9P1s33_normal.jpg"/>
    <hyperlink ref="V599" r:id="rId910" display="http://pbs.twimg.com/profile_images/1144396321341632512/YsWZ2qrn_normal.jpg"/>
    <hyperlink ref="V600" r:id="rId911" display="http://pbs.twimg.com/profile_images/1138549853997490178/KYk4P4qD_normal.jpg"/>
    <hyperlink ref="V601" r:id="rId912" display="http://pbs.twimg.com/profile_images/1148778546292318210/bXCgf_pb_normal.jpg"/>
    <hyperlink ref="V602" r:id="rId913" display="http://pbs.twimg.com/profile_images/1133712693741936640/vM20BUTV_normal.jpg"/>
    <hyperlink ref="V603" r:id="rId914" display="http://pbs.twimg.com/profile_images/1144509035426635776/Tpo-VcpK_normal.jpg"/>
    <hyperlink ref="V604" r:id="rId915" display="http://pbs.twimg.com/profile_images/874460668023508992/6tnWgC3E_normal.jpg"/>
    <hyperlink ref="V605" r:id="rId916" display="https://pbs.twimg.com/ext_tw_video_thumb/1126906608485847041/pu/img/CsU5zjlMxpa6C3m3.jpg"/>
    <hyperlink ref="V606" r:id="rId917" display="http://pbs.twimg.com/profile_images/1142382646732836864/ecRtVLtm_normal.jpg"/>
    <hyperlink ref="V607" r:id="rId918" display="https://pbs.twimg.com/media/D_JD7mnXsAM7ren.jpg"/>
    <hyperlink ref="V608" r:id="rId919" display="http://pbs.twimg.com/profile_images/664420944367247361/FikJ9GoX_normal.jpg"/>
    <hyperlink ref="V609" r:id="rId920" display="http://pbs.twimg.com/profile_images/1128095955662671872/QXV_LoTo_normal.png"/>
    <hyperlink ref="V610" r:id="rId921" display="http://pbs.twimg.com/profile_images/1128095955662671872/QXV_LoTo_normal.png"/>
    <hyperlink ref="V611" r:id="rId922" display="http://pbs.twimg.com/profile_images/1128095955662671872/QXV_LoTo_normal.png"/>
    <hyperlink ref="V612" r:id="rId923" display="http://pbs.twimg.com/profile_images/1137468518293757961/Wkd0dvxP_normal.jpg"/>
    <hyperlink ref="V613" r:id="rId924" display="http://pbs.twimg.com/profile_images/1068623600134037505/luOyf2QT_normal.jpg"/>
    <hyperlink ref="V614" r:id="rId925" display="http://pbs.twimg.com/profile_images/1068623600134037505/luOyf2QT_normal.jpg"/>
    <hyperlink ref="V615" r:id="rId926" display="http://pbs.twimg.com/profile_images/1146888446864252934/l69MdO58_normal.jpg"/>
    <hyperlink ref="V616" r:id="rId927" display="http://pbs.twimg.com/profile_images/456828726257270785/7XvU80RJ_normal.png"/>
    <hyperlink ref="V617" r:id="rId928" display="https://pbs.twimg.com/ext_tw_video_thumb/1149037446493024262/pu/img/zPnw_WqSMK1JUNpq.jpg"/>
    <hyperlink ref="V618" r:id="rId929" display="http://pbs.twimg.com/profile_images/1138205391978926080/ILfQb9KU_normal.jpg"/>
    <hyperlink ref="V619" r:id="rId930" display="http://pbs.twimg.com/profile_images/1092075641661476865/rPIu-Rc__normal.jpg"/>
    <hyperlink ref="V620" r:id="rId931" display="http://pbs.twimg.com/profile_images/54541033/206833346_9f31a53f74_m_normal.jpg"/>
    <hyperlink ref="V621" r:id="rId932" display="http://pbs.twimg.com/profile_images/1103814294188249088/TbKsK0JB_normal.jpg"/>
    <hyperlink ref="V622" r:id="rId933" display="http://pbs.twimg.com/profile_images/473735897368637440/3SviTlV-_normal.jpeg"/>
    <hyperlink ref="V623" r:id="rId934" display="https://pbs.twimg.com/media/D_NdqIbUwAAhd0-.jpg"/>
    <hyperlink ref="V624" r:id="rId935" display="https://pbs.twimg.com/media/D_NdqIbUwAAhd0-.jpg"/>
    <hyperlink ref="V625" r:id="rId936" display="http://pbs.twimg.com/profile_images/1049635665850261505/iutlIslX_normal.jpg"/>
    <hyperlink ref="V626" r:id="rId937" display="http://pbs.twimg.com/profile_images/1137255800810815490/C9ZPtrwV_normal.jpg"/>
    <hyperlink ref="V627" r:id="rId938" display="http://pbs.twimg.com/profile_images/1128390020241526784/I1Fax4L2_normal.jpg"/>
    <hyperlink ref="V628" r:id="rId939" display="https://pbs.twimg.com/ext_tw_video_thumb/1149037446493024262/pu/img/zPnw_WqSMK1JUNpq.jpg"/>
    <hyperlink ref="V629" r:id="rId940" display="http://pbs.twimg.com/profile_images/1128405702358249472/ShzADQRT_normal.jpg"/>
    <hyperlink ref="V630" r:id="rId941" display="http://pbs.twimg.com/profile_images/1126897498688249856/H-ITyfBq_normal.png"/>
    <hyperlink ref="V631" r:id="rId942" display="http://pbs.twimg.com/profile_images/1103136706021261313/5Jwm1SLc_normal.jpg"/>
    <hyperlink ref="V632" r:id="rId943" display="http://pbs.twimg.com/profile_images/1147893360352534529/N7g2IPBd_normal.jpg"/>
    <hyperlink ref="V633" r:id="rId944" display="http://pbs.twimg.com/profile_images/877163324034564096/SG6kRRIH_normal.jpg"/>
    <hyperlink ref="V634" r:id="rId945" display="http://pbs.twimg.com/profile_images/1081180286594019329/xuEsLJKB_normal.jpg"/>
    <hyperlink ref="V635" r:id="rId946" display="http://pbs.twimg.com/profile_images/1123968143423148041/YicV8P14_normal.png"/>
    <hyperlink ref="V636" r:id="rId947" display="http://pbs.twimg.com/profile_images/1112594177961844736/qQK8NJT-_normal.jpg"/>
    <hyperlink ref="V637" r:id="rId948" display="http://pbs.twimg.com/profile_images/1060573615417163778/WjfPhv_R_normal.jpg"/>
    <hyperlink ref="V638" r:id="rId949" display="https://pbs.twimg.com/ext_tw_video_thumb/1149037446493024262/pu/img/zPnw_WqSMK1JUNpq.jpg"/>
    <hyperlink ref="V639" r:id="rId950" display="https://pbs.twimg.com/media/D_Iv9IBXUAAaX4w.jpg"/>
    <hyperlink ref="V640" r:id="rId951" display="http://pbs.twimg.com/profile_images/1002689217745604608/Z_IGCxEz_normal.jpg"/>
    <hyperlink ref="V641" r:id="rId952" display="http://pbs.twimg.com/profile_images/1002689217745604608/Z_IGCxEz_normal.jpg"/>
    <hyperlink ref="V642" r:id="rId953" display="https://pbs.twimg.com/amplify_video_thumb/1148975032993013761/img/69kF7Exxt_FHjgtk.jpg"/>
    <hyperlink ref="V643" r:id="rId954" display="https://pbs.twimg.com/amplify_video_thumb/1148975032993013761/img/69kF7Exxt_FHjgtk.jpg"/>
    <hyperlink ref="V644" r:id="rId955" display="http://pbs.twimg.com/profile_images/1144487730191093761/dcsnJWMI_normal.jpg"/>
    <hyperlink ref="V645" r:id="rId956" display="http://pbs.twimg.com/profile_images/1137312194587111424/cyolAuX1_normal.jpg"/>
    <hyperlink ref="V646" r:id="rId957" display="http://pbs.twimg.com/profile_images/1075816038749609986/oJaQE_f8_normal.jpg"/>
    <hyperlink ref="V647" r:id="rId958" display="http://pbs.twimg.com/profile_images/981486117169098752/PYomtSoF_normal.jpg"/>
    <hyperlink ref="V648" r:id="rId959" display="http://pbs.twimg.com/profile_images/1142871050088267776/MySTqkwS_normal.jpg"/>
    <hyperlink ref="V649" r:id="rId960" display="http://pbs.twimg.com/profile_images/1058080177564106752/HNg0UeZw_normal.jpg"/>
    <hyperlink ref="V650" r:id="rId961" display="http://pbs.twimg.com/profile_images/1058080177564106752/HNg0UeZw_normal.jpg"/>
    <hyperlink ref="V651" r:id="rId962" display="http://pbs.twimg.com/profile_images/1468381625/big_easy_sm_better_normal.jpg"/>
    <hyperlink ref="V652" r:id="rId963" display="http://pbs.twimg.com/profile_images/969777986290536448/KP1PNPeo_normal.jpg"/>
    <hyperlink ref="V653" r:id="rId964" display="http://pbs.twimg.com/profile_images/995814015279534080/K56_xQHf_normal.jpg"/>
    <hyperlink ref="V654" r:id="rId965" display="http://pbs.twimg.com/profile_images/1092134965691777024/VR_6MHzf_normal.jpg"/>
    <hyperlink ref="V655" r:id="rId966" display="http://pbs.twimg.com/profile_images/1043183320090267648/avEBap5M_normal.jpg"/>
    <hyperlink ref="V656" r:id="rId967" display="https://pbs.twimg.com/ext_tw_video_thumb/1149265759996141570/pu/img/BAGhzcQx5391HSa1.jpg"/>
    <hyperlink ref="V657" r:id="rId968" display="https://pbs.twimg.com/ext_tw_video_thumb/1149265759996141570/pu/img/BAGhzcQx5391HSa1.jpg"/>
    <hyperlink ref="V658" r:id="rId969" display="http://pbs.twimg.com/profile_images/1141530317146091520/fXpUPG3H_normal.jpg"/>
    <hyperlink ref="V659" r:id="rId970" display="http://pbs.twimg.com/profile_images/849302764450721792/StQaV8dn_normal.jpg"/>
    <hyperlink ref="V660" r:id="rId971" display="http://pbs.twimg.com/profile_images/1057022156394168321/DrHBLRPP_normal.jpg"/>
    <hyperlink ref="V661" r:id="rId972" display="https://pbs.twimg.com/ext_tw_video_thumb/1149037446493024262/pu/img/zPnw_WqSMK1JUNpq.jpg"/>
    <hyperlink ref="V662" r:id="rId973" display="https://pbs.twimg.com/ext_tw_video_thumb/1149037446493024262/pu/img/zPnw_WqSMK1JUNpq.jpg"/>
    <hyperlink ref="V663" r:id="rId974" display="https://pbs.twimg.com/media/D_LUwMhWkAEe4dw.jpg"/>
    <hyperlink ref="V664" r:id="rId975" display="https://pbs.twimg.com/media/D_JmKcLXkAA6pOr.jpg"/>
    <hyperlink ref="V665" r:id="rId976" display="http://pbs.twimg.com/profile_images/644061441885106180/rdT2Dplf_normal.jpg"/>
    <hyperlink ref="V666" r:id="rId977" display="http://pbs.twimg.com/profile_images/959467591382151168/8wglUwH6_normal.jpg"/>
    <hyperlink ref="V667" r:id="rId978" display="http://pbs.twimg.com/profile_images/1133552160636112897/uft84I5Q_normal.jpg"/>
    <hyperlink ref="V668" r:id="rId979" display="http://pbs.twimg.com/profile_images/1124332236810084353/q-qBRixm_normal.png"/>
    <hyperlink ref="V669" r:id="rId980" display="http://pbs.twimg.com/profile_images/1124332236810084353/q-qBRixm_normal.png"/>
    <hyperlink ref="V670" r:id="rId981" display="http://pbs.twimg.com/profile_images/517005555605716993/4ZojthX8_normal.jpeg"/>
    <hyperlink ref="V671" r:id="rId982" display="http://pbs.twimg.com/profile_images/517005555605716993/4ZojthX8_normal.jpeg"/>
    <hyperlink ref="V672" r:id="rId983" display="http://pbs.twimg.com/profile_images/517005555605716993/4ZojthX8_normal.jpeg"/>
    <hyperlink ref="V673" r:id="rId984" display="https://pbs.twimg.com/media/D_JCKryXYAExJgU.jpg"/>
    <hyperlink ref="V674" r:id="rId985" display="http://pbs.twimg.com/profile_images/1142770213374615552/xvZeAFpF_normal.jpg"/>
    <hyperlink ref="V675" r:id="rId986" display="http://pbs.twimg.com/profile_images/1136302563999928322/YPA-Vifo_normal.jpg"/>
    <hyperlink ref="V676" r:id="rId987" display="http://pbs.twimg.com/profile_images/952380628481097728/ZKnNApDn_normal.jpg"/>
    <hyperlink ref="V677" r:id="rId988" display="http://pbs.twimg.com/profile_images/378800000107494550/e9ca1b57711dd05f5f034f27703b3c87_normal.jpeg"/>
    <hyperlink ref="V678" r:id="rId989" display="http://pbs.twimg.com/profile_images/1114715459767742464/gpK1999s_normal.jpg"/>
    <hyperlink ref="V679" r:id="rId990" display="http://pbs.twimg.com/profile_images/1076430804199395328/_Y0wSzNr_normal.jpg"/>
    <hyperlink ref="V680" r:id="rId991" display="http://pbs.twimg.com/profile_images/378800000795920030/0209d7ad1af2ec64a5c9103eb500afeb_normal.jpeg"/>
    <hyperlink ref="V681" r:id="rId992" display="https://pbs.twimg.com/media/D_Iv9IBXUAAaX4w.jpg"/>
    <hyperlink ref="V682" r:id="rId993" display="https://pbs.twimg.com/media/D_Iv9IBXUAAaX4w.jpg"/>
    <hyperlink ref="Z3" r:id="rId994" display="https://twitter.com/hunnyjax/status/1148648572646252545"/>
    <hyperlink ref="Z4" r:id="rId995" display="https://twitter.com/dutchclocks/status/1149389942658883584"/>
    <hyperlink ref="Z5" r:id="rId996" display="https://twitter.com/stupid_puddin/status/1149389946194714624"/>
    <hyperlink ref="Z6" r:id="rId997" display="https://twitter.com/perfectentropy_/status/1149372792154087425"/>
    <hyperlink ref="Z7" r:id="rId998" display="https://twitter.com/brivdoe/status/1149389946643521537"/>
    <hyperlink ref="Z8" r:id="rId999" display="https://twitter.com/archaeologymag/status/1149000334645157889"/>
    <hyperlink ref="Z9" r:id="rId1000" display="https://twitter.com/gwynethyn/status/1149389947046125568"/>
    <hyperlink ref="Z10" r:id="rId1001" display="https://twitter.com/kizzabass98/status/1149389949562757120"/>
    <hyperlink ref="Z11" r:id="rId1002" display="https://twitter.com/ericzapienn/status/1149389951143796736"/>
    <hyperlink ref="Z12" r:id="rId1003" display="https://twitter.com/young_brizz17/status/1149389952746020865"/>
    <hyperlink ref="Z13" r:id="rId1004" display="https://twitter.com/young_brizz17/status/1149389952746020865"/>
    <hyperlink ref="Z14" r:id="rId1005" display="https://twitter.com/young_brizz17/status/1149389952746020865"/>
    <hyperlink ref="Z15" r:id="rId1006" display="https://twitter.com/lostdogtx/status/1149389957452173312"/>
    <hyperlink ref="Z16" r:id="rId1007" display="https://twitter.com/choochoothomas/status/1149389960556027904"/>
    <hyperlink ref="Z17" r:id="rId1008" display="https://twitter.com/_laleeee/status/1149389960732016640"/>
    <hyperlink ref="Z18" r:id="rId1009" display="https://twitter.com/xzagalo/status/1149389961873022976"/>
    <hyperlink ref="Z19" r:id="rId1010" display="https://twitter.com/greenxxnotes/status/1149389961881427968"/>
    <hyperlink ref="Z20" r:id="rId1011" display="https://twitter.com/codybfan87/status/1149389965630947328"/>
    <hyperlink ref="Z21" r:id="rId1012" display="https://twitter.com/channel_mars/status/1149389973625298945"/>
    <hyperlink ref="Z22" r:id="rId1013" display="https://twitter.com/thenatewolf/status/1148737871601266689"/>
    <hyperlink ref="Z23" r:id="rId1014" display="https://twitter.com/bridgecraft/status/1149389975580041217"/>
    <hyperlink ref="Z24" r:id="rId1015" display="https://twitter.com/billionaremade/status/1149389975772893184"/>
    <hyperlink ref="Z25" r:id="rId1016" display="https://twitter.com/troovus/status/1149374434563829760"/>
    <hyperlink ref="Z26" r:id="rId1017" display="https://twitter.com/myred_dog/status/1149389975848439808"/>
    <hyperlink ref="Z27" r:id="rId1018" display="https://twitter.com/myred_dog/status/1149389975848439808"/>
    <hyperlink ref="Z28" r:id="rId1019" display="https://twitter.com/chris6601946/status/1149389976490188801"/>
    <hyperlink ref="Z29" r:id="rId1020" display="https://twitter.com/alsthom/status/1149389977299668992"/>
    <hyperlink ref="Z30" r:id="rId1021" display="https://twitter.com/prairie_dog_bot/status/1149389981149990912"/>
    <hyperlink ref="Z31" r:id="rId1022" display="https://twitter.com/miniiuvr/status/1149389982815137795"/>
    <hyperlink ref="Z32" r:id="rId1023" display="https://twitter.com/shasharinuuuh/status/1149389984018776064"/>
    <hyperlink ref="Z33" r:id="rId1024" display="https://twitter.com/kamyrie88248368/status/1149389949361434624"/>
    <hyperlink ref="Z34" r:id="rId1025" display="https://twitter.com/kamyrie88248368/status/1149389984572551169"/>
    <hyperlink ref="Z35" r:id="rId1026" display="https://twitter.com/kamyrie88248368/status/1149389984572551169"/>
    <hyperlink ref="Z36" r:id="rId1027" display="https://twitter.com/ferratorr1/status/1149389985772032001"/>
    <hyperlink ref="Z37" r:id="rId1028" display="https://twitter.com/nikoxavvy/status/1149389986300604417"/>
    <hyperlink ref="Z38" r:id="rId1029" display="https://twitter.com/officiallyreba/status/1149389988116815874"/>
    <hyperlink ref="Z39" r:id="rId1030" display="https://twitter.com/desde1885/status/1149389988632649728"/>
    <hyperlink ref="Z40" r:id="rId1031" display="https://twitter.com/camsell59/status/1149325744289587200"/>
    <hyperlink ref="Z41" r:id="rId1032" display="https://twitter.com/eames_kiwi/status/1149389989538484224"/>
    <hyperlink ref="Z42" r:id="rId1033" display="https://twitter.com/suffolkpantry/status/1149389995024769026"/>
    <hyperlink ref="Z43" r:id="rId1034" display="https://twitter.com/clairemlodge/status/1149389995326746625"/>
    <hyperlink ref="Z44" r:id="rId1035" display="https://twitter.com/fleurdemaviejjk/status/1149336502700335104"/>
    <hyperlink ref="Z45" r:id="rId1036" display="https://twitter.com/maisa_taekook/status/1149389999877644292"/>
    <hyperlink ref="Z46" r:id="rId1037" display="https://twitter.com/radtke327/status/1148998980065484801"/>
    <hyperlink ref="Z47" r:id="rId1038" display="https://twitter.com/ultraraay/status/1149390005909020673"/>
    <hyperlink ref="Z48" r:id="rId1039" display="https://twitter.com/ultraraay/status/1149390005909020673"/>
    <hyperlink ref="Z49" r:id="rId1040" display="https://twitter.com/thereschristian/status/1149390009595830272"/>
    <hyperlink ref="Z50" r:id="rId1041" display="https://twitter.com/moshwithtyler/status/1149230076262637568"/>
    <hyperlink ref="Z51" r:id="rId1042" display="https://twitter.com/sleeepygurl/status/1149390017309097987"/>
    <hyperlink ref="Z52" r:id="rId1043" display="https://twitter.com/crazykukkad/status/1149390020907659264"/>
    <hyperlink ref="Z53" r:id="rId1044" display="https://twitter.com/daily_star/status/1148546682587627521"/>
    <hyperlink ref="Z54" r:id="rId1045" display="https://twitter.com/sindhura_mvnp/status/1149390037278052352"/>
    <hyperlink ref="Z55" r:id="rId1046" display="https://twitter.com/sumisune/status/1149390040004464640"/>
    <hyperlink ref="Z56" r:id="rId1047" display="https://twitter.com/yviemattel/status/1149014385089794049"/>
    <hyperlink ref="Z57" r:id="rId1048" display="https://twitter.com/pipzt3r/status/1149390043343130627"/>
    <hyperlink ref="Z58" r:id="rId1049" display="https://twitter.com/ladbonnie/status/1149269400127713280"/>
    <hyperlink ref="Z59" r:id="rId1050" display="https://twitter.com/kelly26756792/status/1149390044140056576"/>
    <hyperlink ref="Z60" r:id="rId1051" display="https://twitter.com/garza16lisa/status/1149390045364838402"/>
    <hyperlink ref="Z61" r:id="rId1052" display="https://twitter.com/pakilatte/status/1149390047663271937"/>
    <hyperlink ref="Z62" r:id="rId1053" display="https://twitter.com/pickled_ginger_/status/1149390050221789191"/>
    <hyperlink ref="Z63" r:id="rId1054" display="https://twitter.com/ha_dog_00/status/1149390064608112640"/>
    <hyperlink ref="Z64" r:id="rId1055" display="https://twitter.com/_dfierro/status/1149390069813432322"/>
    <hyperlink ref="Z65" r:id="rId1056" display="https://twitter.com/dusti_summer/status/1149390077493174272"/>
    <hyperlink ref="Z66" r:id="rId1057" display="https://twitter.com/ydianney/status/1149390079346925569"/>
    <hyperlink ref="Z67" r:id="rId1058" display="https://twitter.com/larrystcroix/status/1149390081704124416"/>
    <hyperlink ref="Z68" r:id="rId1059" display="https://twitter.com/keithcatman/status/1149390081784012800"/>
    <hyperlink ref="Z69" r:id="rId1060" display="https://twitter.com/istanbultelaviv/status/1149390085407813633"/>
    <hyperlink ref="Z70" r:id="rId1061" display="https://twitter.com/matthewgbp/status/1149390087903256576"/>
    <hyperlink ref="Z71" r:id="rId1062" display="https://twitter.com/juliesdogs/status/1149390087920074753"/>
    <hyperlink ref="Z72" r:id="rId1063" display="https://twitter.com/kngskeete/status/1149390088922681345"/>
    <hyperlink ref="Z73" r:id="rId1064" display="https://twitter.com/biggamejames36/status/1149390091686690817"/>
    <hyperlink ref="Z74" r:id="rId1065" display="https://twitter.com/lonwabo__/status/1149390095461560320"/>
    <hyperlink ref="Z75" r:id="rId1066" display="https://twitter.com/sdamico7/status/1149390098900779008"/>
    <hyperlink ref="Z76" r:id="rId1067" display="https://twitter.com/rayprojr/status/1149390099681107969"/>
    <hyperlink ref="Z77" r:id="rId1068" display="https://twitter.com/henriq402/status/1149389024982982656"/>
    <hyperlink ref="Z78" r:id="rId1069" display="https://twitter.com/marcelabsz/status/1149390101073551366"/>
    <hyperlink ref="Z79" r:id="rId1070" display="https://twitter.com/alexthomasdc/status/1149109443411501059"/>
    <hyperlink ref="Z80" r:id="rId1071" display="https://twitter.com/lenadarlene2/status/1149390106266099712"/>
    <hyperlink ref="Z81" r:id="rId1072" display="https://twitter.com/breidenfehoko4/status/1149353373147127808"/>
    <hyperlink ref="Z82" r:id="rId1073" display="https://twitter.com/kainemcknight/status/1149390111026683904"/>
    <hyperlink ref="Z83" r:id="rId1074" display="https://twitter.com/4life2b/status/1149390114017161218"/>
    <hyperlink ref="Z84" r:id="rId1075" display="https://twitter.com/amawolftwitch/status/1149390115476791296"/>
    <hyperlink ref="Z85" r:id="rId1076" display="https://twitter.com/noellekelly7/status/1149390116743520257"/>
    <hyperlink ref="Z86" r:id="rId1077" display="https://twitter.com/spoodyque1/status/1149390070216089601"/>
    <hyperlink ref="Z87" r:id="rId1078" display="https://twitter.com/oldbaybiggie/status/1149390119423610884"/>
    <hyperlink ref="Z88" r:id="rId1079" display="https://twitter.com/brendo_c3/status/1149390123487961088"/>
    <hyperlink ref="Z89" r:id="rId1080" display="https://twitter.com/soph_pup/status/1149390127715749888"/>
    <hyperlink ref="Z90" r:id="rId1081" display="https://twitter.com/elfonashelf9/status/1149390134518771713"/>
    <hyperlink ref="Z91" r:id="rId1082" display="https://twitter.com/intensebagpipes/status/1149390135072571393"/>
    <hyperlink ref="Z92" r:id="rId1083" display="https://twitter.com/jacey62965483/status/1149390135143948288"/>
    <hyperlink ref="Z93" r:id="rId1084" display="https://twitter.com/kaelynkastle/status/1149390136490233857"/>
    <hyperlink ref="Z94" r:id="rId1085" display="https://twitter.com/leehsliee28/status/1149390139254165504"/>
    <hyperlink ref="Z95" r:id="rId1086" display="https://twitter.com/darth/status/1149000674782302216"/>
    <hyperlink ref="Z96" r:id="rId1087" display="https://twitter.com/patchesandbo/status/1149390139971506177"/>
    <hyperlink ref="Z97" r:id="rId1088" display="https://twitter.com/seemaghir/status/1149390140286099457"/>
    <hyperlink ref="Z98" r:id="rId1089" display="https://twitter.com/hopsin_is_cool/status/1149390141544419328"/>
    <hyperlink ref="Z99" r:id="rId1090" display="https://twitter.com/actionrspca/status/1149390142035189760"/>
    <hyperlink ref="Z100" r:id="rId1091" display="https://twitter.com/katlego_sean/status/1149390066894200832"/>
    <hyperlink ref="Z101" r:id="rId1092" display="https://twitter.com/katlego_sean/status/1149390150771908608"/>
    <hyperlink ref="Z102" r:id="rId1093" display="https://twitter.com/borowskynicole/status/1149390160934645767"/>
    <hyperlink ref="Z103" r:id="rId1094" display="https://twitter.com/awesomedogtips/status/1149390171311345664"/>
    <hyperlink ref="Z104" r:id="rId1095" display="https://twitter.com/jsunshines/status/1149390160720814080"/>
    <hyperlink ref="Z105" r:id="rId1096" display="https://twitter.com/jsunshines/status/1149390175157592065"/>
    <hyperlink ref="Z106" r:id="rId1097" display="https://twitter.com/stevereedmp/status/1149382439992799232"/>
    <hyperlink ref="Z107" r:id="rId1098" display="https://twitter.com/stevereedmp/status/1149382439992799232"/>
    <hyperlink ref="Z108" r:id="rId1099" display="https://twitter.com/stevereedmp/status/1149382439992799232"/>
    <hyperlink ref="Z109" r:id="rId1100" display="https://twitter.com/stevereedmp/status/1149382439992799232"/>
    <hyperlink ref="Z110" r:id="rId1101" display="https://twitter.com/stevereedmp/status/1149382439992799232"/>
    <hyperlink ref="Z111" r:id="rId1102" display="https://twitter.com/lephantomdennis/status/1149390195093102592"/>
    <hyperlink ref="Z112" r:id="rId1103" display="https://twitter.com/lephantomdennis/status/1149390195093102592"/>
    <hyperlink ref="Z113" r:id="rId1104" display="https://twitter.com/lephantomdennis/status/1149390195093102592"/>
    <hyperlink ref="Z114" r:id="rId1105" display="https://twitter.com/lephantomdennis/status/1149390195093102592"/>
    <hyperlink ref="Z115" r:id="rId1106" display="https://twitter.com/lephantomdennis/status/1149390195093102592"/>
    <hyperlink ref="Z116" r:id="rId1107" display="https://twitter.com/lephantomdennis/status/1149390195093102592"/>
    <hyperlink ref="Z117" r:id="rId1108" display="https://twitter.com/tradegently/status/1149390195437031425"/>
    <hyperlink ref="Z118" r:id="rId1109" display="https://twitter.com/ross10tv/status/1149389059992825858"/>
    <hyperlink ref="Z119" r:id="rId1110" display="https://twitter.com/10tv/status/1149389977710669827"/>
    <hyperlink ref="Z120" r:id="rId1111" display="https://twitter.com/_brookealexis_/status/1149390195625811969"/>
    <hyperlink ref="Z121" r:id="rId1112" display="https://twitter.com/_brookealexis_/status/1149390195625811969"/>
    <hyperlink ref="Z122" r:id="rId1113" display="https://twitter.com/tonyc3399/status/1149390195940347905"/>
    <hyperlink ref="Z123" r:id="rId1114" display="https://twitter.com/amkigo0iirqgg6d/status/1149390196846338049"/>
    <hyperlink ref="Z124" r:id="rId1115" display="https://twitter.com/chuck_finney/status/1149390198888906757"/>
    <hyperlink ref="Z125" r:id="rId1116" display="https://twitter.com/chuck_finney/status/1149390198888906757"/>
    <hyperlink ref="Z126" r:id="rId1117" display="https://twitter.com/basilleaves5/status/1149390200373747713"/>
    <hyperlink ref="Z127" r:id="rId1118" display="https://twitter.com/caratheduck/status/1149390201938161665"/>
    <hyperlink ref="Z128" r:id="rId1119" display="https://twitter.com/stleprechaunpat/status/1148988583237365760"/>
    <hyperlink ref="Z129" r:id="rId1120" display="https://twitter.com/rubbie_the_rat/status/1149390202684751873"/>
    <hyperlink ref="Z130" r:id="rId1121" display="https://twitter.com/rubbie_the_rat/status/1149390137341698049"/>
    <hyperlink ref="Z131" r:id="rId1122" display="https://twitter.com/summerbenson021/status/1149390204526108673"/>
    <hyperlink ref="Z132" r:id="rId1123" display="https://twitter.com/shitposterbot/status/1149390209181769729"/>
    <hyperlink ref="Z133" r:id="rId1124" display="https://twitter.com/quiannatoe/status/1149390210016264193"/>
    <hyperlink ref="Z134" r:id="rId1125" display="https://twitter.com/1tough_sheltie/status/1149390210901389318"/>
    <hyperlink ref="Z135" r:id="rId1126" display="https://twitter.com/0_fcksgiven/status/1149390217322872832"/>
    <hyperlink ref="Z136" r:id="rId1127" display="https://twitter.com/otgcamps/status/1148280192114339841"/>
    <hyperlink ref="Z137" r:id="rId1128" display="https://twitter.com/otgcamps/status/1149390217440301056"/>
    <hyperlink ref="Z138" r:id="rId1129" display="https://twitter.com/parkdaerin/status/1149390220812607494"/>
    <hyperlink ref="Z139" r:id="rId1130" display="https://twitter.com/wavy_webb/status/1149390221613686784"/>
    <hyperlink ref="Z140" r:id="rId1131" display="https://twitter.com/ethansmithh_/status/1149390225233403906"/>
    <hyperlink ref="Z141" r:id="rId1132" display="https://twitter.com/jeffstudleysr/status/1149390225447124992"/>
    <hyperlink ref="Z142" r:id="rId1133" display="https://twitter.com/themultifandoms/status/1149390226894315520"/>
    <hyperlink ref="Z143" r:id="rId1134" display="https://twitter.com/horreswithluv/status/1149390227162578944"/>
    <hyperlink ref="Z144" r:id="rId1135" display="https://twitter.com/seanfletchertv/status/1149390229662502914"/>
    <hyperlink ref="Z145" r:id="rId1136" display="https://twitter.com/seanfletchertv/status/1149390229662502914"/>
    <hyperlink ref="Z146" r:id="rId1137" display="https://twitter.com/lani_fieldsxo/status/1149390231776501760"/>
    <hyperlink ref="Z147" r:id="rId1138" display="https://twitter.com/bookendsvinyl/status/1149390237522489344"/>
    <hyperlink ref="Z148" r:id="rId1139" display="https://twitter.com/stinttv/status/1149390241821859840"/>
    <hyperlink ref="Z149" r:id="rId1140" display="https://twitter.com/petnetworkhs/status/1149390126642016256"/>
    <hyperlink ref="Z150" r:id="rId1141" display="https://twitter.com/petnetworkhs/status/1149390243164037120"/>
    <hyperlink ref="Z151" r:id="rId1142" display="https://twitter.com/douthitkenzie/status/1149390244069945344"/>
    <hyperlink ref="Z152" r:id="rId1143" display="https://twitter.com/teerico_linman/status/1149302622052147200"/>
    <hyperlink ref="Z153" r:id="rId1144" display="https://twitter.com/brixtonrose1/status/1149390249077936130"/>
    <hyperlink ref="Z154" r:id="rId1145" display="https://twitter.com/brixtonrose1/status/1149390249077936130"/>
    <hyperlink ref="Z155" r:id="rId1146" display="https://twitter.com/juujsanches/status/1149390249837113344"/>
    <hyperlink ref="Z156" r:id="rId1147" display="https://twitter.com/bigoui/status/1149390252458565632"/>
    <hyperlink ref="Z157" r:id="rId1148" display="https://twitter.com/yikes1954peter/status/1149390253041602562"/>
    <hyperlink ref="Z158" r:id="rId1149" display="https://twitter.com/stephreinish/status/1149390130060365824"/>
    <hyperlink ref="Z159" r:id="rId1150" display="https://twitter.com/stephreinish/status/1146262027893202946"/>
    <hyperlink ref="Z160" r:id="rId1151" display="https://twitter.com/stephreinish/status/1149390255960788992"/>
    <hyperlink ref="Z161" r:id="rId1152" display="https://twitter.com/stephreinish/status/1146262027893202946"/>
    <hyperlink ref="Z162" r:id="rId1153" display="https://twitter.com/stephreinish/status/1149390255960788992"/>
    <hyperlink ref="Z163" r:id="rId1154" display="https://twitter.com/stephreinish/status/1146262027893202946"/>
    <hyperlink ref="Z164" r:id="rId1155" display="https://twitter.com/stephreinish/status/1149390255960788992"/>
    <hyperlink ref="Z165" r:id="rId1156" display="https://twitter.com/stephreinish/status/1146262027893202946"/>
    <hyperlink ref="Z166" r:id="rId1157" display="https://twitter.com/stephreinish/status/1149390255960788992"/>
    <hyperlink ref="Z167" r:id="rId1158" display="https://twitter.com/stephreinish/status/1149390255960788992"/>
    <hyperlink ref="Z168" r:id="rId1159" display="https://twitter.com/mh_collider/status/1149390259215654912"/>
    <hyperlink ref="Z169" r:id="rId1160" display="https://twitter.com/ilandi8/status/1149390262306820097"/>
    <hyperlink ref="Z170" r:id="rId1161" display="https://twitter.com/evalinablue/status/1149390265242804232"/>
    <hyperlink ref="Z171" r:id="rId1162" display="https://twitter.com/fuccmoon/status/1149390265418952707"/>
    <hyperlink ref="Z172" r:id="rId1163" display="https://twitter.com/evansjrichard/status/1149390268531167232"/>
    <hyperlink ref="Z173" r:id="rId1164" display="https://twitter.com/_aimaaannn/status/1149390269176922113"/>
    <hyperlink ref="Z174" r:id="rId1165" display="https://twitter.com/_dog______/status/1149390272775839744"/>
    <hyperlink ref="Z175" r:id="rId1166" display="https://twitter.com/gofobo/status/1149385182526369792"/>
    <hyperlink ref="Z176" r:id="rId1167" display="https://twitter.com/sansambme/status/1149390274625449985"/>
    <hyperlink ref="Z177" r:id="rId1168" display="https://twitter.com/radiocaitlin/status/1149390276189970433"/>
    <hyperlink ref="Z178" r:id="rId1169" display="https://twitter.com/its_shakey_jake/status/1149390276873674754"/>
    <hyperlink ref="Z179" r:id="rId1170" display="https://twitter.com/its_shakey_jake/status/1149390276873674754"/>
    <hyperlink ref="Z180" r:id="rId1171" display="https://twitter.com/hannah__lillian/status/1149390279654498304"/>
    <hyperlink ref="Z181" r:id="rId1172" display="https://twitter.com/birdyboo/status/1149390280967315460"/>
    <hyperlink ref="Z182" r:id="rId1173" display="https://twitter.com/madison94882854/status/1149390286474248192"/>
    <hyperlink ref="Z183" r:id="rId1174" display="https://twitter.com/relentlssoptmst/status/1149386892334510081"/>
    <hyperlink ref="Z184" r:id="rId1175" display="https://twitter.com/fauxcin/status/1149390287288098816"/>
    <hyperlink ref="Z185" r:id="rId1176" display="https://twitter.com/fauxcin/status/1149390287288098816"/>
    <hyperlink ref="Z186" r:id="rId1177" display="https://twitter.com/notthebeary/status/1149390292170100736"/>
    <hyperlink ref="Z187" r:id="rId1178" display="https://twitter.com/asrarshaik85/status/959644500078612485"/>
    <hyperlink ref="Z188" r:id="rId1179" display="https://twitter.com/botpuzzle/status/1149390293730549760"/>
    <hyperlink ref="Z189" r:id="rId1180" display="https://twitter.com/frostystumph/status/1149076604531986434"/>
    <hyperlink ref="Z190" r:id="rId1181" display="https://twitter.com/unfathomablecat/status/1149390296049807360"/>
    <hyperlink ref="Z191" r:id="rId1182" display="https://twitter.com/jayayzle/status/1149390299384467458"/>
    <hyperlink ref="Z192" r:id="rId1183" display="https://twitter.com/talixsin/status/1149390302190428161"/>
    <hyperlink ref="Z193" r:id="rId1184" display="https://twitter.com/guezsofi/status/1149390303318556672"/>
    <hyperlink ref="Z194" r:id="rId1185" display="https://twitter.com/3purplesquirrel/status/1149390247978885126"/>
    <hyperlink ref="Z195" r:id="rId1186" display="https://twitter.com/3purplesquirrel/status/1149390304761397248"/>
    <hyperlink ref="Z196" r:id="rId1187" display="https://twitter.com/skynews/status/1149382182827433990"/>
    <hyperlink ref="Z197" r:id="rId1188" display="https://twitter.com/symplegee/status/1149390308842594304"/>
    <hyperlink ref="Z198" r:id="rId1189" display="https://twitter.com/chaser_dog_bot/status/1149390309362675714"/>
    <hyperlink ref="Z199" r:id="rId1190" display="https://twitter.com/tmhall9999/status/1149390309710794752"/>
    <hyperlink ref="Z200" r:id="rId1191" display="https://twitter.com/vs_coko/status/1149390317482848258"/>
    <hyperlink ref="Z201" r:id="rId1192" display="https://twitter.com/_oseitutu/status/1149390318934089731"/>
    <hyperlink ref="Z202" r:id="rId1193" display="https://twitter.com/asap_nisky/status/1149390319047327749"/>
    <hyperlink ref="Z203" r:id="rId1194" display="https://twitter.com/mar__b/status/1149390322415390720"/>
    <hyperlink ref="Z204" r:id="rId1195" display="https://twitter.com/marreana/status/1149390324206317568"/>
    <hyperlink ref="Z205" r:id="rId1196" display="https://twitter.com/anticruelty/status/1149390328836829186"/>
    <hyperlink ref="Z206" r:id="rId1197" display="https://twitter.com/thephelansix/status/1149390333693874176"/>
    <hyperlink ref="Z207" r:id="rId1198" display="https://twitter.com/itskcheyenne/status/1149390335962963968"/>
    <hyperlink ref="Z208" r:id="rId1199" display="https://twitter.com/cherdav25/status/1149390336734613504"/>
    <hyperlink ref="Z209" r:id="rId1200" display="https://twitter.com/chrisrush22/status/1149390337602985984"/>
    <hyperlink ref="Z210" r:id="rId1201" display="https://twitter.com/ianc13085/status/1149390342866657281"/>
    <hyperlink ref="Z211" r:id="rId1202" display="https://twitter.com/ivepetthatdog/status/1149362231123095552"/>
    <hyperlink ref="Z212" r:id="rId1203" display="https://twitter.com/aldabrv/status/1149390344439640065"/>
    <hyperlink ref="Z213" r:id="rId1204" display="https://twitter.com/ayami1357/status/1149390351683203072"/>
    <hyperlink ref="Z214" r:id="rId1205" display="https://twitter.com/lkremmel/status/1149390354917072896"/>
    <hyperlink ref="Z215" r:id="rId1206" display="https://twitter.com/keo_leader/status/1149390355206459393"/>
    <hyperlink ref="Z216" r:id="rId1207" display="https://twitter.com/lkingsley7/status/1149390365256032256"/>
    <hyperlink ref="Z217" r:id="rId1208" display="https://twitter.com/whitefeather10/status/1149390379910873093"/>
    <hyperlink ref="Z218" r:id="rId1209" display="https://twitter.com/shelsy36682282/status/1149390381093703680"/>
    <hyperlink ref="Z219" r:id="rId1210" display="https://twitter.com/shelsy36682282/status/1149390381093703680"/>
    <hyperlink ref="Z220" r:id="rId1211" display="https://twitter.com/rayhan371/status/1149390383027089408"/>
    <hyperlink ref="Z221" r:id="rId1212" display="https://twitter.com/thecurran73/status/1149390385753538560"/>
    <hyperlink ref="Z222" r:id="rId1213" display="https://twitter.com/ftbllrswanimals/status/1149163919551979520"/>
    <hyperlink ref="Z223" r:id="rId1214" display="https://twitter.com/fijiandave/status/1149390390241443843"/>
    <hyperlink ref="Z224" r:id="rId1215" display="https://twitter.com/petit_the_dog/status/1149390400274104320"/>
    <hyperlink ref="Z225" r:id="rId1216" display="https://twitter.com/wezzy_fields/status/1149390400416882695"/>
    <hyperlink ref="Z226" r:id="rId1217" display="https://twitter.com/newfamilymember/status/1149390412739596291"/>
    <hyperlink ref="Z227" r:id="rId1218" display="https://twitter.com/bek863/status/1149390414207705088"/>
    <hyperlink ref="Z228" r:id="rId1219" display="https://twitter.com/thealexnevil/status/1149352770614415360"/>
    <hyperlink ref="Z229" r:id="rId1220" display="https://twitter.com/mobydick_sa/status/1149390414933348352"/>
    <hyperlink ref="Z230" r:id="rId1221" display="https://twitter.com/knowehlani_/status/1149390416908734465"/>
    <hyperlink ref="Z231" r:id="rId1222" display="https://twitter.com/zantheus93/status/1149390421287739396"/>
    <hyperlink ref="Z232" r:id="rId1223" display="https://twitter.com/victoriousramos/status/1149390421929398272"/>
    <hyperlink ref="Z233" r:id="rId1224" display="https://twitter.com/softveggie/status/1149390425796616193"/>
    <hyperlink ref="Z234" r:id="rId1225" display="https://twitter.com/etsysocial/status/1149253260563243008"/>
    <hyperlink ref="Z235" r:id="rId1226" display="https://twitter.com/boygirlboygirl/status/1149390426027151360"/>
    <hyperlink ref="Z236" r:id="rId1227" display="https://twitter.com/boygirlboygirl/status/1149390426027151360"/>
    <hyperlink ref="Z237" r:id="rId1228" display="https://twitter.com/richardson_olly/status/1149266992626634753"/>
    <hyperlink ref="Z238" r:id="rId1229" display="https://twitter.com/roosbeachbabe/status/1149390432289415168"/>
    <hyperlink ref="Z239" r:id="rId1230" display="https://twitter.com/cynthiachirise3/status/1149390436571799552"/>
    <hyperlink ref="Z240" r:id="rId1231" display="https://twitter.com/littledude3658/status/1149390445396385792"/>
    <hyperlink ref="Z241" r:id="rId1232" display="https://twitter.com/taoseto/status/1149390448886276097"/>
    <hyperlink ref="Z242" r:id="rId1233" display="https://twitter.com/tearinmylipp/status/1149371780483702784"/>
    <hyperlink ref="Z243" r:id="rId1234" display="https://twitter.com/trashhycany/status/1149390452115873792"/>
    <hyperlink ref="Z244" r:id="rId1235" display="https://twitter.com/padilla77s/status/1149390452963139586"/>
    <hyperlink ref="Z245" r:id="rId1236" display="https://twitter.com/peeweeherman/status/1149302324151672832"/>
    <hyperlink ref="Z246" r:id="rId1237" display="https://twitter.com/leightougas/status/1149390463629029376"/>
    <hyperlink ref="Z247" r:id="rId1238" display="https://twitter.com/mckenzie_havlik/status/1149390470545629184"/>
    <hyperlink ref="Z248" r:id="rId1239" display="https://twitter.com/1800petmeds/status/1149358811695722499"/>
    <hyperlink ref="Z249" r:id="rId1240" display="https://twitter.com/raneybilly/status/1149390470579130368"/>
    <hyperlink ref="Z250" r:id="rId1241" display="https://twitter.com/nycbreakfast/status/1149390472818888704"/>
    <hyperlink ref="Z251" r:id="rId1242" display="https://twitter.com/truthte56146706/status/1149390473607483392"/>
    <hyperlink ref="Z252" r:id="rId1243" display="https://twitter.com/goth_dog_/status/1149390475901710336"/>
    <hyperlink ref="Z253" r:id="rId1244" display="https://twitter.com/refasays/status/1149390480284758016"/>
    <hyperlink ref="Z254" r:id="rId1245" display="https://twitter.com/__royalty/status/1149390481043968000"/>
    <hyperlink ref="Z255" r:id="rId1246" display="https://twitter.com/dog_face92/status/1149390483917103105"/>
    <hyperlink ref="Z256" r:id="rId1247" display="https://twitter.com/dog_face92/status/1149390111848710144"/>
    <hyperlink ref="Z257" r:id="rId1248" display="https://twitter.com/jaytheedoll/status/1149390487041773570"/>
    <hyperlink ref="Z258" r:id="rId1249" display="https://twitter.com/alismvc/status/1149390490544029698"/>
    <hyperlink ref="Z259" r:id="rId1250" display="https://twitter.com/amanijannah1/status/1149390490732830720"/>
    <hyperlink ref="Z260" r:id="rId1251" display="https://twitter.com/kaateboard/status/1149390491215192066"/>
    <hyperlink ref="Z261" r:id="rId1252" display="https://twitter.com/landoe216/status/1149389850073866241"/>
    <hyperlink ref="Z262" r:id="rId1253" display="https://twitter.com/beloveit/status/1149390495510085632"/>
    <hyperlink ref="Z263" r:id="rId1254" display="https://twitter.com/emeralddiviner/status/1149390497896517632"/>
    <hyperlink ref="Z264" r:id="rId1255" display="https://twitter.com/reeziebby/status/1149390500484374528"/>
    <hyperlink ref="Z265" r:id="rId1256" display="https://twitter.com/cherie_dimaline/status/1149021973210644480"/>
    <hyperlink ref="Z266" r:id="rId1257" display="https://twitter.com/marcydev/status/1149390506259963904"/>
    <hyperlink ref="Z267" r:id="rId1258" display="https://twitter.com/5hisiconic/status/1149390512736088064"/>
    <hyperlink ref="Z268" r:id="rId1259" display="https://twitter.com/attaliakenway/status/1149390520491360258"/>
    <hyperlink ref="Z269" r:id="rId1260" display="https://twitter.com/ethanshalpern/status/1149390522156572672"/>
    <hyperlink ref="Z270" r:id="rId1261" display="https://twitter.com/emd_39/status/1149390522219470848"/>
    <hyperlink ref="Z271" r:id="rId1262" display="https://twitter.com/jeremiahda4th/status/1149390524924735488"/>
    <hyperlink ref="Z272" r:id="rId1263" display="https://twitter.com/eriinaffj/status/1149390530754879488"/>
    <hyperlink ref="Z273" r:id="rId1264" display="https://twitter.com/macflanagan8/status/1149390531442745345"/>
    <hyperlink ref="Z274" r:id="rId1265" display="https://twitter.com/mmavancouver1/status/1149390532667293696"/>
    <hyperlink ref="Z275" r:id="rId1266" display="https://twitter.com/shahzad_sheikh/status/1149390534424895488"/>
    <hyperlink ref="Z276" r:id="rId1267" display="https://twitter.com/sanaka2525/status/1149390542213545984"/>
    <hyperlink ref="Z277" r:id="rId1268" display="https://twitter.com/natebargatze/status/1149365260324708352"/>
    <hyperlink ref="Z278" r:id="rId1269" display="https://twitter.com/max_nesbit/status/1149390549436325893"/>
    <hyperlink ref="Z279" r:id="rId1270" display="https://twitter.com/thwifo/status/1149110987653636096"/>
    <hyperlink ref="Z280" r:id="rId1271" display="https://twitter.com/vohtage/status/1149390555522174979"/>
    <hyperlink ref="Z281" r:id="rId1272" display="https://twitter.com/henkegrant/status/1149390556377866244"/>
    <hyperlink ref="Z282" r:id="rId1273" display="https://twitter.com/wilholmom/status/1149390560756736001"/>
    <hyperlink ref="Z283" r:id="rId1274" display="https://twitter.com/lareaubadabing/status/1149390562249838593"/>
    <hyperlink ref="Z284" r:id="rId1275" display="https://twitter.com/mind_research/status/1149354247550570498"/>
    <hyperlink ref="Z285" r:id="rId1276" display="https://twitter.com/calliwrights/status/1149390565752135680"/>
    <hyperlink ref="Z286" r:id="rId1277" display="https://twitter.com/calliwrights/status/1149390565752135680"/>
    <hyperlink ref="Z287" r:id="rId1278" display="https://twitter.com/frenchietrekker/status/1149390577546350592"/>
    <hyperlink ref="Z288" r:id="rId1279" display="https://twitter.com/fresnohumane/status/1149390588271321088"/>
    <hyperlink ref="Z289" r:id="rId1280" display="https://twitter.com/lillbaskern/status/1149390591333212161"/>
    <hyperlink ref="Z290" r:id="rId1281" display="https://twitter.com/deerobi31628176/status/1149390602263511047"/>
    <hyperlink ref="Z291" r:id="rId1282" display="https://twitter.com/nashvillebrew/status/1149390603345510401"/>
    <hyperlink ref="Z292" r:id="rId1283" display="https://twitter.com/winstarart/status/1149390610257928193"/>
    <hyperlink ref="Z293" r:id="rId1284" display="https://twitter.com/winstarart/status/1149390610257928193"/>
    <hyperlink ref="Z294" r:id="rId1285" display="https://twitter.com/classicyou1/status/1149390615815303169"/>
    <hyperlink ref="Z295" r:id="rId1286" display="https://twitter.com/classicyou1/status/1149390615815303169"/>
    <hyperlink ref="Z296" r:id="rId1287" display="https://twitter.com/classicyou1/status/1149390615815303169"/>
    <hyperlink ref="Z297" r:id="rId1288" display="https://twitter.com/m_p_b_gabriela/status/1149390618474536963"/>
    <hyperlink ref="Z298" r:id="rId1289" display="https://twitter.com/vitor_lunardi_/status/1149390627173470208"/>
    <hyperlink ref="Z299" r:id="rId1290" display="https://twitter.com/hxi/status/1149390639345410048"/>
    <hyperlink ref="Z300" r:id="rId1291" display="https://twitter.com/senatorshoshana/status/1149040967841996801"/>
    <hyperlink ref="Z301" r:id="rId1292" display="https://twitter.com/hpburkett/status/1149390653866033153"/>
    <hyperlink ref="Z302" r:id="rId1293" display="https://twitter.com/raccoon_dog_ask/status/1149390660329324544"/>
    <hyperlink ref="Z303" r:id="rId1294" display="https://twitter.com/yerlocalhobo/status/1149390666063065088"/>
    <hyperlink ref="Z304" r:id="rId1295" display="https://twitter.com/bllliam/status/1149390671251419136"/>
    <hyperlink ref="Z305" r:id="rId1296" display="https://twitter.com/janice_adams3/status/1149390676615925761"/>
    <hyperlink ref="Z306" r:id="rId1297" display="https://twitter.com/finestworkbooks/status/1149390676871786496"/>
    <hyperlink ref="Z307" r:id="rId1298" display="https://twitter.com/todayshow/status/1149388510559952896"/>
    <hyperlink ref="Z308" r:id="rId1299" display="https://twitter.com/jwpsr/status/1149390686338371585"/>
    <hyperlink ref="Z309" r:id="rId1300" display="https://twitter.com/mikesahm/status/1149390697448931328"/>
    <hyperlink ref="Z310" r:id="rId1301" display="https://twitter.com/genepark/status/1149329490247634945"/>
    <hyperlink ref="Z311" r:id="rId1302" display="https://twitter.com/nataliadiaz1998/status/1149390706307424256"/>
    <hyperlink ref="Z312" r:id="rId1303" display="https://twitter.com/halifromcali/status/1149390708924698625"/>
    <hyperlink ref="Z313" r:id="rId1304" display="https://twitter.com/dj_dunkirk/status/1149390715463622657"/>
    <hyperlink ref="Z314" r:id="rId1305" display="https://twitter.com/misskrys16/status/1149390720404545536"/>
    <hyperlink ref="Z315" r:id="rId1306" display="https://twitter.com/andyb_11/status/1149390725488025601"/>
    <hyperlink ref="Z316" r:id="rId1307" display="https://twitter.com/andyb_11/status/1149390725488025601"/>
    <hyperlink ref="Z317" r:id="rId1308" display="https://twitter.com/1smartapple/status/1149390726767116288"/>
    <hyperlink ref="Z318" r:id="rId1309" display="https://twitter.com/crockgthe/status/1149390728461787137"/>
    <hyperlink ref="Z319" r:id="rId1310" display="https://twitter.com/kenzsoshy/status/1149390737064235011"/>
    <hyperlink ref="Z320" r:id="rId1311" display="https://twitter.com/consequence/status/1149366226944176134"/>
    <hyperlink ref="Z321" r:id="rId1312" display="https://twitter.com/darlingymoi/status/1149390748191731712"/>
    <hyperlink ref="Z322" r:id="rId1313" display="https://twitter.com/footyhumour/status/1148972117586862080"/>
    <hyperlink ref="Z323" r:id="rId1314" display="https://twitter.com/m_aliadi/status/1149390759138717701"/>
    <hyperlink ref="Z324" r:id="rId1315" display="https://twitter.com/itstrutho/status/1149390759617056768"/>
    <hyperlink ref="Z325" r:id="rId1316" display="https://twitter.com/mariahe32044503/status/1149390769377034240"/>
    <hyperlink ref="Z326" r:id="rId1317" display="https://twitter.com/feenforkay_/status/1148781030826004481"/>
    <hyperlink ref="Z327" r:id="rId1318" display="https://twitter.com/4jess14/status/1149390770685657088"/>
    <hyperlink ref="Z328" r:id="rId1319" display="https://twitter.com/peterskeagan/status/1149390773617664002"/>
    <hyperlink ref="Z329" r:id="rId1320" display="https://twitter.com/steve_jones1978/status/1149390782635347968"/>
    <hyperlink ref="Z330" r:id="rId1321" display="https://twitter.com/kaycrowlie/status/1149390790503718912"/>
    <hyperlink ref="Z331" r:id="rId1322" display="https://twitter.com/bebo_bde/status/1149390792265519105"/>
    <hyperlink ref="Z332" r:id="rId1323" display="https://twitter.com/gypsymama34me/status/1149368526181814272"/>
    <hyperlink ref="Z333" r:id="rId1324" display="https://twitter.com/ruby10675401/status/1149390800943554565"/>
    <hyperlink ref="Z334" r:id="rId1325" display="https://twitter.com/ruby10675401/status/1149390800943554565"/>
    <hyperlink ref="Z335" r:id="rId1326" display="https://twitter.com/micahlifa/status/1148708669166628869"/>
    <hyperlink ref="Z336" r:id="rId1327" display="https://twitter.com/an_abstract_dog/status/1149390801027289089"/>
    <hyperlink ref="Z337" r:id="rId1328" display="https://twitter.com/an_abstract_dog/status/1149390801027289089"/>
    <hyperlink ref="Z338" r:id="rId1329" display="https://twitter.com/jvreissss/status/1149390801455190017"/>
    <hyperlink ref="Z339" r:id="rId1330" display="https://twitter.com/wagswetnoses/status/1149390807046283265"/>
    <hyperlink ref="Z340" r:id="rId1331" display="https://twitter.com/saradannerdukic/status/1149325281922101252"/>
    <hyperlink ref="Z341" r:id="rId1332" display="https://twitter.com/ideagov/status/1149390810573504512"/>
    <hyperlink ref="Z342" r:id="rId1333" display="https://twitter.com/ulht_news/status/1149007999261917185"/>
    <hyperlink ref="Z343" r:id="rId1334" display="https://twitter.com/melvinwar2004/status/1149390818643468288"/>
    <hyperlink ref="Z344" r:id="rId1335" display="https://twitter.com/funnydrugs/status/1149253547537514498"/>
    <hyperlink ref="Z345" r:id="rId1336" display="https://twitter.com/estenv/status/1149390821101309952"/>
    <hyperlink ref="Z346" r:id="rId1337" display="https://twitter.com/oxley264/status/1148962880211095553"/>
    <hyperlink ref="Z347" r:id="rId1338" display="https://twitter.com/barbaravitali2/status/1149390821545906177"/>
    <hyperlink ref="Z348" r:id="rId1339" display="https://twitter.com/rich1982miller/status/1149390822015668224"/>
    <hyperlink ref="Z349" r:id="rId1340" display="https://twitter.com/patton_the_fluf/status/1149390838788698112"/>
    <hyperlink ref="Z350" r:id="rId1341" display="https://twitter.com/patton_the_fluf/status/1149390838788698112"/>
    <hyperlink ref="Z351" r:id="rId1342" display="https://twitter.com/patton_the_fluf/status/1149390838788698112"/>
    <hyperlink ref="Z352" r:id="rId1343" display="https://twitter.com/jbitar11/status/1149390851933650944"/>
    <hyperlink ref="Z353" r:id="rId1344" display="https://twitter.com/jonesy_donkey/status/1149361612140228613"/>
    <hyperlink ref="Z354" r:id="rId1345" display="https://twitter.com/johnjohndonald1/status/1149390866001403904"/>
    <hyperlink ref="Z355" r:id="rId1346" display="https://twitter.com/juliacouto123/status/1149390870476709889"/>
    <hyperlink ref="Z356" r:id="rId1347" display="https://twitter.com/lornareith/status/1149377143346012162"/>
    <hyperlink ref="Z357" r:id="rId1348" display="https://twitter.com/sjanebernal/status/1149390872745828354"/>
    <hyperlink ref="Z358" r:id="rId1349" display="https://twitter.com/bionewsservices/status/1149390873332985863"/>
    <hyperlink ref="Z359" r:id="rId1350" display="https://twitter.com/reddpups/status/1149343754064748544"/>
    <hyperlink ref="Z360" r:id="rId1351" display="https://twitter.com/reddpups/status/1149390876621361157"/>
    <hyperlink ref="Z361" r:id="rId1352" display="https://twitter.com/jporter_2014/status/1149390877569277952"/>
    <hyperlink ref="Z362" r:id="rId1353" display="https://twitter.com/hunicke/status/1149051887783571456"/>
    <hyperlink ref="Z363" r:id="rId1354" display="https://twitter.com/suryasach/status/1149390882761629697"/>
    <hyperlink ref="Z364" r:id="rId1355" display="https://twitter.com/saffy1112/status/1149390883063816193"/>
    <hyperlink ref="Z365" r:id="rId1356" display="https://twitter.com/itaiyolala/status/1149390885567848450"/>
    <hyperlink ref="Z366" r:id="rId1357" display="https://twitter.com/lvstnfound/status/1149390066021781504"/>
    <hyperlink ref="Z367" r:id="rId1358" display="https://twitter.com/suspicious_dog/status/1149390889644634113"/>
    <hyperlink ref="Z368" r:id="rId1359" display="https://twitter.com/ellie_hepburn/status/1149390908397408256"/>
    <hyperlink ref="Z369" r:id="rId1360" display="https://twitter.com/muzzaapple/status/1149390917062840321"/>
    <hyperlink ref="Z370" r:id="rId1361" display="https://twitter.com/strollercow/status/1149390930044231681"/>
    <hyperlink ref="Z371" r:id="rId1362" display="https://twitter.com/xborntodiexd/status/1149390936218263552"/>
    <hyperlink ref="Z372" r:id="rId1363" display="https://twitter.com/cibanip/status/1149390936557928449"/>
    <hyperlink ref="Z373" r:id="rId1364" display="https://twitter.com/moneyisspeech/status/1149390938885763072"/>
    <hyperlink ref="Z374" r:id="rId1365" display="https://twitter.com/moneyisspeech/status/1149390938885763072"/>
    <hyperlink ref="Z375" r:id="rId1366" display="https://twitter.com/moneyisspeech/status/1149390938885763072"/>
    <hyperlink ref="Z376" r:id="rId1367" display="https://twitter.com/jadefranks95/status/1149390942681620481"/>
    <hyperlink ref="Z377" r:id="rId1368" display="https://twitter.com/sunnydelavega/status/1149390943998660609"/>
    <hyperlink ref="Z378" r:id="rId1369" display="https://twitter.com/houdogtrainer/status/1149389962304839680"/>
    <hyperlink ref="Z379" r:id="rId1370" display="https://twitter.com/houdogtrainer/status/1149390185878216704"/>
    <hyperlink ref="Z380" r:id="rId1371" display="https://twitter.com/houdogtrainer/status/1149390946188091394"/>
    <hyperlink ref="Z381" r:id="rId1372" display="https://twitter.com/shirleyscurry/status/1149390946586497024"/>
    <hyperlink ref="Z382" r:id="rId1373" display="https://twitter.com/__jjessi/status/1149390960888958976"/>
    <hyperlink ref="Z383" r:id="rId1374" display="https://twitter.com/looking4mali1/status/1149390969277689857"/>
    <hyperlink ref="Z384" r:id="rId1375" display="https://twitter.com/prettyassdri/status/1149390969390977024"/>
    <hyperlink ref="Z385" r:id="rId1376" display="https://twitter.com/christo44974851/status/1149390969910882304"/>
    <hyperlink ref="Z386" r:id="rId1377" display="https://twitter.com/egoraptor/status/1148452004332597254"/>
    <hyperlink ref="Z387" r:id="rId1378" display="https://twitter.com/aeshusband/status/1149390979562115074"/>
    <hyperlink ref="Z388" r:id="rId1379" display="https://twitter.com/stevesm84470008/status/1149390979759296512"/>
    <hyperlink ref="Z389" r:id="rId1380" display="https://twitter.com/lessamorim_/status/1149390997622837248"/>
    <hyperlink ref="Z390" r:id="rId1381" display="https://twitter.com/byunaein/status/1149390998423953408"/>
    <hyperlink ref="Z391" r:id="rId1382" display="https://twitter.com/thomasdkeiser/status/1149391005457833984"/>
    <hyperlink ref="Z392" r:id="rId1383" display="https://twitter.com/itzzeazye/status/1149391005822513152"/>
    <hyperlink ref="Z393" r:id="rId1384" display="https://twitter.com/whatshername_b/status/1149391006917419008"/>
    <hyperlink ref="Z394" r:id="rId1385" display="https://twitter.com/teamgorsuch/status/1149391022809583618"/>
    <hyperlink ref="Z395" r:id="rId1386" display="https://twitter.com/beaudful_money/status/1149391026894888967"/>
    <hyperlink ref="Z396" r:id="rId1387" display="https://twitter.com/zionsoccer/status/1149391029818314753"/>
    <hyperlink ref="Z397" r:id="rId1388" display="https://twitter.com/karleeeannnn/status/1149391031256961024"/>
    <hyperlink ref="Z398" r:id="rId1389" display="https://twitter.com/marissaalter/status/1149391035342249986"/>
    <hyperlink ref="Z399" r:id="rId1390" display="https://twitter.com/_kimdum/status/1149391041759449088"/>
    <hyperlink ref="Z400" r:id="rId1391" display="https://twitter.com/izabellapmendes/status/1149391043709808641"/>
    <hyperlink ref="Z401" r:id="rId1392" display="https://twitter.com/katiezmcmahon/status/1149391044360003584"/>
    <hyperlink ref="Z402" r:id="rId1393" display="https://twitter.com/rockydm92/status/1149391045710495747"/>
    <hyperlink ref="Z403" r:id="rId1394" display="https://twitter.com/lorchhhh_/status/1149391057425195013"/>
    <hyperlink ref="Z404" r:id="rId1395" display="https://twitter.com/hatpinwoman/status/1149391079059406850"/>
    <hyperlink ref="Z405" r:id="rId1396" display="https://twitter.com/blarestew/status/1149391082742046722"/>
    <hyperlink ref="Z406" r:id="rId1397" display="https://twitter.com/bbone_dog/status/1149390068701790208"/>
    <hyperlink ref="Z407" r:id="rId1398" display="https://twitter.com/bbone_dog/status/1149390129745674240"/>
    <hyperlink ref="Z408" r:id="rId1399" display="https://twitter.com/bbone_dog/status/1149391084889366528"/>
    <hyperlink ref="Z409" r:id="rId1400" display="https://twitter.com/lopesthekid/status/1149391093257166849"/>
    <hyperlink ref="Z410" r:id="rId1401" display="https://twitter.com/irunnia2/status/1149215522829082624"/>
    <hyperlink ref="Z411" r:id="rId1402" display="https://twitter.com/meifes_05/status/1149391097392697344"/>
    <hyperlink ref="Z412" r:id="rId1403" display="https://twitter.com/mrrunitup7/status/1149391102266527749"/>
    <hyperlink ref="Z413" r:id="rId1404" display="https://twitter.com/upperpeninsula/status/1148736815253336065"/>
    <hyperlink ref="Z414" r:id="rId1405" display="https://twitter.com/robertahaneyjo1/status/1149391105521258496"/>
    <hyperlink ref="Z415" r:id="rId1406" display="https://twitter.com/robertahaneyjo1/status/1149391105521258496"/>
    <hyperlink ref="Z416" r:id="rId1407" display="https://twitter.com/samuelzhr/status/1149391111695273984"/>
    <hyperlink ref="Z417" r:id="rId1408" display="https://twitter.com/kaysolly1/status/1149391122797604865"/>
    <hyperlink ref="Z418" r:id="rId1409" display="https://twitter.com/georrrgiaaa_/status/1149391127486881792"/>
    <hyperlink ref="Z419" r:id="rId1410" display="https://twitter.com/shanleyharding5/status/1148578894141952000"/>
    <hyperlink ref="Z420" r:id="rId1411" display="https://twitter.com/joe_skilling/status/1149391137301520388"/>
    <hyperlink ref="Z421" r:id="rId1412" display="https://twitter.com/cindyloh0/status/1149391141055455232"/>
    <hyperlink ref="Z422" r:id="rId1413" display="https://twitter.com/stphaniethebest/status/1149391142577823744"/>
    <hyperlink ref="Z423" r:id="rId1414" display="https://twitter.com/101wat/status/1149391145304301568"/>
    <hyperlink ref="Z424" r:id="rId1415" display="https://twitter.com/stevenbgroen/status/1149391150819753984"/>
    <hyperlink ref="Z425" r:id="rId1416" display="https://twitter.com/dearrkaylaa/status/1149391159627792384"/>
    <hyperlink ref="Z426" r:id="rId1417" display="https://twitter.com/jonathan_k_cook/status/1149367009219620865"/>
    <hyperlink ref="Z427" r:id="rId1418" display="https://twitter.com/stugraham581/status/1149391170084192256"/>
    <hyperlink ref="Z428" r:id="rId1419" display="https://twitter.com/bettybuckley/status/1149362541539319812"/>
    <hyperlink ref="Z429" r:id="rId1420" display="https://twitter.com/scorpiosrf/status/1149391193006051329"/>
    <hyperlink ref="Z430" r:id="rId1421" display="https://twitter.com/scorpiosrf/status/1149391193006051329"/>
    <hyperlink ref="Z431" r:id="rId1422" display="https://twitter.com/durancevile/status/1149391195287633920"/>
    <hyperlink ref="Z432" r:id="rId1423" display="https://twitter.com/ingle360/status/1149391196923531269"/>
    <hyperlink ref="Z433" r:id="rId1424" display="https://twitter.com/goodvetpetguide/status/1149352649864679425"/>
    <hyperlink ref="Z434" r:id="rId1425" display="https://twitter.com/elliotspetware/status/1149391198110519296"/>
    <hyperlink ref="Z435" r:id="rId1426" display="https://twitter.com/winkthegoddess/status/1149391199591157761"/>
    <hyperlink ref="Z436" r:id="rId1427" display="https://twitter.com/tpwdparks/status/1149030878666022914"/>
    <hyperlink ref="Z437" r:id="rId1428" display="https://twitter.com/geartogetout/status/1149391212929003522"/>
    <hyperlink ref="Z438" r:id="rId1429" display="https://twitter.com/pinkypromisekis/status/1149391229282635777"/>
    <hyperlink ref="Z439" r:id="rId1430" display="https://twitter.com/nialler_in_blue/status/1149391231589335040"/>
    <hyperlink ref="Z440" r:id="rId1431" display="https://twitter.com/lucasarriola7/status/1149391233279770633"/>
    <hyperlink ref="Z441" r:id="rId1432" display="https://twitter.com/marynelle1944/status/1149391238136815617"/>
    <hyperlink ref="Z442" r:id="rId1433" display="https://twitter.com/raminsphantom/status/1149391238602350593"/>
    <hyperlink ref="Z443" r:id="rId1434" display="https://twitter.com/luiis_rivass/status/1149391250489057280"/>
    <hyperlink ref="Z444" r:id="rId1435" display="https://twitter.com/pkayexpress/status/1149391270617522177"/>
    <hyperlink ref="Z445" r:id="rId1436" display="https://twitter.com/wizspgasia/status/1149391291362336768"/>
    <hyperlink ref="Z446" r:id="rId1437" display="https://twitter.com/byrongray6/status/1149391300740841472"/>
    <hyperlink ref="Z447" r:id="rId1438" display="https://twitter.com/gaywehodogs4u/status/1149386624070893568"/>
    <hyperlink ref="Z448" r:id="rId1439" display="https://twitter.com/gaywehodogs4u/status/1149386269123723264"/>
    <hyperlink ref="Z449" r:id="rId1440" display="https://twitter.com/gaywehodogs4u/status/1149390167439892480"/>
    <hyperlink ref="Z450" r:id="rId1441" display="https://twitter.com/gaywehodogs4u/status/1149390352693907457"/>
    <hyperlink ref="Z451" r:id="rId1442" display="https://twitter.com/gaywehodogs4u/status/1149390447594205184"/>
    <hyperlink ref="Z452" r:id="rId1443" display="https://twitter.com/belindagray20/status/1149391124320198657"/>
    <hyperlink ref="Z453" r:id="rId1444" display="https://twitter.com/belindagray20/status/1149391305493098496"/>
    <hyperlink ref="Z454" r:id="rId1445" display="https://twitter.com/makiriajanae/status/1149391316117270529"/>
    <hyperlink ref="Z455" r:id="rId1446" display="https://twitter.com/shadhen47in/status/1142506060936335360"/>
    <hyperlink ref="Z456" r:id="rId1447" display="https://twitter.com/leee1113/status/1149391321146253313"/>
    <hyperlink ref="Z457" r:id="rId1448" display="https://twitter.com/strictlystephen/status/1149391325860716544"/>
    <hyperlink ref="Z458" r:id="rId1449" display="https://twitter.com/cheap_mangos/status/1149391326762323968"/>
    <hyperlink ref="Z459" r:id="rId1450" display="https://twitter.com/leanne_morley97/status/1149391330864455681"/>
    <hyperlink ref="Z460" r:id="rId1451" display="https://twitter.com/goodohzi/status/1149390057356189697"/>
    <hyperlink ref="Z461" r:id="rId1452" display="https://twitter.com/dog_goodomens/status/1149391334760824832"/>
    <hyperlink ref="Z462" r:id="rId1453" display="https://twitter.com/jashleyslc/status/1149391360652279809"/>
    <hyperlink ref="Z463" r:id="rId1454" display="https://twitter.com/jashleyslc/status/1149391360652279809"/>
    <hyperlink ref="Z464" r:id="rId1455" display="https://twitter.com/seanmharper/status/1149391365312303104"/>
    <hyperlink ref="Z465" r:id="rId1456" display="https://twitter.com/tequilascnrise/status/1149391393489641472"/>
    <hyperlink ref="Z466" r:id="rId1457" display="https://twitter.com/safepolitics/status/1149391397495218177"/>
    <hyperlink ref="Z467" r:id="rId1458" display="https://twitter.com/safepolitics/status/1149391397495218177"/>
    <hyperlink ref="Z468" r:id="rId1459" display="https://twitter.com/safepolitics/status/1149391397495218177"/>
    <hyperlink ref="Z469" r:id="rId1460" display="https://twitter.com/taylartaylor13/status/1149391401697890304"/>
    <hyperlink ref="Z470" r:id="rId1461" display="https://twitter.com/krishsunday/status/1149391403455139840"/>
    <hyperlink ref="Z471" r:id="rId1462" display="https://twitter.com/welcomet0nature/status/1149261922702888961"/>
    <hyperlink ref="Z472" r:id="rId1463" display="https://twitter.com/silentb247/status/1149391405980225544"/>
    <hyperlink ref="Z473" r:id="rId1464" display="https://twitter.com/eeliabahsas/status/1149391408517799936"/>
    <hyperlink ref="Z474" r:id="rId1465" display="https://twitter.com/horticarter34/status/1148594569573011460"/>
    <hyperlink ref="Z475" r:id="rId1466" display="https://twitter.com/polskhora/status/1149391411910983681"/>
    <hyperlink ref="Z476" r:id="rId1467" display="https://twitter.com/polskhora/status/1149391411910983681"/>
    <hyperlink ref="Z477" r:id="rId1468" display="https://twitter.com/studebaker/status/1149391414121390081"/>
    <hyperlink ref="Z478" r:id="rId1469" display="https://twitter.com/doggodating/status/1145982996975104001"/>
    <hyperlink ref="Z479" r:id="rId1470" display="https://twitter.com/sam11101120/status/1149391428411412480"/>
    <hyperlink ref="Z480" r:id="rId1471" display="https://twitter.com/indianodoidao/status/1149391432563724289"/>
    <hyperlink ref="Z481" r:id="rId1472" display="https://twitter.com/koaa/status/1149379319942152192"/>
    <hyperlink ref="Z482" r:id="rId1473" display="https://twitter.com/official_jonnye/status/1149391463874121729"/>
    <hyperlink ref="Z483" r:id="rId1474" display="https://twitter.com/stfuglyyy/status/1149128456451448832"/>
    <hyperlink ref="Z484" r:id="rId1475" display="https://twitter.com/makda24/status/1149391472153767938"/>
    <hyperlink ref="Z485" r:id="rId1476" display="https://twitter.com/jaynoyessk/status/1149167879264317441"/>
    <hyperlink ref="Z486" r:id="rId1477" display="https://twitter.com/mark22taylor/status/1149391490701025281"/>
    <hyperlink ref="Z487" r:id="rId1478" display="https://twitter.com/mphilop/status/1149391507406897152"/>
    <hyperlink ref="Z488" r:id="rId1479" display="https://twitter.com/valalex_/status/1149391520451219457"/>
    <hyperlink ref="Z489" r:id="rId1480" display="https://twitter.com/_dejhotlife/status/1149372285415043072"/>
    <hyperlink ref="Z490" r:id="rId1481" display="https://twitter.com/dastonerdouglas/status/1149391520946184192"/>
    <hyperlink ref="Z491" r:id="rId1482" display="https://twitter.com/rin_dog_/status/1149391524662112256"/>
    <hyperlink ref="Z492" r:id="rId1483" display="https://twitter.com/ffschloerose/status/1148976814511087616"/>
    <hyperlink ref="Z493" r:id="rId1484" display="https://twitter.com/cianmaddock1/status/1149391540504190977"/>
    <hyperlink ref="Z494" r:id="rId1485" display="https://twitter.com/robertsrf3/status/1149391541233995776"/>
    <hyperlink ref="Z495" r:id="rId1486" display="https://twitter.com/astro_dog_/status/1149390547729211398"/>
    <hyperlink ref="Z496" r:id="rId1487" display="https://twitter.com/astro_dog_/status/1149391556983611394"/>
    <hyperlink ref="Z497" r:id="rId1488" display="https://twitter.com/mohmd_ok12/status/1149391567280627712"/>
    <hyperlink ref="Z498" r:id="rId1489" display="https://twitter.com/nabilashaly/status/1149391574238810113"/>
    <hyperlink ref="Z499" r:id="rId1490" display="https://twitter.com/biancapivetta/status/1149391580765274112"/>
    <hyperlink ref="Z500" r:id="rId1491" display="https://twitter.com/aerifia/status/1149391582686265345"/>
    <hyperlink ref="Z501" r:id="rId1492" display="https://twitter.com/aerifia/status/1149391588247900162"/>
    <hyperlink ref="Z502" r:id="rId1493" display="https://twitter.com/bangtanbab3/status/1149391588809986050"/>
    <hyperlink ref="Z503" r:id="rId1494" display="https://twitter.com/haydelacruz/status/1149391597592670208"/>
    <hyperlink ref="Z504" r:id="rId1495" display="https://twitter.com/_guif1/status/1149391598876315648"/>
    <hyperlink ref="Z505" r:id="rId1496" display="https://twitter.com/dalgitaehyun/status/1149391598171504641"/>
    <hyperlink ref="Z506" r:id="rId1497" display="https://twitter.com/dalgitaehyun/status/1149391602403594240"/>
    <hyperlink ref="Z507" r:id="rId1498" display="https://twitter.com/thaunxpected/status/1149391605218054144"/>
    <hyperlink ref="Z508" r:id="rId1499" display="https://twitter.com/m5_n11/status/1149391627724775425"/>
    <hyperlink ref="Z509" r:id="rId1500" display="https://twitter.com/ohen39/status/1149011087624478720"/>
    <hyperlink ref="Z510" r:id="rId1501" display="https://twitter.com/ccigaro/status/1149391631759491073"/>
    <hyperlink ref="Z511" r:id="rId1502" display="https://twitter.com/liquidlunchtx/status/1149391636461473792"/>
    <hyperlink ref="Z512" r:id="rId1503" display="https://twitter.com/dodo/status/1149257021386121217"/>
    <hyperlink ref="Z513" r:id="rId1504" display="https://twitter.com/dodo/status/1141767671433826304"/>
    <hyperlink ref="Z514" r:id="rId1505" display="https://twitter.com/dodo/status/1149347618301992963"/>
    <hyperlink ref="Z515" r:id="rId1506" display="https://twitter.com/meegeeboard/status/1149391647232253954"/>
    <hyperlink ref="Z516" r:id="rId1507" display="https://twitter.com/mirandamel00/status/1149391647895166976"/>
    <hyperlink ref="Z517" r:id="rId1508" display="https://twitter.com/thetweeds/status/1149391656422170624"/>
    <hyperlink ref="Z518" r:id="rId1509" display="https://twitter.com/beaneyellie/status/1149391658926166016"/>
    <hyperlink ref="Z519" r:id="rId1510" display="https://twitter.com/dezilorna/status/1149391660108980225"/>
    <hyperlink ref="Z520" r:id="rId1511" display="https://twitter.com/deoxgi/status/1149391675451760642"/>
    <hyperlink ref="Z521" r:id="rId1512" display="https://twitter.com/okc_span/status/1149390992262479873"/>
    <hyperlink ref="Z522" r:id="rId1513" display="https://twitter.com/okc_span/status/1149391686503714816"/>
    <hyperlink ref="Z523" r:id="rId1514" display="https://twitter.com/missingpetsgb/status/1149376634019078144"/>
    <hyperlink ref="Z524" r:id="rId1515" display="https://twitter.com/missingpetsgb/status/1149291351600766977"/>
    <hyperlink ref="Z525" r:id="rId1516" display="https://twitter.com/rotrujo/status/1149391689364234240"/>
    <hyperlink ref="Z526" r:id="rId1517" display="https://twitter.com/johnston_becca/status/1149391709115179009"/>
    <hyperlink ref="Z527" r:id="rId1518" display="https://twitter.com/caroll_souzaa_/status/1149391717667430402"/>
    <hyperlink ref="Z528" r:id="rId1519" display="https://twitter.com/brooksbenjamin/status/1149391720972541959"/>
    <hyperlink ref="Z529" r:id="rId1520" display="https://twitter.com/lc4a/status/1149369483905003520"/>
    <hyperlink ref="Z530" r:id="rId1521" display="https://twitter.com/richieclem99/status/1149391761695039488"/>
    <hyperlink ref="Z531" r:id="rId1522" display="https://twitter.com/elocinaryk/status/1149391827394584576"/>
    <hyperlink ref="Z532" r:id="rId1523" display="https://twitter.com/avacadows/status/1149391827478417409"/>
    <hyperlink ref="Z533" r:id="rId1524" display="https://twitter.com/dog_yeom/status/1149391851293675521"/>
    <hyperlink ref="Z534" r:id="rId1525" display="https://twitter.com/trenathebean/status/1149391878460071936"/>
    <hyperlink ref="Z535" r:id="rId1526" display="https://twitter.com/6abc/status/1149109953828925446"/>
    <hyperlink ref="Z536" r:id="rId1527" display="https://twitter.com/kberry6155/status/1149391882830700550"/>
    <hyperlink ref="Z537" r:id="rId1528" display="https://twitter.com/iamtheeminx/status/1149391937130115073"/>
    <hyperlink ref="Z538" r:id="rId1529" display="https://twitter.com/eggsinmycrocs/status/1149391948102414336"/>
    <hyperlink ref="Z539" r:id="rId1530" display="https://twitter.com/mailmansr/status/1149391955631190016"/>
    <hyperlink ref="Z540" r:id="rId1531" display="https://twitter.com/triciacasper/status/1149391958478999552"/>
    <hyperlink ref="Z541" r:id="rId1532" display="https://twitter.com/monayyshottt/status/1149391968104898560"/>
    <hyperlink ref="Z542" r:id="rId1533" display="https://twitter.com/ambvrrr/status/1149387595417341953"/>
    <hyperlink ref="Z543" r:id="rId1534" display="https://twitter.com/jacob_sheerin/status/1149391971502428160"/>
    <hyperlink ref="Z544" r:id="rId1535" display="https://twitter.com/taken_ablack/status/1149391992926789632"/>
    <hyperlink ref="Z545" r:id="rId1536" display="https://twitter.com/rachelslathar/status/1149019854449627137"/>
    <hyperlink ref="Z546" r:id="rId1537" display="https://twitter.com/sarah_werksma/status/1149392010459193344"/>
    <hyperlink ref="Z547" r:id="rId1538" display="https://twitter.com/nickpillow/status/1149392026665803776"/>
    <hyperlink ref="Z548" r:id="rId1539" display="https://twitter.com/mbononi1/status/1149392040251273221"/>
    <hyperlink ref="Z549" r:id="rId1540" display="https://twitter.com/anthemrespecter/status/1149392054713274369"/>
    <hyperlink ref="Z550" r:id="rId1541" display="https://twitter.com/lilpastoo/status/1149392085105172481"/>
    <hyperlink ref="Z551" r:id="rId1542" display="https://twitter.com/not_pc_rn/status/1149392109696376832"/>
    <hyperlink ref="Z552" r:id="rId1543" display="https://twitter.com/sports_fan65/status/1149392117732696067"/>
    <hyperlink ref="Z553" r:id="rId1544" display="https://twitter.com/andrewchamings/status/1149123847938908160"/>
    <hyperlink ref="Z554" r:id="rId1545" display="https://twitter.com/em_mnnr/status/1149392142978166785"/>
    <hyperlink ref="Z555" r:id="rId1546" display="https://twitter.com/rumm_hamm/status/1149392176138379264"/>
    <hyperlink ref="Z556" r:id="rId1547" display="https://twitter.com/colleen2301/status/1149392190117822464"/>
    <hyperlink ref="Z557" r:id="rId1548" display="https://twitter.com/_liiddy/status/1149392194807259141"/>
    <hyperlink ref="Z558" r:id="rId1549" display="https://twitter.com/ew/status/1149301304784826368"/>
    <hyperlink ref="Z559" r:id="rId1550" display="https://twitter.com/blairlodge/status/1149392204449878019"/>
    <hyperlink ref="Z560" r:id="rId1551" display="https://twitter.com/freidadcaldwell/status/1149392204907143174"/>
    <hyperlink ref="Z561" r:id="rId1552" display="https://twitter.com/not_taryn/status/1148476760645877761"/>
    <hyperlink ref="Z562" r:id="rId1553" display="https://twitter.com/__aniko/status/1149392207230750720"/>
    <hyperlink ref="Z563" r:id="rId1554" display="https://twitter.com/claresiobhan/status/1149377589334740994"/>
    <hyperlink ref="Z564" r:id="rId1555" display="https://twitter.com/ochavity1/status/1149391361403162624"/>
    <hyperlink ref="Z565" r:id="rId1556" display="https://twitter.com/claresiobhan/status/1149295086838124545"/>
    <hyperlink ref="Z566" r:id="rId1557" display="https://twitter.com/ochavity1/status/1149391361403162624"/>
    <hyperlink ref="Z567" r:id="rId1558" display="https://twitter.com/ochavity1/status/1149392231205363712"/>
    <hyperlink ref="Z568" r:id="rId1559" display="https://twitter.com/galescheelar/status/1149365281480818688"/>
    <hyperlink ref="Z569" r:id="rId1560" display="https://twitter.com/drbrownoff/status/1149392236808790016"/>
    <hyperlink ref="Z570" r:id="rId1561" display="https://twitter.com/drbrownoff/status/1149392236808790016"/>
    <hyperlink ref="Z571" r:id="rId1562" display="https://twitter.com/barkingmadeworc/status/1149392252260769792"/>
    <hyperlink ref="Z572" r:id="rId1563" display="https://twitter.com/pwincessdiana/status/1149392294061068290"/>
    <hyperlink ref="Z573" r:id="rId1564" display="https://twitter.com/maritrindadezz/status/1149392298490376193"/>
    <hyperlink ref="Z574" r:id="rId1565" display="https://twitter.com/cluelesserica/status/1149392319050702848"/>
    <hyperlink ref="Z575" r:id="rId1566" display="https://twitter.com/nicolefaknule/status/1149363640149188610"/>
    <hyperlink ref="Z576" r:id="rId1567" display="https://twitter.com/realfriscokid/status/1149392333156208640"/>
    <hyperlink ref="Z577" r:id="rId1568" display="https://twitter.com/realfriscokid/status/1149392333156208640"/>
    <hyperlink ref="Z578" r:id="rId1569" display="https://twitter.com/bigsexhaver69/status/1149338739849781249"/>
    <hyperlink ref="Z579" r:id="rId1570" display="https://twitter.com/aureliinfini/status/1149392335589072896"/>
    <hyperlink ref="Z580" r:id="rId1571" display="https://twitter.com/scottpresler/status/1149302380917379072"/>
    <hyperlink ref="Z581" r:id="rId1572" display="https://twitter.com/ron92211/status/1149392357231452161"/>
    <hyperlink ref="Z582" r:id="rId1573" display="https://twitter.com/edroso/status/1149271011751288832"/>
    <hyperlink ref="Z583" r:id="rId1574" display="https://twitter.com/shoeflyin/status/1149392442904457216"/>
    <hyperlink ref="Z584" r:id="rId1575" display="https://twitter.com/abc7ny/status/1149043253804785664"/>
    <hyperlink ref="Z585" r:id="rId1576" display="https://twitter.com/jkertis18/status/1149392455692951557"/>
    <hyperlink ref="Z586" r:id="rId1577" display="https://twitter.com/kyle_kelly22/status/1149392456330502144"/>
    <hyperlink ref="Z587" r:id="rId1578" display="https://twitter.com/nick_vasquez99/status/1149361120332771328"/>
    <hyperlink ref="Z588" r:id="rId1579" display="https://twitter.com/chelssadrienne/status/1149392483098345475"/>
    <hyperlink ref="Z589" r:id="rId1580" display="https://twitter.com/konachu_dog/status/1149392517873295360"/>
    <hyperlink ref="Z590" r:id="rId1581" display="https://twitter.com/wyffnews4/status/1149386921031929858"/>
    <hyperlink ref="Z591" r:id="rId1582" display="https://twitter.com/_elizabeth_k/status/1149392526534594560"/>
    <hyperlink ref="Z592" r:id="rId1583" display="https://twitter.com/us_fda/status/1148642203415261185"/>
    <hyperlink ref="Z593" r:id="rId1584" display="https://twitter.com/themouseking/status/1149392569261907968"/>
    <hyperlink ref="Z594" r:id="rId1585" display="https://twitter.com/notgappy/status/1149392572806307841"/>
    <hyperlink ref="Z595" r:id="rId1586" display="https://twitter.com/indyahg/status/1149392662501482501"/>
    <hyperlink ref="Z596" r:id="rId1587" display="https://twitter.com/buzzfeed/status/1149374795533807616"/>
    <hyperlink ref="Z597" r:id="rId1588" display="https://twitter.com/riverdaughta/status/1149392696995393538"/>
    <hyperlink ref="Z598" r:id="rId1589" display="https://twitter.com/tom_orsborn/status/1149386190069440512"/>
    <hyperlink ref="Z599" r:id="rId1590" display="https://twitter.com/jackfrank_jjf/status/1149392877631365120"/>
    <hyperlink ref="Z600" r:id="rId1591" display="https://twitter.com/_kingpear/status/1149392923601133568"/>
    <hyperlink ref="Z601" r:id="rId1592" display="https://twitter.com/jamberee13/status/1149119118827802625"/>
    <hyperlink ref="Z602" r:id="rId1593" display="https://twitter.com/khari___/status/1149393018010644481"/>
    <hyperlink ref="Z603" r:id="rId1594" display="https://twitter.com/bangtanjem/status/1149393050512154624"/>
    <hyperlink ref="Z604" r:id="rId1595" display="https://twitter.com/misterchipcgb/status/1149393120548872195"/>
    <hyperlink ref="Z605" r:id="rId1596" display="https://twitter.com/thicj00n/status/1149318196555649024"/>
    <hyperlink ref="Z606" r:id="rId1597" display="https://twitter.com/zzthipaapaazz/status/1149393156212838400"/>
    <hyperlink ref="Z607" r:id="rId1598" display="https://twitter.com/bradheath/status/1149055954580922369"/>
    <hyperlink ref="Z608" r:id="rId1599" display="https://twitter.com/jefffrings/status/1149393250660311041"/>
    <hyperlink ref="Z609" r:id="rId1600" display="https://twitter.com/the_cameraman_/status/1149393277117841408"/>
    <hyperlink ref="Z610" r:id="rId1601" display="https://twitter.com/the_cameraman_/status/1149393277117841408"/>
    <hyperlink ref="Z611" r:id="rId1602" display="https://twitter.com/the_cameraman_/status/1149393277117841408"/>
    <hyperlink ref="Z612" r:id="rId1603" display="https://twitter.com/alexcapranor/status/1149393296579600385"/>
    <hyperlink ref="Z613" r:id="rId1604" display="https://twitter.com/inspire_edit/status/1122938714525786112"/>
    <hyperlink ref="Z614" r:id="rId1605" display="https://twitter.com/inspire_edit/status/1149393341236371456"/>
    <hyperlink ref="Z615" r:id="rId1606" display="https://twitter.com/jackie_sabba/status/1148935656816726021"/>
    <hyperlink ref="Z616" r:id="rId1607" display="https://twitter.com/jojoko/status/1149393371405832192"/>
    <hyperlink ref="Z617" r:id="rId1608" display="https://twitter.com/angelkingggg/status/1149393586989019136"/>
    <hyperlink ref="Z618" r:id="rId1609" display="https://twitter.com/chelsealford4/status/1149393608853921792"/>
    <hyperlink ref="Z619" r:id="rId1610" display="https://twitter.com/craigcalcaterra/status/1149380988176359424"/>
    <hyperlink ref="Z620" r:id="rId1611" display="https://twitter.com/pete4ducks/status/1149393724637532162"/>
    <hyperlink ref="Z621" r:id="rId1612" display="https://twitter.com/wayfaringhind/status/1148955005820575744"/>
    <hyperlink ref="Z622" r:id="rId1613" display="https://twitter.com/malcolmnsgw/status/1149393741129502720"/>
    <hyperlink ref="Z623" r:id="rId1614" display="https://twitter.com/jeffmacke/status/1149365316251578368"/>
    <hyperlink ref="Z624" r:id="rId1615" display="https://twitter.com/kingcharlestra1/status/1149394610634088449"/>
    <hyperlink ref="Z625" r:id="rId1616" display="https://twitter.com/maigo_pet_dog/status/1149287249839718401"/>
    <hyperlink ref="Z626" r:id="rId1617" display="https://twitter.com/animalsosaki/status/1149397062489788416"/>
    <hyperlink ref="Z627" r:id="rId1618" display="https://twitter.com/tiutin/status/1149402642378104832"/>
    <hyperlink ref="Z628" r:id="rId1619" display="https://twitter.com/liambradley9/status/1149403411667984385"/>
    <hyperlink ref="Z629" r:id="rId1620" display="https://twitter.com/disposable__fix/status/1149404341985533953"/>
    <hyperlink ref="Z630" r:id="rId1621" display="https://twitter.com/shhh_ey/status/1149404470402568192"/>
    <hyperlink ref="Z631" r:id="rId1622" display="https://twitter.com/56_diddy/status/1149404490866548736"/>
    <hyperlink ref="Z632" r:id="rId1623" display="https://twitter.com/itsrated_r/status/1149404731896455169"/>
    <hyperlink ref="Z633" r:id="rId1624" display="https://twitter.com/whnt/status/1149404833079803905"/>
    <hyperlink ref="Z634" r:id="rId1625" display="https://twitter.com/shakespearefor/status/1149404849861210112"/>
    <hyperlink ref="Z635" r:id="rId1626" display="https://twitter.com/sammonphilly/status/1149404892093669376"/>
    <hyperlink ref="Z636" r:id="rId1627" display="https://twitter.com/dog_rates/status/1149362598569054208"/>
    <hyperlink ref="Z637" r:id="rId1628" display="https://twitter.com/mrsbarfiej/status/1149404964160266240"/>
    <hyperlink ref="Z638" r:id="rId1629" display="https://twitter.com/nevinellie/status/1149405153344311298"/>
    <hyperlink ref="Z639" r:id="rId1630" display="https://twitter.com/tm416/status/1149405196772098048"/>
    <hyperlink ref="Z640" r:id="rId1631" display="https://twitter.com/go4behrendt/status/1149405219752763392"/>
    <hyperlink ref="Z641" r:id="rId1632" display="https://twitter.com/go4behrendt/status/1149405219752763392"/>
    <hyperlink ref="Z642" r:id="rId1633" display="https://twitter.com/ladbible/status/1149181521783214081"/>
    <hyperlink ref="Z643" r:id="rId1634" display="https://twitter.com/engrkebin/status/1149405225825923072"/>
    <hyperlink ref="Z644" r:id="rId1635" display="https://twitter.com/amymaryrodgers/status/1149405300841156608"/>
    <hyperlink ref="Z645" r:id="rId1636" display="https://twitter.com/fallenabyss92/status/1149405305094074368"/>
    <hyperlink ref="Z646" r:id="rId1637" display="https://twitter.com/sherria_renaeee/status/1149405323083599872"/>
    <hyperlink ref="Z647" r:id="rId1638" display="https://twitter.com/carlykaykayy/status/1149405366083604480"/>
    <hyperlink ref="Z648" r:id="rId1639" display="https://twitter.com/thisismkt/status/1149387699016650752"/>
    <hyperlink ref="Z649" r:id="rId1640" display="https://twitter.com/awkwardlyjessie/status/1149405367052513281"/>
    <hyperlink ref="Z650" r:id="rId1641" display="https://twitter.com/awkwardlyjessie/status/1149405367052513281"/>
    <hyperlink ref="Z651" r:id="rId1642" display="https://twitter.com/ylandreneau/status/1149405389559083009"/>
    <hyperlink ref="Z652" r:id="rId1643" display="https://twitter.com/marlonwayans/status/1149388942132690944"/>
    <hyperlink ref="Z653" r:id="rId1644" display="https://twitter.com/etaylorl_/status/1149405524573720576"/>
    <hyperlink ref="Z654" r:id="rId1645" display="https://twitter.com/lovelyboxerlilz/status/1148642367974625281"/>
    <hyperlink ref="Z655" r:id="rId1646" display="https://twitter.com/whiteboxerlayla/status/1149405560175026176"/>
    <hyperlink ref="Z656" r:id="rId1647" display="https://twitter.com/awwwwcats/status/1149265825314029568"/>
    <hyperlink ref="Z657" r:id="rId1648" display="https://twitter.com/darth__lilium/status/1149405575563886592"/>
    <hyperlink ref="Z658" r:id="rId1649" display="https://twitter.com/mrspigg09318173/status/1149405578906734593"/>
    <hyperlink ref="Z659" r:id="rId1650" display="https://twitter.com/sjrbsimon/status/1149380203426320384"/>
    <hyperlink ref="Z660" r:id="rId1651" display="https://twitter.com/nickashworth4/status/1149405579850461184"/>
    <hyperlink ref="Z661" r:id="rId1652" display="https://twitter.com/joshuua47/status/1149037488884932608"/>
    <hyperlink ref="Z662" r:id="rId1653" display="https://twitter.com/sophb1d/status/1149405683084943360"/>
    <hyperlink ref="Z663" r:id="rId1654" display="https://twitter.com/thedogfinder/status/1149214800251105281"/>
    <hyperlink ref="Z664" r:id="rId1655" display="https://twitter.com/thedogfinder/status/1149093191347519489"/>
    <hyperlink ref="Z665" r:id="rId1656" display="https://twitter.com/xxmkjxx/status/1149405694308888579"/>
    <hyperlink ref="Z666" r:id="rId1657" display="https://twitter.com/trollfootball/status/1149241702198067202"/>
    <hyperlink ref="Z667" r:id="rId1658" display="https://twitter.com/zubichild/status/1149405708636610560"/>
    <hyperlink ref="Z668" r:id="rId1659" display="https://twitter.com/connorlipke/status/1149369948264964097"/>
    <hyperlink ref="Z669" r:id="rId1660" display="https://twitter.com/connorlipke/status/1149405764689256449"/>
    <hyperlink ref="Z670" r:id="rId1661" display="https://twitter.com/trevor14smith/status/1149405780694773760"/>
    <hyperlink ref="Z671" r:id="rId1662" display="https://twitter.com/trevor14smith/status/1149405780694773760"/>
    <hyperlink ref="Z672" r:id="rId1663" display="https://twitter.com/trevor14smith/status/1149405780694773760"/>
    <hyperlink ref="Z673" r:id="rId1664" display="https://twitter.com/godoi_h/status/1149053612661911552"/>
    <hyperlink ref="Z674" r:id="rId1665" display="https://twitter.com/caiobasc/status/1149405808884617217"/>
    <hyperlink ref="Z675" r:id="rId1666" display="https://twitter.com/propersneakers/status/1149405835929559042"/>
    <hyperlink ref="Z676" r:id="rId1667" display="https://twitter.com/grandmasterdiva/status/1149405886986760192"/>
    <hyperlink ref="Z677" r:id="rId1668" display="https://twitter.com/trish_kendrick/status/1149405897158004736"/>
    <hyperlink ref="Z678" r:id="rId1669" display="https://twitter.com/truxtt/status/1016780902532296704"/>
    <hyperlink ref="Z679" r:id="rId1670" display="https://twitter.com/schauwecker79/status/1149405900131786752"/>
    <hyperlink ref="Z680" r:id="rId1671" display="https://twitter.com/marblespictures/status/1149405981291343872"/>
    <hyperlink ref="Z681" r:id="rId1672" display="https://twitter.com/uberfacts/status/1149389647023415296"/>
    <hyperlink ref="Z682" r:id="rId1673" display="https://twitter.com/itstinega/status/1149406055472017408"/>
    <hyperlink ref="BB12" r:id="rId1674" display="https://api.twitter.com/1.1/geo/id/df32dd0ac7c1cfc2.json"/>
    <hyperlink ref="BB13" r:id="rId1675" display="https://api.twitter.com/1.1/geo/id/df32dd0ac7c1cfc2.json"/>
    <hyperlink ref="BB14" r:id="rId1676" display="https://api.twitter.com/1.1/geo/id/df32dd0ac7c1cfc2.json"/>
    <hyperlink ref="BB46" r:id="rId1677" display="https://api.twitter.com/1.1/geo/id/01a9a39529b27f36.json"/>
    <hyperlink ref="BB157" r:id="rId1678" display="https://api.twitter.com/1.1/geo/id/002e24c6736f069d.json"/>
    <hyperlink ref="BB168" r:id="rId1679" display="https://api.twitter.com/1.1/geo/id/2d5b67122572d42f.json"/>
    <hyperlink ref="BB254" r:id="rId1680" display="https://api.twitter.com/1.1/geo/id/f995a9bd45d4a867.json"/>
    <hyperlink ref="BB291" r:id="rId1681" display="https://api.twitter.com/1.1/geo/id/00ab941b685334e3.json"/>
    <hyperlink ref="BB315" r:id="rId1682" display="https://api.twitter.com/1.1/geo/id/f9791011dc7c32d9.json"/>
    <hyperlink ref="BB316" r:id="rId1683" display="https://api.twitter.com/1.1/geo/id/f9791011dc7c32d9.json"/>
    <hyperlink ref="BB356" r:id="rId1684" display="https://api.twitter.com/1.1/geo/id/06b9691f34c91d1c.json"/>
    <hyperlink ref="BB444" r:id="rId1685" display="https://api.twitter.com/1.1/geo/id/de599025180e2ee7.json"/>
    <hyperlink ref="BB451" r:id="rId1686" display="https://api.twitter.com/1.1/geo/id/3b77caf94bfc81fe.json"/>
    <hyperlink ref="BB485" r:id="rId1687" display="https://api.twitter.com/1.1/geo/id/4cbcbed1c52d1840.json"/>
    <hyperlink ref="BB488" r:id="rId1688" display="https://api.twitter.com/1.1/geo/id/d1ec37eb74fb2830.json"/>
    <hyperlink ref="BB511" r:id="rId1689" display="https://api.twitter.com/1.1/geo/id/1c69a67ad480e1b1.json"/>
    <hyperlink ref="BB598" r:id="rId1690" display="https://api.twitter.com/1.1/geo/id/3df4f427b5a60fea.json"/>
    <hyperlink ref="BB663" r:id="rId1691" display="https://api.twitter.com/1.1/geo/id/797b837ec73b4f4d.json"/>
    <hyperlink ref="BB664" r:id="rId1692" display="https://api.twitter.com/1.1/geo/id/612fbfbb701b1d3a.json"/>
    <hyperlink ref="BB668" r:id="rId1693" display="https://api.twitter.com/1.1/geo/id/a6c257c61f294ec1.json"/>
  </hyperlinks>
  <printOptions/>
  <pageMargins left="0.7" right="0.7" top="0.75" bottom="0.75" header="0.3" footer="0.3"/>
  <pageSetup horizontalDpi="600" verticalDpi="600" orientation="portrait" r:id="rId1697"/>
  <legacyDrawing r:id="rId1695"/>
  <tableParts>
    <tablePart r:id="rId169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95"/>
  <sheetViews>
    <sheetView tabSelected="1" workbookViewId="0" topLeftCell="A1">
      <pane xSplit="1" ySplit="2" topLeftCell="J3" activePane="bottomRight" state="frozen"/>
      <selection pane="topRight" activeCell="B1" sqref="B1"/>
      <selection pane="bottomLeft" activeCell="A3" sqref="A3"/>
      <selection pane="bottomRight" activeCell="A2" sqref="A2:AZ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4032</v>
      </c>
      <c r="AE2" s="13" t="s">
        <v>4033</v>
      </c>
      <c r="AF2" s="13" t="s">
        <v>4034</v>
      </c>
      <c r="AG2" s="13" t="s">
        <v>4035</v>
      </c>
      <c r="AH2" s="13" t="s">
        <v>4036</v>
      </c>
      <c r="AI2" s="13" t="s">
        <v>4037</v>
      </c>
      <c r="AJ2" s="13" t="s">
        <v>4038</v>
      </c>
      <c r="AK2" s="13" t="s">
        <v>4039</v>
      </c>
      <c r="AL2" s="13" t="s">
        <v>4040</v>
      </c>
      <c r="AM2" s="13" t="s">
        <v>4041</v>
      </c>
      <c r="AN2" s="13" t="s">
        <v>4042</v>
      </c>
      <c r="AO2" s="13" t="s">
        <v>4043</v>
      </c>
      <c r="AP2" s="13" t="s">
        <v>4044</v>
      </c>
      <c r="AQ2" s="13" t="s">
        <v>4045</v>
      </c>
      <c r="AR2" s="13" t="s">
        <v>4046</v>
      </c>
      <c r="AS2" s="13" t="s">
        <v>196</v>
      </c>
      <c r="AT2" s="13" t="s">
        <v>4047</v>
      </c>
      <c r="AU2" s="13" t="s">
        <v>4048</v>
      </c>
      <c r="AV2" s="13" t="s">
        <v>4049</v>
      </c>
      <c r="AW2" s="13" t="s">
        <v>4050</v>
      </c>
      <c r="AX2" s="13" t="s">
        <v>4051</v>
      </c>
      <c r="AY2" s="13" t="s">
        <v>4052</v>
      </c>
      <c r="AZ2" s="13" t="s">
        <v>8466</v>
      </c>
      <c r="BA2" s="3"/>
      <c r="BB2" s="3"/>
    </row>
    <row r="3" spans="1:54" ht="15" customHeight="1">
      <c r="A3" s="65" t="s">
        <v>791</v>
      </c>
      <c r="B3" s="66"/>
      <c r="C3" s="66"/>
      <c r="D3" s="67">
        <v>20</v>
      </c>
      <c r="E3" s="69">
        <v>90</v>
      </c>
      <c r="F3" s="104" t="s">
        <v>6671</v>
      </c>
      <c r="G3" s="66"/>
      <c r="H3" s="70"/>
      <c r="I3" s="71"/>
      <c r="J3" s="71"/>
      <c r="K3" s="70" t="s">
        <v>7680</v>
      </c>
      <c r="L3" s="74"/>
      <c r="M3" s="75">
        <v>1376.5780029296875</v>
      </c>
      <c r="N3" s="75">
        <v>671.609375</v>
      </c>
      <c r="O3" s="76"/>
      <c r="P3" s="77"/>
      <c r="Q3" s="77"/>
      <c r="R3" s="89"/>
      <c r="S3" s="48">
        <v>22</v>
      </c>
      <c r="T3" s="48">
        <v>1</v>
      </c>
      <c r="U3" s="49">
        <v>420</v>
      </c>
      <c r="V3" s="49">
        <v>0.047619</v>
      </c>
      <c r="W3" s="50"/>
      <c r="X3" s="50"/>
      <c r="Y3" s="50"/>
      <c r="Z3" s="49">
        <v>0</v>
      </c>
      <c r="AA3" s="72">
        <v>3</v>
      </c>
      <c r="AB3" s="72"/>
      <c r="AC3" s="73"/>
      <c r="AD3" s="79" t="s">
        <v>4157</v>
      </c>
      <c r="AE3" s="79">
        <v>1065</v>
      </c>
      <c r="AF3" s="79">
        <v>1580</v>
      </c>
      <c r="AG3" s="79">
        <v>5781</v>
      </c>
      <c r="AH3" s="79">
        <v>38482</v>
      </c>
      <c r="AI3" s="79"/>
      <c r="AJ3" s="79" t="s">
        <v>4827</v>
      </c>
      <c r="AK3" s="79" t="s">
        <v>5406</v>
      </c>
      <c r="AL3" s="84" t="s">
        <v>5761</v>
      </c>
      <c r="AM3" s="79"/>
      <c r="AN3" s="81">
        <v>42071.686377314814</v>
      </c>
      <c r="AO3" s="84" t="s">
        <v>6088</v>
      </c>
      <c r="AP3" s="79" t="b">
        <v>0</v>
      </c>
      <c r="AQ3" s="79" t="b">
        <v>0</v>
      </c>
      <c r="AR3" s="79" t="b">
        <v>1</v>
      </c>
      <c r="AS3" s="79"/>
      <c r="AT3" s="79">
        <v>0</v>
      </c>
      <c r="AU3" s="84" t="s">
        <v>6620</v>
      </c>
      <c r="AV3" s="79" t="b">
        <v>0</v>
      </c>
      <c r="AW3" s="79" t="s">
        <v>6881</v>
      </c>
      <c r="AX3" s="84" t="s">
        <v>6988</v>
      </c>
      <c r="AY3" s="79" t="s">
        <v>66</v>
      </c>
      <c r="AZ3" s="79" t="str">
        <f>REPLACE(INDEX(GroupVertices[Group],MATCH(Vertices[[#This Row],[Vertex]],GroupVertices[Vertex],0)),1,1,"")</f>
        <v>2</v>
      </c>
      <c r="BA3" s="3"/>
      <c r="BB3" s="3"/>
    </row>
    <row r="4" spans="1:57" ht="15">
      <c r="A4" s="65" t="s">
        <v>799</v>
      </c>
      <c r="B4" s="66"/>
      <c r="C4" s="66"/>
      <c r="D4" s="67">
        <v>14.954545454545455</v>
      </c>
      <c r="E4" s="69">
        <v>75</v>
      </c>
      <c r="F4" s="104" t="s">
        <v>6677</v>
      </c>
      <c r="G4" s="66"/>
      <c r="H4" s="70"/>
      <c r="I4" s="71"/>
      <c r="J4" s="71"/>
      <c r="K4" s="70" t="s">
        <v>7694</v>
      </c>
      <c r="L4" s="74"/>
      <c r="M4" s="75">
        <v>4950.3291015625</v>
      </c>
      <c r="N4" s="75">
        <v>9205.03125</v>
      </c>
      <c r="O4" s="76"/>
      <c r="P4" s="77"/>
      <c r="Q4" s="77"/>
      <c r="R4" s="89"/>
      <c r="S4" s="48">
        <v>16</v>
      </c>
      <c r="T4" s="48">
        <v>1</v>
      </c>
      <c r="U4" s="49">
        <v>210</v>
      </c>
      <c r="V4" s="49">
        <v>0.066667</v>
      </c>
      <c r="W4" s="50"/>
      <c r="X4" s="50"/>
      <c r="Y4" s="50"/>
      <c r="Z4" s="49">
        <v>0</v>
      </c>
      <c r="AA4" s="72">
        <v>4</v>
      </c>
      <c r="AB4" s="72"/>
      <c r="AC4" s="73"/>
      <c r="AD4" s="79" t="s">
        <v>4171</v>
      </c>
      <c r="AE4" s="79">
        <v>53</v>
      </c>
      <c r="AF4" s="79">
        <v>54</v>
      </c>
      <c r="AG4" s="79">
        <v>50</v>
      </c>
      <c r="AH4" s="79">
        <v>22</v>
      </c>
      <c r="AI4" s="79"/>
      <c r="AJ4" s="79" t="s">
        <v>4839</v>
      </c>
      <c r="AK4" s="79"/>
      <c r="AL4" s="79"/>
      <c r="AM4" s="79"/>
      <c r="AN4" s="81">
        <v>43653.84203703704</v>
      </c>
      <c r="AO4" s="79"/>
      <c r="AP4" s="79" t="b">
        <v>1</v>
      </c>
      <c r="AQ4" s="79" t="b">
        <v>0</v>
      </c>
      <c r="AR4" s="79" t="b">
        <v>0</v>
      </c>
      <c r="AS4" s="79"/>
      <c r="AT4" s="79">
        <v>0</v>
      </c>
      <c r="AU4" s="79"/>
      <c r="AV4" s="79" t="b">
        <v>0</v>
      </c>
      <c r="AW4" s="79" t="s">
        <v>6881</v>
      </c>
      <c r="AX4" s="84" t="s">
        <v>7002</v>
      </c>
      <c r="AY4" s="79" t="s">
        <v>66</v>
      </c>
      <c r="AZ4" s="79" t="str">
        <f>REPLACE(INDEX(GroupVertices[Group],MATCH(Vertices[[#This Row],[Vertex]],GroupVertices[Vertex],0)),1,1,"")</f>
        <v>3</v>
      </c>
      <c r="BA4" s="2"/>
      <c r="BB4" s="3"/>
      <c r="BC4" s="3"/>
      <c r="BD4" s="3"/>
      <c r="BE4" s="3"/>
    </row>
    <row r="5" spans="1:57" ht="15">
      <c r="A5" s="65" t="s">
        <v>795</v>
      </c>
      <c r="B5" s="66"/>
      <c r="C5" s="66"/>
      <c r="D5" s="67">
        <v>14.113636363636363</v>
      </c>
      <c r="E5" s="69">
        <v>73</v>
      </c>
      <c r="F5" s="104" t="s">
        <v>2003</v>
      </c>
      <c r="G5" s="66"/>
      <c r="H5" s="70"/>
      <c r="I5" s="71"/>
      <c r="J5" s="71"/>
      <c r="K5" s="70" t="s">
        <v>7583</v>
      </c>
      <c r="L5" s="74"/>
      <c r="M5" s="75">
        <v>7862.388671875</v>
      </c>
      <c r="N5" s="75">
        <v>9198.05078125</v>
      </c>
      <c r="O5" s="76"/>
      <c r="P5" s="77"/>
      <c r="Q5" s="77"/>
      <c r="R5" s="89"/>
      <c r="S5" s="48">
        <v>15</v>
      </c>
      <c r="T5" s="48">
        <v>1</v>
      </c>
      <c r="U5" s="49">
        <v>182</v>
      </c>
      <c r="V5" s="49">
        <v>0.071429</v>
      </c>
      <c r="W5" s="50"/>
      <c r="X5" s="50"/>
      <c r="Y5" s="50"/>
      <c r="Z5" s="49">
        <v>0</v>
      </c>
      <c r="AA5" s="72">
        <v>5</v>
      </c>
      <c r="AB5" s="72"/>
      <c r="AC5" s="73"/>
      <c r="AD5" s="79" t="s">
        <v>4062</v>
      </c>
      <c r="AE5" s="79">
        <v>715</v>
      </c>
      <c r="AF5" s="79">
        <v>1005019</v>
      </c>
      <c r="AG5" s="79">
        <v>2008</v>
      </c>
      <c r="AH5" s="79">
        <v>599</v>
      </c>
      <c r="AI5" s="79"/>
      <c r="AJ5" s="79" t="s">
        <v>4740</v>
      </c>
      <c r="AK5" s="79"/>
      <c r="AL5" s="79"/>
      <c r="AM5" s="79"/>
      <c r="AN5" s="81">
        <v>41034.75765046296</v>
      </c>
      <c r="AO5" s="84" t="s">
        <v>5999</v>
      </c>
      <c r="AP5" s="79" t="b">
        <v>0</v>
      </c>
      <c r="AQ5" s="79" t="b">
        <v>0</v>
      </c>
      <c r="AR5" s="79" t="b">
        <v>1</v>
      </c>
      <c r="AS5" s="79"/>
      <c r="AT5" s="79">
        <v>4353</v>
      </c>
      <c r="AU5" s="84" t="s">
        <v>6619</v>
      </c>
      <c r="AV5" s="79" t="b">
        <v>0</v>
      </c>
      <c r="AW5" s="79" t="s">
        <v>6881</v>
      </c>
      <c r="AX5" s="84" t="s">
        <v>6891</v>
      </c>
      <c r="AY5" s="79" t="s">
        <v>66</v>
      </c>
      <c r="AZ5" s="79" t="str">
        <f>REPLACE(INDEX(GroupVertices[Group],MATCH(Vertices[[#This Row],[Vertex]],GroupVertices[Vertex],0)),1,1,"")</f>
        <v>5</v>
      </c>
      <c r="BA5" s="2"/>
      <c r="BB5" s="3"/>
      <c r="BC5" s="3"/>
      <c r="BD5" s="3"/>
      <c r="BE5" s="3"/>
    </row>
    <row r="6" spans="1:57" ht="15">
      <c r="A6" s="65" t="s">
        <v>786</v>
      </c>
      <c r="B6" s="66"/>
      <c r="C6" s="66"/>
      <c r="D6" s="67">
        <v>14.113636363636363</v>
      </c>
      <c r="E6" s="69">
        <v>73</v>
      </c>
      <c r="F6" s="104" t="s">
        <v>6660</v>
      </c>
      <c r="G6" s="66"/>
      <c r="H6" s="70"/>
      <c r="I6" s="71"/>
      <c r="J6" s="71"/>
      <c r="K6" s="70" t="s">
        <v>7650</v>
      </c>
      <c r="L6" s="74"/>
      <c r="M6" s="75">
        <v>6427.0068359375</v>
      </c>
      <c r="N6" s="75">
        <v>9198.05078125</v>
      </c>
      <c r="O6" s="76"/>
      <c r="P6" s="77"/>
      <c r="Q6" s="77"/>
      <c r="R6" s="89"/>
      <c r="S6" s="48">
        <v>15</v>
      </c>
      <c r="T6" s="48">
        <v>1</v>
      </c>
      <c r="U6" s="49">
        <v>182</v>
      </c>
      <c r="V6" s="49">
        <v>0.071429</v>
      </c>
      <c r="W6" s="50"/>
      <c r="X6" s="50"/>
      <c r="Y6" s="50"/>
      <c r="Z6" s="49">
        <v>0</v>
      </c>
      <c r="AA6" s="72">
        <v>6</v>
      </c>
      <c r="AB6" s="72"/>
      <c r="AC6" s="73"/>
      <c r="AD6" s="79" t="s">
        <v>4127</v>
      </c>
      <c r="AE6" s="79">
        <v>22699</v>
      </c>
      <c r="AF6" s="79">
        <v>282608</v>
      </c>
      <c r="AG6" s="79">
        <v>21087</v>
      </c>
      <c r="AH6" s="79">
        <v>19917</v>
      </c>
      <c r="AI6" s="79"/>
      <c r="AJ6" s="79" t="s">
        <v>4801</v>
      </c>
      <c r="AK6" s="79"/>
      <c r="AL6" s="79"/>
      <c r="AM6" s="79"/>
      <c r="AN6" s="81">
        <v>41971.65326388889</v>
      </c>
      <c r="AO6" s="84" t="s">
        <v>6059</v>
      </c>
      <c r="AP6" s="79" t="b">
        <v>0</v>
      </c>
      <c r="AQ6" s="79" t="b">
        <v>0</v>
      </c>
      <c r="AR6" s="79" t="b">
        <v>0</v>
      </c>
      <c r="AS6" s="79"/>
      <c r="AT6" s="79">
        <v>1372</v>
      </c>
      <c r="AU6" s="84" t="s">
        <v>6619</v>
      </c>
      <c r="AV6" s="79" t="b">
        <v>0</v>
      </c>
      <c r="AW6" s="79" t="s">
        <v>6881</v>
      </c>
      <c r="AX6" s="84" t="s">
        <v>6958</v>
      </c>
      <c r="AY6" s="79" t="s">
        <v>66</v>
      </c>
      <c r="AZ6" s="79" t="str">
        <f>REPLACE(INDEX(GroupVertices[Group],MATCH(Vertices[[#This Row],[Vertex]],GroupVertices[Vertex],0)),1,1,"")</f>
        <v>6</v>
      </c>
      <c r="BA6" s="2"/>
      <c r="BB6" s="3"/>
      <c r="BC6" s="3"/>
      <c r="BD6" s="3"/>
      <c r="BE6" s="3"/>
    </row>
    <row r="7" spans="1:57" ht="15">
      <c r="A7" s="65" t="s">
        <v>768</v>
      </c>
      <c r="B7" s="66"/>
      <c r="C7" s="66"/>
      <c r="D7" s="67">
        <v>9.068181818181818</v>
      </c>
      <c r="E7" s="69">
        <v>72.85714285714286</v>
      </c>
      <c r="F7" s="104" t="s">
        <v>1985</v>
      </c>
      <c r="G7" s="66"/>
      <c r="H7" s="70"/>
      <c r="I7" s="71"/>
      <c r="J7" s="71"/>
      <c r="K7" s="70" t="s">
        <v>7627</v>
      </c>
      <c r="L7" s="74"/>
      <c r="M7" s="75">
        <v>3556.23681640625</v>
      </c>
      <c r="N7" s="75">
        <v>9128.70703125</v>
      </c>
      <c r="O7" s="76"/>
      <c r="P7" s="77"/>
      <c r="Q7" s="77"/>
      <c r="R7" s="89"/>
      <c r="S7" s="48">
        <v>9</v>
      </c>
      <c r="T7" s="48">
        <v>1</v>
      </c>
      <c r="U7" s="49">
        <v>180</v>
      </c>
      <c r="V7" s="49">
        <v>0.043478</v>
      </c>
      <c r="W7" s="50"/>
      <c r="X7" s="50"/>
      <c r="Y7" s="50"/>
      <c r="Z7" s="49">
        <v>0</v>
      </c>
      <c r="AA7" s="72">
        <v>7</v>
      </c>
      <c r="AB7" s="72"/>
      <c r="AC7" s="73"/>
      <c r="AD7" s="79" t="s">
        <v>4104</v>
      </c>
      <c r="AE7" s="79">
        <v>12</v>
      </c>
      <c r="AF7" s="79">
        <v>8217610</v>
      </c>
      <c r="AG7" s="79">
        <v>10493</v>
      </c>
      <c r="AH7" s="79">
        <v>142527</v>
      </c>
      <c r="AI7" s="79"/>
      <c r="AJ7" s="79" t="s">
        <v>4781</v>
      </c>
      <c r="AK7" s="79" t="s">
        <v>5374</v>
      </c>
      <c r="AL7" s="84" t="s">
        <v>5740</v>
      </c>
      <c r="AM7" s="79"/>
      <c r="AN7" s="81">
        <v>42323.90380787037</v>
      </c>
      <c r="AO7" s="84" t="s">
        <v>6038</v>
      </c>
      <c r="AP7" s="79" t="b">
        <v>0</v>
      </c>
      <c r="AQ7" s="79" t="b">
        <v>0</v>
      </c>
      <c r="AR7" s="79" t="b">
        <v>1</v>
      </c>
      <c r="AS7" s="79"/>
      <c r="AT7" s="79">
        <v>6285</v>
      </c>
      <c r="AU7" s="84" t="s">
        <v>6619</v>
      </c>
      <c r="AV7" s="79" t="b">
        <v>1</v>
      </c>
      <c r="AW7" s="79" t="s">
        <v>6881</v>
      </c>
      <c r="AX7" s="84" t="s">
        <v>6935</v>
      </c>
      <c r="AY7" s="79" t="s">
        <v>66</v>
      </c>
      <c r="AZ7" s="79" t="str">
        <f>REPLACE(INDEX(GroupVertices[Group],MATCH(Vertices[[#This Row],[Vertex]],GroupVertices[Vertex],0)),1,1,"")</f>
        <v>4</v>
      </c>
      <c r="BA7" s="2"/>
      <c r="BB7" s="3"/>
      <c r="BC7" s="3"/>
      <c r="BD7" s="3"/>
      <c r="BE7" s="3"/>
    </row>
    <row r="8" spans="1:57" ht="15">
      <c r="A8" s="65" t="s">
        <v>715</v>
      </c>
      <c r="B8" s="66"/>
      <c r="C8" s="66"/>
      <c r="D8" s="67">
        <v>13.272727272727273</v>
      </c>
      <c r="E8" s="69">
        <v>71.14285714285714</v>
      </c>
      <c r="F8" s="104" t="s">
        <v>1946</v>
      </c>
      <c r="G8" s="66"/>
      <c r="H8" s="70"/>
      <c r="I8" s="71"/>
      <c r="J8" s="71"/>
      <c r="K8" s="70" t="s">
        <v>7662</v>
      </c>
      <c r="L8" s="74"/>
      <c r="M8" s="75">
        <v>9226.9951171875</v>
      </c>
      <c r="N8" s="75">
        <v>9197.822265625</v>
      </c>
      <c r="O8" s="76"/>
      <c r="P8" s="77"/>
      <c r="Q8" s="77"/>
      <c r="R8" s="89"/>
      <c r="S8" s="48">
        <v>14</v>
      </c>
      <c r="T8" s="48">
        <v>1</v>
      </c>
      <c r="U8" s="49">
        <v>156</v>
      </c>
      <c r="V8" s="49">
        <v>0.076923</v>
      </c>
      <c r="W8" s="50"/>
      <c r="X8" s="50"/>
      <c r="Y8" s="50"/>
      <c r="Z8" s="49">
        <v>0</v>
      </c>
      <c r="AA8" s="72">
        <v>8</v>
      </c>
      <c r="AB8" s="72"/>
      <c r="AC8" s="73"/>
      <c r="AD8" s="79" t="s">
        <v>4139</v>
      </c>
      <c r="AE8" s="79">
        <v>41525</v>
      </c>
      <c r="AF8" s="79">
        <v>299062</v>
      </c>
      <c r="AG8" s="79">
        <v>66917</v>
      </c>
      <c r="AH8" s="79">
        <v>226029</v>
      </c>
      <c r="AI8" s="79"/>
      <c r="AJ8" s="79" t="s">
        <v>4810</v>
      </c>
      <c r="AK8" s="79" t="s">
        <v>5392</v>
      </c>
      <c r="AL8" s="84" t="s">
        <v>5752</v>
      </c>
      <c r="AM8" s="79"/>
      <c r="AN8" s="81">
        <v>41220.224386574075</v>
      </c>
      <c r="AO8" s="84" t="s">
        <v>6071</v>
      </c>
      <c r="AP8" s="79" t="b">
        <v>0</v>
      </c>
      <c r="AQ8" s="79" t="b">
        <v>0</v>
      </c>
      <c r="AR8" s="79" t="b">
        <v>1</v>
      </c>
      <c r="AS8" s="79"/>
      <c r="AT8" s="79">
        <v>1926</v>
      </c>
      <c r="AU8" s="84" t="s">
        <v>6619</v>
      </c>
      <c r="AV8" s="79" t="b">
        <v>1</v>
      </c>
      <c r="AW8" s="79" t="s">
        <v>6881</v>
      </c>
      <c r="AX8" s="84" t="s">
        <v>6970</v>
      </c>
      <c r="AY8" s="79" t="s">
        <v>66</v>
      </c>
      <c r="AZ8" s="79" t="str">
        <f>REPLACE(INDEX(GroupVertices[Group],MATCH(Vertices[[#This Row],[Vertex]],GroupVertices[Vertex],0)),1,1,"")</f>
        <v>7</v>
      </c>
      <c r="BA8" s="2"/>
      <c r="BB8" s="3"/>
      <c r="BC8" s="3"/>
      <c r="BD8" s="3"/>
      <c r="BE8" s="3"/>
    </row>
    <row r="9" spans="1:57" ht="15">
      <c r="A9" s="65" t="s">
        <v>630</v>
      </c>
      <c r="B9" s="66"/>
      <c r="C9" s="66"/>
      <c r="D9" s="67">
        <v>11.590909090909092</v>
      </c>
      <c r="E9" s="69">
        <v>67.85714285714286</v>
      </c>
      <c r="F9" s="104" t="s">
        <v>1879</v>
      </c>
      <c r="G9" s="66"/>
      <c r="H9" s="70"/>
      <c r="I9" s="71"/>
      <c r="J9" s="71"/>
      <c r="K9" s="70" t="s">
        <v>7611</v>
      </c>
      <c r="L9" s="74"/>
      <c r="M9" s="75">
        <v>3075.08935546875</v>
      </c>
      <c r="N9" s="75">
        <v>7400.06982421875</v>
      </c>
      <c r="O9" s="76"/>
      <c r="P9" s="77"/>
      <c r="Q9" s="77"/>
      <c r="R9" s="89"/>
      <c r="S9" s="48">
        <v>12</v>
      </c>
      <c r="T9" s="48">
        <v>1</v>
      </c>
      <c r="U9" s="49">
        <v>110</v>
      </c>
      <c r="V9" s="49">
        <v>0.090909</v>
      </c>
      <c r="W9" s="50"/>
      <c r="X9" s="50"/>
      <c r="Y9" s="50"/>
      <c r="Z9" s="49">
        <v>0</v>
      </c>
      <c r="AA9" s="72">
        <v>9</v>
      </c>
      <c r="AB9" s="72"/>
      <c r="AC9" s="73"/>
      <c r="AD9" s="79" t="s">
        <v>4088</v>
      </c>
      <c r="AE9" s="79">
        <v>0</v>
      </c>
      <c r="AF9" s="79">
        <v>2138</v>
      </c>
      <c r="AG9" s="79">
        <v>32</v>
      </c>
      <c r="AH9" s="79">
        <v>571</v>
      </c>
      <c r="AI9" s="79"/>
      <c r="AJ9" s="79" t="s">
        <v>4766</v>
      </c>
      <c r="AK9" s="79" t="s">
        <v>5364</v>
      </c>
      <c r="AL9" s="79"/>
      <c r="AM9" s="79"/>
      <c r="AN9" s="81">
        <v>43601.335023148145</v>
      </c>
      <c r="AO9" s="84" t="s">
        <v>6024</v>
      </c>
      <c r="AP9" s="79" t="b">
        <v>1</v>
      </c>
      <c r="AQ9" s="79" t="b">
        <v>0</v>
      </c>
      <c r="AR9" s="79" t="b">
        <v>0</v>
      </c>
      <c r="AS9" s="79"/>
      <c r="AT9" s="79">
        <v>4</v>
      </c>
      <c r="AU9" s="79"/>
      <c r="AV9" s="79" t="b">
        <v>0</v>
      </c>
      <c r="AW9" s="79" t="s">
        <v>6881</v>
      </c>
      <c r="AX9" s="84" t="s">
        <v>6919</v>
      </c>
      <c r="AY9" s="79" t="s">
        <v>66</v>
      </c>
      <c r="AZ9" s="79" t="str">
        <f>REPLACE(INDEX(GroupVertices[Group],MATCH(Vertices[[#This Row],[Vertex]],GroupVertices[Vertex],0)),1,1,"")</f>
        <v>10</v>
      </c>
      <c r="BA9" s="2"/>
      <c r="BB9" s="3"/>
      <c r="BC9" s="3"/>
      <c r="BD9" s="3"/>
      <c r="BE9" s="3"/>
    </row>
    <row r="10" spans="1:57" ht="15">
      <c r="A10" s="65" t="s">
        <v>773</v>
      </c>
      <c r="B10" s="66"/>
      <c r="C10" s="66"/>
      <c r="D10" s="67">
        <v>11.590909090909092</v>
      </c>
      <c r="E10" s="69">
        <v>67.85714285714286</v>
      </c>
      <c r="F10" s="104" t="s">
        <v>6649</v>
      </c>
      <c r="G10" s="66"/>
      <c r="H10" s="70"/>
      <c r="I10" s="71"/>
      <c r="J10" s="71"/>
      <c r="K10" s="70" t="s">
        <v>7618</v>
      </c>
      <c r="L10" s="74"/>
      <c r="M10" s="75">
        <v>3075.089599609375</v>
      </c>
      <c r="N10" s="75">
        <v>5506.76953125</v>
      </c>
      <c r="O10" s="76"/>
      <c r="P10" s="77"/>
      <c r="Q10" s="77"/>
      <c r="R10" s="89"/>
      <c r="S10" s="48">
        <v>12</v>
      </c>
      <c r="T10" s="48">
        <v>1</v>
      </c>
      <c r="U10" s="49">
        <v>110</v>
      </c>
      <c r="V10" s="49">
        <v>0.090909</v>
      </c>
      <c r="W10" s="50"/>
      <c r="X10" s="50"/>
      <c r="Y10" s="50"/>
      <c r="Z10" s="49">
        <v>0</v>
      </c>
      <c r="AA10" s="72">
        <v>10</v>
      </c>
      <c r="AB10" s="72"/>
      <c r="AC10" s="73"/>
      <c r="AD10" s="79" t="s">
        <v>4095</v>
      </c>
      <c r="AE10" s="79">
        <v>0</v>
      </c>
      <c r="AF10" s="79">
        <v>2170927</v>
      </c>
      <c r="AG10" s="79">
        <v>48843</v>
      </c>
      <c r="AH10" s="79">
        <v>1000</v>
      </c>
      <c r="AI10" s="79"/>
      <c r="AJ10" s="79" t="s">
        <v>4772</v>
      </c>
      <c r="AK10" s="79"/>
      <c r="AL10" s="84" t="s">
        <v>5736</v>
      </c>
      <c r="AM10" s="79"/>
      <c r="AN10" s="81">
        <v>40732.00408564815</v>
      </c>
      <c r="AO10" s="84" t="s">
        <v>6030</v>
      </c>
      <c r="AP10" s="79" t="b">
        <v>0</v>
      </c>
      <c r="AQ10" s="79" t="b">
        <v>0</v>
      </c>
      <c r="AR10" s="79" t="b">
        <v>1</v>
      </c>
      <c r="AS10" s="79"/>
      <c r="AT10" s="79">
        <v>2423</v>
      </c>
      <c r="AU10" s="84" t="s">
        <v>6620</v>
      </c>
      <c r="AV10" s="79" t="b">
        <v>1</v>
      </c>
      <c r="AW10" s="79" t="s">
        <v>6881</v>
      </c>
      <c r="AX10" s="84" t="s">
        <v>6926</v>
      </c>
      <c r="AY10" s="79" t="s">
        <v>66</v>
      </c>
      <c r="AZ10" s="79" t="str">
        <f>REPLACE(INDEX(GroupVertices[Group],MATCH(Vertices[[#This Row],[Vertex]],GroupVertices[Vertex],0)),1,1,"")</f>
        <v>9</v>
      </c>
      <c r="BA10" s="2"/>
      <c r="BB10" s="3"/>
      <c r="BC10" s="3"/>
      <c r="BD10" s="3"/>
      <c r="BE10" s="3"/>
    </row>
    <row r="11" spans="1:57" ht="15">
      <c r="A11" s="65" t="s">
        <v>807</v>
      </c>
      <c r="B11" s="66"/>
      <c r="C11" s="66"/>
      <c r="D11" s="67">
        <v>10.75</v>
      </c>
      <c r="E11" s="69">
        <v>67.71428571428571</v>
      </c>
      <c r="F11" s="104" t="s">
        <v>6801</v>
      </c>
      <c r="G11" s="66"/>
      <c r="H11" s="70"/>
      <c r="I11" s="71"/>
      <c r="J11" s="71"/>
      <c r="K11" s="70" t="s">
        <v>8010</v>
      </c>
      <c r="L11" s="74"/>
      <c r="M11" s="75">
        <v>3067.144775390625</v>
      </c>
      <c r="N11" s="75">
        <v>3620.6220703125</v>
      </c>
      <c r="O11" s="76"/>
      <c r="P11" s="77"/>
      <c r="Q11" s="77"/>
      <c r="R11" s="89"/>
      <c r="S11" s="48">
        <v>11</v>
      </c>
      <c r="T11" s="48">
        <v>1</v>
      </c>
      <c r="U11" s="49">
        <v>108</v>
      </c>
      <c r="V11" s="49">
        <v>0.083333</v>
      </c>
      <c r="W11" s="50"/>
      <c r="X11" s="50"/>
      <c r="Y11" s="50"/>
      <c r="Z11" s="49">
        <v>0</v>
      </c>
      <c r="AA11" s="72">
        <v>11</v>
      </c>
      <c r="AB11" s="72"/>
      <c r="AC11" s="73"/>
      <c r="AD11" s="79" t="s">
        <v>4482</v>
      </c>
      <c r="AE11" s="79">
        <v>1</v>
      </c>
      <c r="AF11" s="79">
        <v>13999235</v>
      </c>
      <c r="AG11" s="79">
        <v>183940</v>
      </c>
      <c r="AH11" s="79">
        <v>1252</v>
      </c>
      <c r="AI11" s="79"/>
      <c r="AJ11" s="79" t="s">
        <v>5114</v>
      </c>
      <c r="AK11" s="79" t="s">
        <v>5584</v>
      </c>
      <c r="AL11" s="84" t="s">
        <v>5895</v>
      </c>
      <c r="AM11" s="79"/>
      <c r="AN11" s="81">
        <v>40153.67153935185</v>
      </c>
      <c r="AO11" s="84" t="s">
        <v>6384</v>
      </c>
      <c r="AP11" s="79" t="b">
        <v>0</v>
      </c>
      <c r="AQ11" s="79" t="b">
        <v>0</v>
      </c>
      <c r="AR11" s="79" t="b">
        <v>1</v>
      </c>
      <c r="AS11" s="79"/>
      <c r="AT11" s="79">
        <v>18560</v>
      </c>
      <c r="AU11" s="84" t="s">
        <v>6619</v>
      </c>
      <c r="AV11" s="79" t="b">
        <v>1</v>
      </c>
      <c r="AW11" s="79" t="s">
        <v>6881</v>
      </c>
      <c r="AX11" s="84" t="s">
        <v>7318</v>
      </c>
      <c r="AY11" s="79" t="s">
        <v>66</v>
      </c>
      <c r="AZ11" s="79" t="str">
        <f>REPLACE(INDEX(GroupVertices[Group],MATCH(Vertices[[#This Row],[Vertex]],GroupVertices[Vertex],0)),1,1,"")</f>
        <v>8</v>
      </c>
      <c r="BA11" s="2"/>
      <c r="BB11" s="3"/>
      <c r="BC11" s="3"/>
      <c r="BD11" s="3"/>
      <c r="BE11" s="3"/>
    </row>
    <row r="12" spans="1:57" ht="15">
      <c r="A12" s="65" t="s">
        <v>347</v>
      </c>
      <c r="B12" s="66"/>
      <c r="C12" s="66"/>
      <c r="D12" s="67">
        <v>2.340909090909091</v>
      </c>
      <c r="E12" s="69">
        <v>67.14285714285714</v>
      </c>
      <c r="F12" s="104" t="s">
        <v>1674</v>
      </c>
      <c r="G12" s="66"/>
      <c r="H12" s="70"/>
      <c r="I12" s="71"/>
      <c r="J12" s="71"/>
      <c r="K12" s="70" t="s">
        <v>7751</v>
      </c>
      <c r="L12" s="74"/>
      <c r="M12" s="75">
        <v>3622.9482421875</v>
      </c>
      <c r="N12" s="75">
        <v>9357.8369140625</v>
      </c>
      <c r="O12" s="76"/>
      <c r="P12" s="77"/>
      <c r="Q12" s="77"/>
      <c r="R12" s="89"/>
      <c r="S12" s="48">
        <v>1</v>
      </c>
      <c r="T12" s="48">
        <v>6</v>
      </c>
      <c r="U12" s="49">
        <v>100</v>
      </c>
      <c r="V12" s="49">
        <v>0.034483</v>
      </c>
      <c r="W12" s="50"/>
      <c r="X12" s="50"/>
      <c r="Y12" s="50"/>
      <c r="Z12" s="49">
        <v>0</v>
      </c>
      <c r="AA12" s="72">
        <v>12</v>
      </c>
      <c r="AB12" s="72"/>
      <c r="AC12" s="73"/>
      <c r="AD12" s="79" t="s">
        <v>4226</v>
      </c>
      <c r="AE12" s="79">
        <v>1774</v>
      </c>
      <c r="AF12" s="79">
        <v>457</v>
      </c>
      <c r="AG12" s="79">
        <v>3431</v>
      </c>
      <c r="AH12" s="79">
        <v>10810</v>
      </c>
      <c r="AI12" s="79"/>
      <c r="AJ12" s="79" t="s">
        <v>4890</v>
      </c>
      <c r="AK12" s="79" t="s">
        <v>5442</v>
      </c>
      <c r="AL12" s="84" t="s">
        <v>5787</v>
      </c>
      <c r="AM12" s="79"/>
      <c r="AN12" s="81">
        <v>43130.25125</v>
      </c>
      <c r="AO12" s="84" t="s">
        <v>6154</v>
      </c>
      <c r="AP12" s="79" t="b">
        <v>1</v>
      </c>
      <c r="AQ12" s="79" t="b">
        <v>0</v>
      </c>
      <c r="AR12" s="79" t="b">
        <v>1</v>
      </c>
      <c r="AS12" s="79"/>
      <c r="AT12" s="79">
        <v>2</v>
      </c>
      <c r="AU12" s="79"/>
      <c r="AV12" s="79" t="b">
        <v>0</v>
      </c>
      <c r="AW12" s="79" t="s">
        <v>6881</v>
      </c>
      <c r="AX12" s="84" t="s">
        <v>7059</v>
      </c>
      <c r="AY12" s="79" t="s">
        <v>66</v>
      </c>
      <c r="AZ12" s="79" t="str">
        <f>REPLACE(INDEX(GroupVertices[Group],MATCH(Vertices[[#This Row],[Vertex]],GroupVertices[Vertex],0)),1,1,"")</f>
        <v>4</v>
      </c>
      <c r="BA12" s="2"/>
      <c r="BB12" s="3"/>
      <c r="BC12" s="3"/>
      <c r="BD12" s="3"/>
      <c r="BE12" s="3"/>
    </row>
    <row r="13" spans="1:57" ht="15">
      <c r="A13" s="65" t="s">
        <v>656</v>
      </c>
      <c r="B13" s="66"/>
      <c r="C13" s="66"/>
      <c r="D13" s="67">
        <v>9.068181818181818</v>
      </c>
      <c r="E13" s="69">
        <v>63.857142857142854</v>
      </c>
      <c r="F13" s="104" t="s">
        <v>1898</v>
      </c>
      <c r="G13" s="66"/>
      <c r="H13" s="70"/>
      <c r="I13" s="71"/>
      <c r="J13" s="71"/>
      <c r="K13" s="70" t="s">
        <v>7706</v>
      </c>
      <c r="L13" s="74"/>
      <c r="M13" s="75">
        <v>3228.39453125</v>
      </c>
      <c r="N13" s="75">
        <v>1861.1279296875</v>
      </c>
      <c r="O13" s="76"/>
      <c r="P13" s="77"/>
      <c r="Q13" s="77"/>
      <c r="R13" s="89"/>
      <c r="S13" s="48">
        <v>9</v>
      </c>
      <c r="T13" s="48">
        <v>1</v>
      </c>
      <c r="U13" s="49">
        <v>54</v>
      </c>
      <c r="V13" s="49">
        <v>0.125</v>
      </c>
      <c r="W13" s="50"/>
      <c r="X13" s="50"/>
      <c r="Y13" s="50"/>
      <c r="Z13" s="49">
        <v>0</v>
      </c>
      <c r="AA13" s="72">
        <v>13</v>
      </c>
      <c r="AB13" s="72"/>
      <c r="AC13" s="73"/>
      <c r="AD13" s="79" t="s">
        <v>4183</v>
      </c>
      <c r="AE13" s="79">
        <v>4320</v>
      </c>
      <c r="AF13" s="79">
        <v>1646400</v>
      </c>
      <c r="AG13" s="79">
        <v>57523</v>
      </c>
      <c r="AH13" s="79">
        <v>19761</v>
      </c>
      <c r="AI13" s="79"/>
      <c r="AJ13" s="79" t="s">
        <v>4851</v>
      </c>
      <c r="AK13" s="79" t="s">
        <v>5373</v>
      </c>
      <c r="AL13" s="84" t="s">
        <v>5770</v>
      </c>
      <c r="AM13" s="79"/>
      <c r="AN13" s="81">
        <v>41473.92988425926</v>
      </c>
      <c r="AO13" s="84" t="s">
        <v>6112</v>
      </c>
      <c r="AP13" s="79" t="b">
        <v>0</v>
      </c>
      <c r="AQ13" s="79" t="b">
        <v>0</v>
      </c>
      <c r="AR13" s="79" t="b">
        <v>1</v>
      </c>
      <c r="AS13" s="79"/>
      <c r="AT13" s="79">
        <v>7624</v>
      </c>
      <c r="AU13" s="84" t="s">
        <v>6619</v>
      </c>
      <c r="AV13" s="79" t="b">
        <v>1</v>
      </c>
      <c r="AW13" s="79" t="s">
        <v>6881</v>
      </c>
      <c r="AX13" s="84" t="s">
        <v>7014</v>
      </c>
      <c r="AY13" s="79" t="s">
        <v>66</v>
      </c>
      <c r="AZ13" s="79" t="str">
        <f>REPLACE(INDEX(GroupVertices[Group],MATCH(Vertices[[#This Row],[Vertex]],GroupVertices[Vertex],0)),1,1,"")</f>
        <v>11</v>
      </c>
      <c r="BA13" s="2"/>
      <c r="BB13" s="3"/>
      <c r="BC13" s="3"/>
      <c r="BD13" s="3"/>
      <c r="BE13" s="3"/>
    </row>
    <row r="14" spans="1:57" ht="15">
      <c r="A14" s="65" t="s">
        <v>310</v>
      </c>
      <c r="B14" s="66"/>
      <c r="C14" s="66"/>
      <c r="D14" s="67">
        <v>1.5</v>
      </c>
      <c r="E14" s="69">
        <v>63.714285714285715</v>
      </c>
      <c r="F14" s="104" t="s">
        <v>1645</v>
      </c>
      <c r="G14" s="66"/>
      <c r="H14" s="70"/>
      <c r="I14" s="71"/>
      <c r="J14" s="71"/>
      <c r="K14" s="70" t="s">
        <v>7696</v>
      </c>
      <c r="L14" s="74"/>
      <c r="M14" s="75">
        <v>3657.261474609375</v>
      </c>
      <c r="N14" s="75">
        <v>9790.34765625</v>
      </c>
      <c r="O14" s="76"/>
      <c r="P14" s="77"/>
      <c r="Q14" s="77"/>
      <c r="R14" s="89"/>
      <c r="S14" s="48">
        <v>0</v>
      </c>
      <c r="T14" s="48">
        <v>2</v>
      </c>
      <c r="U14" s="49">
        <v>52</v>
      </c>
      <c r="V14" s="49">
        <v>0.030303</v>
      </c>
      <c r="W14" s="50"/>
      <c r="X14" s="50"/>
      <c r="Y14" s="50"/>
      <c r="Z14" s="49">
        <v>0</v>
      </c>
      <c r="AA14" s="72">
        <v>14</v>
      </c>
      <c r="AB14" s="72"/>
      <c r="AC14" s="73"/>
      <c r="AD14" s="79" t="s">
        <v>4173</v>
      </c>
      <c r="AE14" s="79">
        <v>141</v>
      </c>
      <c r="AF14" s="79">
        <v>74</v>
      </c>
      <c r="AG14" s="79">
        <v>949</v>
      </c>
      <c r="AH14" s="79">
        <v>7586</v>
      </c>
      <c r="AI14" s="79"/>
      <c r="AJ14" s="79" t="s">
        <v>4841</v>
      </c>
      <c r="AK14" s="79"/>
      <c r="AL14" s="79"/>
      <c r="AM14" s="79"/>
      <c r="AN14" s="81">
        <v>40016.09491898148</v>
      </c>
      <c r="AO14" s="84" t="s">
        <v>6102</v>
      </c>
      <c r="AP14" s="79" t="b">
        <v>0</v>
      </c>
      <c r="AQ14" s="79" t="b">
        <v>0</v>
      </c>
      <c r="AR14" s="79" t="b">
        <v>0</v>
      </c>
      <c r="AS14" s="79"/>
      <c r="AT14" s="79">
        <v>3</v>
      </c>
      <c r="AU14" s="84" t="s">
        <v>6625</v>
      </c>
      <c r="AV14" s="79" t="b">
        <v>0</v>
      </c>
      <c r="AW14" s="79" t="s">
        <v>6881</v>
      </c>
      <c r="AX14" s="84" t="s">
        <v>7004</v>
      </c>
      <c r="AY14" s="79" t="s">
        <v>66</v>
      </c>
      <c r="AZ14" s="79" t="str">
        <f>REPLACE(INDEX(GroupVertices[Group],MATCH(Vertices[[#This Row],[Vertex]],GroupVertices[Vertex],0)),1,1,"")</f>
        <v>4</v>
      </c>
      <c r="BA14" s="2"/>
      <c r="BB14" s="3"/>
      <c r="BC14" s="3"/>
      <c r="BD14" s="3"/>
      <c r="BE14" s="3"/>
    </row>
    <row r="15" spans="1:57" ht="15">
      <c r="A15" s="65" t="s">
        <v>740</v>
      </c>
      <c r="B15" s="66"/>
      <c r="C15" s="66"/>
      <c r="D15" s="67">
        <v>8.227272727272727</v>
      </c>
      <c r="E15" s="69">
        <v>63</v>
      </c>
      <c r="F15" s="104" t="s">
        <v>6673</v>
      </c>
      <c r="G15" s="66"/>
      <c r="H15" s="70"/>
      <c r="I15" s="71"/>
      <c r="J15" s="71"/>
      <c r="K15" s="70" t="s">
        <v>7683</v>
      </c>
      <c r="L15" s="74"/>
      <c r="M15" s="75">
        <v>3126.035888671875</v>
      </c>
      <c r="N15" s="75">
        <v>643.7815551757812</v>
      </c>
      <c r="O15" s="76"/>
      <c r="P15" s="77"/>
      <c r="Q15" s="77"/>
      <c r="R15" s="89"/>
      <c r="S15" s="48">
        <v>8</v>
      </c>
      <c r="T15" s="48">
        <v>1</v>
      </c>
      <c r="U15" s="49">
        <v>42</v>
      </c>
      <c r="V15" s="49">
        <v>0.142857</v>
      </c>
      <c r="W15" s="50"/>
      <c r="X15" s="50"/>
      <c r="Y15" s="50"/>
      <c r="Z15" s="49">
        <v>0</v>
      </c>
      <c r="AA15" s="72">
        <v>15</v>
      </c>
      <c r="AB15" s="72"/>
      <c r="AC15" s="73"/>
      <c r="AD15" s="79" t="s">
        <v>4160</v>
      </c>
      <c r="AE15" s="79">
        <v>1080</v>
      </c>
      <c r="AF15" s="79">
        <v>37696</v>
      </c>
      <c r="AG15" s="79">
        <v>44229</v>
      </c>
      <c r="AH15" s="79">
        <v>43914</v>
      </c>
      <c r="AI15" s="79"/>
      <c r="AJ15" s="79" t="s">
        <v>4829</v>
      </c>
      <c r="AK15" s="79" t="s">
        <v>5408</v>
      </c>
      <c r="AL15" s="84" t="s">
        <v>5762</v>
      </c>
      <c r="AM15" s="79"/>
      <c r="AN15" s="81">
        <v>43269.19675925926</v>
      </c>
      <c r="AO15" s="84" t="s">
        <v>6090</v>
      </c>
      <c r="AP15" s="79" t="b">
        <v>1</v>
      </c>
      <c r="AQ15" s="79" t="b">
        <v>0</v>
      </c>
      <c r="AR15" s="79" t="b">
        <v>0</v>
      </c>
      <c r="AS15" s="79"/>
      <c r="AT15" s="79">
        <v>220</v>
      </c>
      <c r="AU15" s="79"/>
      <c r="AV15" s="79" t="b">
        <v>0</v>
      </c>
      <c r="AW15" s="79" t="s">
        <v>6881</v>
      </c>
      <c r="AX15" s="84" t="s">
        <v>6991</v>
      </c>
      <c r="AY15" s="79" t="s">
        <v>66</v>
      </c>
      <c r="AZ15" s="79" t="str">
        <f>REPLACE(INDEX(GroupVertices[Group],MATCH(Vertices[[#This Row],[Vertex]],GroupVertices[Vertex],0)),1,1,"")</f>
        <v>12</v>
      </c>
      <c r="BA15" s="2"/>
      <c r="BB15" s="3"/>
      <c r="BC15" s="3"/>
      <c r="BD15" s="3"/>
      <c r="BE15" s="3"/>
    </row>
    <row r="16" spans="1:57" ht="15">
      <c r="A16" s="65" t="s">
        <v>388</v>
      </c>
      <c r="B16" s="66"/>
      <c r="C16" s="66"/>
      <c r="D16" s="67">
        <v>4.0227272727272725</v>
      </c>
      <c r="E16" s="69">
        <v>62</v>
      </c>
      <c r="F16" s="104" t="s">
        <v>6679</v>
      </c>
      <c r="G16" s="66"/>
      <c r="H16" s="70"/>
      <c r="I16" s="71"/>
      <c r="J16" s="71"/>
      <c r="K16" s="70" t="s">
        <v>7697</v>
      </c>
      <c r="L16" s="74"/>
      <c r="M16" s="75">
        <v>3003.357421875</v>
      </c>
      <c r="N16" s="75">
        <v>8792.3203125</v>
      </c>
      <c r="O16" s="76"/>
      <c r="P16" s="77"/>
      <c r="Q16" s="77"/>
      <c r="R16" s="89"/>
      <c r="S16" s="48">
        <v>3</v>
      </c>
      <c r="T16" s="48">
        <v>1</v>
      </c>
      <c r="U16" s="49">
        <v>28</v>
      </c>
      <c r="V16" s="49">
        <v>0.022222</v>
      </c>
      <c r="W16" s="50"/>
      <c r="X16" s="50"/>
      <c r="Y16" s="50"/>
      <c r="Z16" s="49">
        <v>0</v>
      </c>
      <c r="AA16" s="72">
        <v>16</v>
      </c>
      <c r="AB16" s="72"/>
      <c r="AC16" s="73"/>
      <c r="AD16" s="79" t="s">
        <v>4174</v>
      </c>
      <c r="AE16" s="79">
        <v>55</v>
      </c>
      <c r="AF16" s="79">
        <v>279171</v>
      </c>
      <c r="AG16" s="79">
        <v>3138</v>
      </c>
      <c r="AH16" s="79">
        <v>3919</v>
      </c>
      <c r="AI16" s="79"/>
      <c r="AJ16" s="79" t="s">
        <v>4842</v>
      </c>
      <c r="AK16" s="79"/>
      <c r="AL16" s="84" t="s">
        <v>5766</v>
      </c>
      <c r="AM16" s="79"/>
      <c r="AN16" s="81">
        <v>43193.832407407404</v>
      </c>
      <c r="AO16" s="84" t="s">
        <v>6103</v>
      </c>
      <c r="AP16" s="79" t="b">
        <v>1</v>
      </c>
      <c r="AQ16" s="79" t="b">
        <v>0</v>
      </c>
      <c r="AR16" s="79" t="b">
        <v>0</v>
      </c>
      <c r="AS16" s="79"/>
      <c r="AT16" s="79">
        <v>563</v>
      </c>
      <c r="AU16" s="79"/>
      <c r="AV16" s="79" t="b">
        <v>1</v>
      </c>
      <c r="AW16" s="79" t="s">
        <v>6881</v>
      </c>
      <c r="AX16" s="84" t="s">
        <v>7005</v>
      </c>
      <c r="AY16" s="79" t="s">
        <v>66</v>
      </c>
      <c r="AZ16" s="79" t="str">
        <f>REPLACE(INDEX(GroupVertices[Group],MATCH(Vertices[[#This Row],[Vertex]],GroupVertices[Vertex],0)),1,1,"")</f>
        <v>4</v>
      </c>
      <c r="BA16" s="2"/>
      <c r="BB16" s="3"/>
      <c r="BC16" s="3"/>
      <c r="BD16" s="3"/>
      <c r="BE16" s="3"/>
    </row>
    <row r="17" spans="1:57" ht="15">
      <c r="A17" s="65" t="s">
        <v>613</v>
      </c>
      <c r="B17" s="66"/>
      <c r="C17" s="66"/>
      <c r="D17" s="67">
        <v>1.5</v>
      </c>
      <c r="E17" s="69">
        <v>62</v>
      </c>
      <c r="F17" s="104" t="s">
        <v>1869</v>
      </c>
      <c r="G17" s="66"/>
      <c r="H17" s="70"/>
      <c r="I17" s="71"/>
      <c r="J17" s="71"/>
      <c r="K17" s="70" t="s">
        <v>8068</v>
      </c>
      <c r="L17" s="74"/>
      <c r="M17" s="75">
        <v>3296.306884765625</v>
      </c>
      <c r="N17" s="75">
        <v>8534.6494140625</v>
      </c>
      <c r="O17" s="76"/>
      <c r="P17" s="77"/>
      <c r="Q17" s="77"/>
      <c r="R17" s="89"/>
      <c r="S17" s="48">
        <v>0</v>
      </c>
      <c r="T17" s="48">
        <v>2</v>
      </c>
      <c r="U17" s="49">
        <v>28</v>
      </c>
      <c r="V17" s="49">
        <v>0.028571</v>
      </c>
      <c r="W17" s="50"/>
      <c r="X17" s="50"/>
      <c r="Y17" s="50"/>
      <c r="Z17" s="49">
        <v>0</v>
      </c>
      <c r="AA17" s="72">
        <v>17</v>
      </c>
      <c r="AB17" s="72"/>
      <c r="AC17" s="73"/>
      <c r="AD17" s="79" t="s">
        <v>4540</v>
      </c>
      <c r="AE17" s="79">
        <v>1504</v>
      </c>
      <c r="AF17" s="79">
        <v>403</v>
      </c>
      <c r="AG17" s="79">
        <v>4691</v>
      </c>
      <c r="AH17" s="79">
        <v>15395</v>
      </c>
      <c r="AI17" s="79"/>
      <c r="AJ17" s="79" t="s">
        <v>5163</v>
      </c>
      <c r="AK17" s="79"/>
      <c r="AL17" s="79"/>
      <c r="AM17" s="79"/>
      <c r="AN17" s="81">
        <v>40128.83584490741</v>
      </c>
      <c r="AO17" s="84" t="s">
        <v>6437</v>
      </c>
      <c r="AP17" s="79" t="b">
        <v>0</v>
      </c>
      <c r="AQ17" s="79" t="b">
        <v>0</v>
      </c>
      <c r="AR17" s="79" t="b">
        <v>1</v>
      </c>
      <c r="AS17" s="79"/>
      <c r="AT17" s="79">
        <v>7</v>
      </c>
      <c r="AU17" s="84" t="s">
        <v>6624</v>
      </c>
      <c r="AV17" s="79" t="b">
        <v>0</v>
      </c>
      <c r="AW17" s="79" t="s">
        <v>6881</v>
      </c>
      <c r="AX17" s="84" t="s">
        <v>7376</v>
      </c>
      <c r="AY17" s="79" t="s">
        <v>66</v>
      </c>
      <c r="AZ17" s="79" t="str">
        <f>REPLACE(INDEX(GroupVertices[Group],MATCH(Vertices[[#This Row],[Vertex]],GroupVertices[Vertex],0)),1,1,"")</f>
        <v>4</v>
      </c>
      <c r="BA17" s="2"/>
      <c r="BB17" s="3"/>
      <c r="BC17" s="3"/>
      <c r="BD17" s="3"/>
      <c r="BE17" s="3"/>
    </row>
    <row r="18" spans="1:57" ht="15">
      <c r="A18" s="65" t="s">
        <v>583</v>
      </c>
      <c r="B18" s="66"/>
      <c r="C18" s="66"/>
      <c r="D18" s="67">
        <v>6.545454545454546</v>
      </c>
      <c r="E18" s="69">
        <v>61.42857142857143</v>
      </c>
      <c r="F18" s="104" t="s">
        <v>1847</v>
      </c>
      <c r="G18" s="66"/>
      <c r="H18" s="70"/>
      <c r="I18" s="71"/>
      <c r="J18" s="71"/>
      <c r="K18" s="70" t="s">
        <v>7605</v>
      </c>
      <c r="L18" s="74"/>
      <c r="M18" s="75">
        <v>5395.4365234375</v>
      </c>
      <c r="N18" s="75">
        <v>7977.22412109375</v>
      </c>
      <c r="O18" s="76"/>
      <c r="P18" s="77"/>
      <c r="Q18" s="77"/>
      <c r="R18" s="89"/>
      <c r="S18" s="48">
        <v>6</v>
      </c>
      <c r="T18" s="48">
        <v>1</v>
      </c>
      <c r="U18" s="49">
        <v>20</v>
      </c>
      <c r="V18" s="49">
        <v>0.2</v>
      </c>
      <c r="W18" s="50"/>
      <c r="X18" s="50"/>
      <c r="Y18" s="50"/>
      <c r="Z18" s="49">
        <v>0</v>
      </c>
      <c r="AA18" s="72">
        <v>18</v>
      </c>
      <c r="AB18" s="72"/>
      <c r="AC18" s="73"/>
      <c r="AD18" s="79" t="s">
        <v>4082</v>
      </c>
      <c r="AE18" s="79">
        <v>47</v>
      </c>
      <c r="AF18" s="79">
        <v>24333</v>
      </c>
      <c r="AG18" s="79">
        <v>3918</v>
      </c>
      <c r="AH18" s="79">
        <v>2360</v>
      </c>
      <c r="AI18" s="79"/>
      <c r="AJ18" s="79" t="s">
        <v>4760</v>
      </c>
      <c r="AK18" s="79" t="s">
        <v>5359</v>
      </c>
      <c r="AL18" s="84" t="s">
        <v>5732</v>
      </c>
      <c r="AM18" s="79"/>
      <c r="AN18" s="81">
        <v>41752.5050462963</v>
      </c>
      <c r="AO18" s="84" t="s">
        <v>6020</v>
      </c>
      <c r="AP18" s="79" t="b">
        <v>1</v>
      </c>
      <c r="AQ18" s="79" t="b">
        <v>0</v>
      </c>
      <c r="AR18" s="79" t="b">
        <v>0</v>
      </c>
      <c r="AS18" s="79"/>
      <c r="AT18" s="79">
        <v>487</v>
      </c>
      <c r="AU18" s="84" t="s">
        <v>6619</v>
      </c>
      <c r="AV18" s="79" t="b">
        <v>0</v>
      </c>
      <c r="AW18" s="79" t="s">
        <v>6881</v>
      </c>
      <c r="AX18" s="84" t="s">
        <v>6913</v>
      </c>
      <c r="AY18" s="79" t="s">
        <v>66</v>
      </c>
      <c r="AZ18" s="79" t="str">
        <f>REPLACE(INDEX(GroupVertices[Group],MATCH(Vertices[[#This Row],[Vertex]],GroupVertices[Vertex],0)),1,1,"")</f>
        <v>15</v>
      </c>
      <c r="BA18" s="2"/>
      <c r="BB18" s="3"/>
      <c r="BC18" s="3"/>
      <c r="BD18" s="3"/>
      <c r="BE18" s="3"/>
    </row>
    <row r="19" spans="1:57" ht="15">
      <c r="A19" s="65" t="s">
        <v>747</v>
      </c>
      <c r="B19" s="66"/>
      <c r="C19" s="66"/>
      <c r="D19" s="67">
        <v>6.545454545454546</v>
      </c>
      <c r="E19" s="69">
        <v>61.42857142857143</v>
      </c>
      <c r="F19" s="104" t="s">
        <v>1968</v>
      </c>
      <c r="G19" s="66"/>
      <c r="H19" s="70"/>
      <c r="I19" s="71"/>
      <c r="J19" s="71"/>
      <c r="K19" s="70" t="s">
        <v>7824</v>
      </c>
      <c r="L19" s="74"/>
      <c r="M19" s="75">
        <v>6429.39599609375</v>
      </c>
      <c r="N19" s="75">
        <v>7977.22412109375</v>
      </c>
      <c r="O19" s="76"/>
      <c r="P19" s="77"/>
      <c r="Q19" s="77"/>
      <c r="R19" s="89"/>
      <c r="S19" s="48">
        <v>6</v>
      </c>
      <c r="T19" s="48">
        <v>1</v>
      </c>
      <c r="U19" s="49">
        <v>20</v>
      </c>
      <c r="V19" s="49">
        <v>0.2</v>
      </c>
      <c r="W19" s="50"/>
      <c r="X19" s="50"/>
      <c r="Y19" s="50"/>
      <c r="Z19" s="49">
        <v>0</v>
      </c>
      <c r="AA19" s="72">
        <v>19</v>
      </c>
      <c r="AB19" s="72"/>
      <c r="AC19" s="73"/>
      <c r="AD19" s="79" t="s">
        <v>4299</v>
      </c>
      <c r="AE19" s="79">
        <v>772</v>
      </c>
      <c r="AF19" s="79">
        <v>1404</v>
      </c>
      <c r="AG19" s="79">
        <v>5001</v>
      </c>
      <c r="AH19" s="79">
        <v>15745</v>
      </c>
      <c r="AI19" s="79"/>
      <c r="AJ19" s="79"/>
      <c r="AK19" s="79" t="s">
        <v>5385</v>
      </c>
      <c r="AL19" s="79"/>
      <c r="AM19" s="79"/>
      <c r="AN19" s="81">
        <v>43120.775243055556</v>
      </c>
      <c r="AO19" s="84" t="s">
        <v>6217</v>
      </c>
      <c r="AP19" s="79" t="b">
        <v>0</v>
      </c>
      <c r="AQ19" s="79" t="b">
        <v>0</v>
      </c>
      <c r="AR19" s="79" t="b">
        <v>0</v>
      </c>
      <c r="AS19" s="79"/>
      <c r="AT19" s="79">
        <v>1</v>
      </c>
      <c r="AU19" s="84" t="s">
        <v>6619</v>
      </c>
      <c r="AV19" s="79" t="b">
        <v>0</v>
      </c>
      <c r="AW19" s="79" t="s">
        <v>6881</v>
      </c>
      <c r="AX19" s="84" t="s">
        <v>7132</v>
      </c>
      <c r="AY19" s="79" t="s">
        <v>66</v>
      </c>
      <c r="AZ19" s="79" t="str">
        <f>REPLACE(INDEX(GroupVertices[Group],MATCH(Vertices[[#This Row],[Vertex]],GroupVertices[Vertex],0)),1,1,"")</f>
        <v>14</v>
      </c>
      <c r="BA19" s="2"/>
      <c r="BB19" s="3"/>
      <c r="BC19" s="3"/>
      <c r="BD19" s="3"/>
      <c r="BE19" s="3"/>
    </row>
    <row r="20" spans="1:57" ht="15">
      <c r="A20" s="65" t="s">
        <v>772</v>
      </c>
      <c r="B20" s="66"/>
      <c r="C20" s="66"/>
      <c r="D20" s="67">
        <v>1.5</v>
      </c>
      <c r="E20" s="69">
        <v>61.42857142857143</v>
      </c>
      <c r="F20" s="104" t="s">
        <v>1987</v>
      </c>
      <c r="G20" s="66"/>
      <c r="H20" s="70"/>
      <c r="I20" s="71"/>
      <c r="J20" s="71"/>
      <c r="K20" s="70" t="s">
        <v>8230</v>
      </c>
      <c r="L20" s="74"/>
      <c r="M20" s="75">
        <v>3374.19091796875</v>
      </c>
      <c r="N20" s="75">
        <v>4007.209228515625</v>
      </c>
      <c r="O20" s="76"/>
      <c r="P20" s="77"/>
      <c r="Q20" s="77"/>
      <c r="R20" s="89"/>
      <c r="S20" s="48">
        <v>0</v>
      </c>
      <c r="T20" s="48">
        <v>2</v>
      </c>
      <c r="U20" s="49">
        <v>20</v>
      </c>
      <c r="V20" s="49">
        <v>0.05</v>
      </c>
      <c r="W20" s="50"/>
      <c r="X20" s="50"/>
      <c r="Y20" s="50"/>
      <c r="Z20" s="49">
        <v>0</v>
      </c>
      <c r="AA20" s="72">
        <v>20</v>
      </c>
      <c r="AB20" s="72"/>
      <c r="AC20" s="73"/>
      <c r="AD20" s="79" t="s">
        <v>4697</v>
      </c>
      <c r="AE20" s="79">
        <v>144</v>
      </c>
      <c r="AF20" s="79">
        <v>52</v>
      </c>
      <c r="AG20" s="79">
        <v>251</v>
      </c>
      <c r="AH20" s="79">
        <v>114</v>
      </c>
      <c r="AI20" s="79"/>
      <c r="AJ20" s="79" t="s">
        <v>5307</v>
      </c>
      <c r="AK20" s="79"/>
      <c r="AL20" s="79"/>
      <c r="AM20" s="79"/>
      <c r="AN20" s="81">
        <v>42437.07134259259</v>
      </c>
      <c r="AO20" s="84" t="s">
        <v>6588</v>
      </c>
      <c r="AP20" s="79" t="b">
        <v>1</v>
      </c>
      <c r="AQ20" s="79" t="b">
        <v>0</v>
      </c>
      <c r="AR20" s="79" t="b">
        <v>0</v>
      </c>
      <c r="AS20" s="79"/>
      <c r="AT20" s="79">
        <v>0</v>
      </c>
      <c r="AU20" s="79"/>
      <c r="AV20" s="79" t="b">
        <v>0</v>
      </c>
      <c r="AW20" s="79" t="s">
        <v>6881</v>
      </c>
      <c r="AX20" s="84" t="s">
        <v>7538</v>
      </c>
      <c r="AY20" s="79" t="s">
        <v>66</v>
      </c>
      <c r="AZ20" s="79" t="str">
        <f>REPLACE(INDEX(GroupVertices[Group],MATCH(Vertices[[#This Row],[Vertex]],GroupVertices[Vertex],0)),1,1,"")</f>
        <v>8</v>
      </c>
      <c r="BA20" s="2"/>
      <c r="BB20" s="3"/>
      <c r="BC20" s="3"/>
      <c r="BD20" s="3"/>
      <c r="BE20" s="3"/>
    </row>
    <row r="21" spans="1:57" ht="15">
      <c r="A21" s="65" t="s">
        <v>495</v>
      </c>
      <c r="B21" s="66"/>
      <c r="C21" s="66"/>
      <c r="D21" s="67">
        <v>5.704545454545454</v>
      </c>
      <c r="E21" s="69">
        <v>60.857142857142854</v>
      </c>
      <c r="F21" s="104" t="s">
        <v>6640</v>
      </c>
      <c r="G21" s="66"/>
      <c r="H21" s="70"/>
      <c r="I21" s="71"/>
      <c r="J21" s="71"/>
      <c r="K21" s="70" t="s">
        <v>7585</v>
      </c>
      <c r="L21" s="74"/>
      <c r="M21" s="75">
        <v>7485.36865234375</v>
      </c>
      <c r="N21" s="75">
        <v>7907.880859375</v>
      </c>
      <c r="O21" s="76"/>
      <c r="P21" s="77"/>
      <c r="Q21" s="77"/>
      <c r="R21" s="89"/>
      <c r="S21" s="48">
        <v>5</v>
      </c>
      <c r="T21" s="48">
        <v>1</v>
      </c>
      <c r="U21" s="49">
        <v>12</v>
      </c>
      <c r="V21" s="49">
        <v>0.25</v>
      </c>
      <c r="W21" s="50"/>
      <c r="X21" s="50"/>
      <c r="Y21" s="50"/>
      <c r="Z21" s="49">
        <v>0</v>
      </c>
      <c r="AA21" s="72">
        <v>21</v>
      </c>
      <c r="AB21" s="72"/>
      <c r="AC21" s="73"/>
      <c r="AD21" s="79" t="s">
        <v>4064</v>
      </c>
      <c r="AE21" s="79">
        <v>107</v>
      </c>
      <c r="AF21" s="79">
        <v>137</v>
      </c>
      <c r="AG21" s="79">
        <v>50</v>
      </c>
      <c r="AH21" s="79">
        <v>366</v>
      </c>
      <c r="AI21" s="79"/>
      <c r="AJ21" s="79" t="s">
        <v>4741</v>
      </c>
      <c r="AK21" s="79" t="s">
        <v>3974</v>
      </c>
      <c r="AL21" s="79"/>
      <c r="AM21" s="79"/>
      <c r="AN21" s="81">
        <v>42527.81407407407</v>
      </c>
      <c r="AO21" s="84" t="s">
        <v>6001</v>
      </c>
      <c r="AP21" s="79" t="b">
        <v>1</v>
      </c>
      <c r="AQ21" s="79" t="b">
        <v>0</v>
      </c>
      <c r="AR21" s="79" t="b">
        <v>0</v>
      </c>
      <c r="AS21" s="79"/>
      <c r="AT21" s="79">
        <v>1</v>
      </c>
      <c r="AU21" s="79"/>
      <c r="AV21" s="79" t="b">
        <v>0</v>
      </c>
      <c r="AW21" s="79" t="s">
        <v>6881</v>
      </c>
      <c r="AX21" s="84" t="s">
        <v>6893</v>
      </c>
      <c r="AY21" s="79" t="s">
        <v>66</v>
      </c>
      <c r="AZ21" s="79" t="str">
        <f>REPLACE(INDEX(GroupVertices[Group],MATCH(Vertices[[#This Row],[Vertex]],GroupVertices[Vertex],0)),1,1,"")</f>
        <v>17</v>
      </c>
      <c r="BA21" s="2"/>
      <c r="BB21" s="3"/>
      <c r="BC21" s="3"/>
      <c r="BD21" s="3"/>
      <c r="BE21" s="3"/>
    </row>
    <row r="22" spans="1:57" ht="15">
      <c r="A22" s="65" t="s">
        <v>311</v>
      </c>
      <c r="B22" s="66"/>
      <c r="C22" s="66"/>
      <c r="D22" s="67">
        <v>2.340909090909091</v>
      </c>
      <c r="E22" s="69">
        <v>60.714285714285715</v>
      </c>
      <c r="F22" s="104" t="s">
        <v>1646</v>
      </c>
      <c r="G22" s="66"/>
      <c r="H22" s="70"/>
      <c r="I22" s="71"/>
      <c r="J22" s="71"/>
      <c r="K22" s="70" t="s">
        <v>7698</v>
      </c>
      <c r="L22" s="74"/>
      <c r="M22" s="75">
        <v>4019.192626953125</v>
      </c>
      <c r="N22" s="75">
        <v>7910.01513671875</v>
      </c>
      <c r="O22" s="76"/>
      <c r="P22" s="77"/>
      <c r="Q22" s="77"/>
      <c r="R22" s="89"/>
      <c r="S22" s="48">
        <v>1</v>
      </c>
      <c r="T22" s="48">
        <v>5</v>
      </c>
      <c r="U22" s="49">
        <v>10</v>
      </c>
      <c r="V22" s="49">
        <v>0.166667</v>
      </c>
      <c r="W22" s="50"/>
      <c r="X22" s="50"/>
      <c r="Y22" s="50"/>
      <c r="Z22" s="49">
        <v>0</v>
      </c>
      <c r="AA22" s="72">
        <v>22</v>
      </c>
      <c r="AB22" s="72"/>
      <c r="AC22" s="73"/>
      <c r="AD22" s="79" t="s">
        <v>4175</v>
      </c>
      <c r="AE22" s="79">
        <v>21984</v>
      </c>
      <c r="AF22" s="79">
        <v>27202</v>
      </c>
      <c r="AG22" s="79">
        <v>17392</v>
      </c>
      <c r="AH22" s="79">
        <v>7348</v>
      </c>
      <c r="AI22" s="79"/>
      <c r="AJ22" s="79" t="s">
        <v>4843</v>
      </c>
      <c r="AK22" s="79" t="s">
        <v>5414</v>
      </c>
      <c r="AL22" s="84" t="s">
        <v>5767</v>
      </c>
      <c r="AM22" s="79"/>
      <c r="AN22" s="81">
        <v>39883.48107638889</v>
      </c>
      <c r="AO22" s="84" t="s">
        <v>6104</v>
      </c>
      <c r="AP22" s="79" t="b">
        <v>0</v>
      </c>
      <c r="AQ22" s="79" t="b">
        <v>0</v>
      </c>
      <c r="AR22" s="79" t="b">
        <v>1</v>
      </c>
      <c r="AS22" s="79"/>
      <c r="AT22" s="79">
        <v>682</v>
      </c>
      <c r="AU22" s="84" t="s">
        <v>6628</v>
      </c>
      <c r="AV22" s="79" t="b">
        <v>1</v>
      </c>
      <c r="AW22" s="79" t="s">
        <v>6881</v>
      </c>
      <c r="AX22" s="84" t="s">
        <v>7006</v>
      </c>
      <c r="AY22" s="79" t="s">
        <v>66</v>
      </c>
      <c r="AZ22" s="79" t="str">
        <f>REPLACE(INDEX(GroupVertices[Group],MATCH(Vertices[[#This Row],[Vertex]],GroupVertices[Vertex],0)),1,1,"")</f>
        <v>13</v>
      </c>
      <c r="BA22" s="2"/>
      <c r="BB22" s="3"/>
      <c r="BC22" s="3"/>
      <c r="BD22" s="3"/>
      <c r="BE22" s="3"/>
    </row>
    <row r="23" spans="1:57" ht="15">
      <c r="A23" s="65" t="s">
        <v>312</v>
      </c>
      <c r="B23" s="66"/>
      <c r="C23" s="66"/>
      <c r="D23" s="67">
        <v>1.5</v>
      </c>
      <c r="E23" s="69">
        <v>60.714285714285715</v>
      </c>
      <c r="F23" s="104" t="s">
        <v>1647</v>
      </c>
      <c r="G23" s="66"/>
      <c r="H23" s="70"/>
      <c r="I23" s="71"/>
      <c r="J23" s="71"/>
      <c r="K23" s="70" t="s">
        <v>7704</v>
      </c>
      <c r="L23" s="74"/>
      <c r="M23" s="75">
        <v>4140.60546875</v>
      </c>
      <c r="N23" s="75">
        <v>8247.0703125</v>
      </c>
      <c r="O23" s="76"/>
      <c r="P23" s="77"/>
      <c r="Q23" s="77"/>
      <c r="R23" s="89"/>
      <c r="S23" s="48">
        <v>0</v>
      </c>
      <c r="T23" s="48">
        <v>6</v>
      </c>
      <c r="U23" s="49">
        <v>10</v>
      </c>
      <c r="V23" s="49">
        <v>0.166667</v>
      </c>
      <c r="W23" s="50"/>
      <c r="X23" s="50"/>
      <c r="Y23" s="50"/>
      <c r="Z23" s="49">
        <v>0</v>
      </c>
      <c r="AA23" s="72">
        <v>23</v>
      </c>
      <c r="AB23" s="72"/>
      <c r="AC23" s="73"/>
      <c r="AD23" s="79" t="s">
        <v>4181</v>
      </c>
      <c r="AE23" s="79">
        <v>445</v>
      </c>
      <c r="AF23" s="79">
        <v>484</v>
      </c>
      <c r="AG23" s="79">
        <v>68585</v>
      </c>
      <c r="AH23" s="79">
        <v>19882</v>
      </c>
      <c r="AI23" s="79"/>
      <c r="AJ23" s="79" t="s">
        <v>4849</v>
      </c>
      <c r="AK23" s="79" t="s">
        <v>5417</v>
      </c>
      <c r="AL23" s="79"/>
      <c r="AM23" s="79"/>
      <c r="AN23" s="81">
        <v>42408.89675925926</v>
      </c>
      <c r="AO23" s="84" t="s">
        <v>6110</v>
      </c>
      <c r="AP23" s="79" t="b">
        <v>0</v>
      </c>
      <c r="AQ23" s="79" t="b">
        <v>0</v>
      </c>
      <c r="AR23" s="79" t="b">
        <v>0</v>
      </c>
      <c r="AS23" s="79"/>
      <c r="AT23" s="79">
        <v>9</v>
      </c>
      <c r="AU23" s="84" t="s">
        <v>6619</v>
      </c>
      <c r="AV23" s="79" t="b">
        <v>0</v>
      </c>
      <c r="AW23" s="79" t="s">
        <v>6881</v>
      </c>
      <c r="AX23" s="84" t="s">
        <v>7012</v>
      </c>
      <c r="AY23" s="79" t="s">
        <v>66</v>
      </c>
      <c r="AZ23" s="79" t="str">
        <f>REPLACE(INDEX(GroupVertices[Group],MATCH(Vertices[[#This Row],[Vertex]],GroupVertices[Vertex],0)),1,1,"")</f>
        <v>13</v>
      </c>
      <c r="BA23" s="2"/>
      <c r="BB23" s="3"/>
      <c r="BC23" s="3"/>
      <c r="BD23" s="3"/>
      <c r="BE23" s="3"/>
    </row>
    <row r="24" spans="1:57" ht="15">
      <c r="A24" s="65" t="s">
        <v>639</v>
      </c>
      <c r="B24" s="66"/>
      <c r="C24" s="66"/>
      <c r="D24" s="67">
        <v>4.863636363636363</v>
      </c>
      <c r="E24" s="69">
        <v>60.714285714285715</v>
      </c>
      <c r="F24" s="104" t="s">
        <v>6691</v>
      </c>
      <c r="G24" s="66"/>
      <c r="H24" s="70"/>
      <c r="I24" s="71"/>
      <c r="J24" s="71"/>
      <c r="K24" s="70" t="s">
        <v>7720</v>
      </c>
      <c r="L24" s="74"/>
      <c r="M24" s="75">
        <v>8397.54296875</v>
      </c>
      <c r="N24" s="75">
        <v>7899.5673828125</v>
      </c>
      <c r="O24" s="76"/>
      <c r="P24" s="77"/>
      <c r="Q24" s="77"/>
      <c r="R24" s="89"/>
      <c r="S24" s="48">
        <v>4</v>
      </c>
      <c r="T24" s="48">
        <v>1</v>
      </c>
      <c r="U24" s="49">
        <v>10</v>
      </c>
      <c r="V24" s="49">
        <v>0.2</v>
      </c>
      <c r="W24" s="50"/>
      <c r="X24" s="50"/>
      <c r="Y24" s="50"/>
      <c r="Z24" s="49">
        <v>0</v>
      </c>
      <c r="AA24" s="72">
        <v>24</v>
      </c>
      <c r="AB24" s="72"/>
      <c r="AC24" s="73"/>
      <c r="AD24" s="79" t="s">
        <v>4196</v>
      </c>
      <c r="AE24" s="79">
        <v>303</v>
      </c>
      <c r="AF24" s="79">
        <v>132</v>
      </c>
      <c r="AG24" s="79">
        <v>1067</v>
      </c>
      <c r="AH24" s="79">
        <v>2734</v>
      </c>
      <c r="AI24" s="79"/>
      <c r="AJ24" s="79" t="s">
        <v>4862</v>
      </c>
      <c r="AK24" s="79" t="s">
        <v>5426</v>
      </c>
      <c r="AL24" s="79"/>
      <c r="AM24" s="79"/>
      <c r="AN24" s="81">
        <v>42348.816030092596</v>
      </c>
      <c r="AO24" s="84" t="s">
        <v>6125</v>
      </c>
      <c r="AP24" s="79" t="b">
        <v>0</v>
      </c>
      <c r="AQ24" s="79" t="b">
        <v>0</v>
      </c>
      <c r="AR24" s="79" t="b">
        <v>0</v>
      </c>
      <c r="AS24" s="79"/>
      <c r="AT24" s="79">
        <v>1</v>
      </c>
      <c r="AU24" s="84" t="s">
        <v>6619</v>
      </c>
      <c r="AV24" s="79" t="b">
        <v>0</v>
      </c>
      <c r="AW24" s="79" t="s">
        <v>6881</v>
      </c>
      <c r="AX24" s="84" t="s">
        <v>7028</v>
      </c>
      <c r="AY24" s="79" t="s">
        <v>66</v>
      </c>
      <c r="AZ24" s="79" t="str">
        <f>REPLACE(INDEX(GroupVertices[Group],MATCH(Vertices[[#This Row],[Vertex]],GroupVertices[Vertex],0)),1,1,"")</f>
        <v>16</v>
      </c>
      <c r="BA24" s="2"/>
      <c r="BB24" s="3"/>
      <c r="BC24" s="3"/>
      <c r="BD24" s="3"/>
      <c r="BE24" s="3"/>
    </row>
    <row r="25" spans="1:57" ht="15">
      <c r="A25" s="65" t="s">
        <v>225</v>
      </c>
      <c r="B25" s="66"/>
      <c r="C25" s="66"/>
      <c r="D25" s="67">
        <v>1.5</v>
      </c>
      <c r="E25" s="69">
        <v>60.42857142857143</v>
      </c>
      <c r="F25" s="104" t="s">
        <v>1579</v>
      </c>
      <c r="G25" s="66"/>
      <c r="H25" s="70"/>
      <c r="I25" s="71"/>
      <c r="J25" s="71"/>
      <c r="K25" s="70" t="s">
        <v>7586</v>
      </c>
      <c r="L25" s="74"/>
      <c r="M25" s="75">
        <v>3600.60986328125</v>
      </c>
      <c r="N25" s="75">
        <v>6685.724609375</v>
      </c>
      <c r="O25" s="76"/>
      <c r="P25" s="77"/>
      <c r="Q25" s="77"/>
      <c r="R25" s="89"/>
      <c r="S25" s="48">
        <v>0</v>
      </c>
      <c r="T25" s="48">
        <v>3</v>
      </c>
      <c r="U25" s="49">
        <v>6</v>
      </c>
      <c r="V25" s="49">
        <v>0.333333</v>
      </c>
      <c r="W25" s="50"/>
      <c r="X25" s="50"/>
      <c r="Y25" s="50"/>
      <c r="Z25" s="49">
        <v>0</v>
      </c>
      <c r="AA25" s="72">
        <v>25</v>
      </c>
      <c r="AB25" s="72"/>
      <c r="AC25" s="73"/>
      <c r="AD25" s="79" t="s">
        <v>4065</v>
      </c>
      <c r="AE25" s="79">
        <v>423</v>
      </c>
      <c r="AF25" s="79">
        <v>281</v>
      </c>
      <c r="AG25" s="79">
        <v>23042</v>
      </c>
      <c r="AH25" s="79">
        <v>2753</v>
      </c>
      <c r="AI25" s="79"/>
      <c r="AJ25" s="79" t="s">
        <v>4742</v>
      </c>
      <c r="AK25" s="79" t="s">
        <v>5349</v>
      </c>
      <c r="AL25" s="84" t="s">
        <v>5724</v>
      </c>
      <c r="AM25" s="79"/>
      <c r="AN25" s="81">
        <v>40745.97988425926</v>
      </c>
      <c r="AO25" s="84" t="s">
        <v>6002</v>
      </c>
      <c r="AP25" s="79" t="b">
        <v>0</v>
      </c>
      <c r="AQ25" s="79" t="b">
        <v>0</v>
      </c>
      <c r="AR25" s="79" t="b">
        <v>1</v>
      </c>
      <c r="AS25" s="79"/>
      <c r="AT25" s="79">
        <v>1</v>
      </c>
      <c r="AU25" s="84" t="s">
        <v>6620</v>
      </c>
      <c r="AV25" s="79" t="b">
        <v>0</v>
      </c>
      <c r="AW25" s="79" t="s">
        <v>6881</v>
      </c>
      <c r="AX25" s="84" t="s">
        <v>6894</v>
      </c>
      <c r="AY25" s="79" t="s">
        <v>66</v>
      </c>
      <c r="AZ25" s="79" t="str">
        <f>REPLACE(INDEX(GroupVertices[Group],MATCH(Vertices[[#This Row],[Vertex]],GroupVertices[Vertex],0)),1,1,"")</f>
        <v>27</v>
      </c>
      <c r="BA25" s="2"/>
      <c r="BB25" s="3"/>
      <c r="BC25" s="3"/>
      <c r="BD25" s="3"/>
      <c r="BE25" s="3"/>
    </row>
    <row r="26" spans="1:57" ht="15">
      <c r="A26" s="65" t="s">
        <v>323</v>
      </c>
      <c r="B26" s="66"/>
      <c r="C26" s="66"/>
      <c r="D26" s="67">
        <v>1.5</v>
      </c>
      <c r="E26" s="69">
        <v>60.42857142857143</v>
      </c>
      <c r="F26" s="104" t="s">
        <v>1654</v>
      </c>
      <c r="G26" s="66"/>
      <c r="H26" s="70"/>
      <c r="I26" s="71"/>
      <c r="J26" s="71"/>
      <c r="K26" s="70" t="s">
        <v>7719</v>
      </c>
      <c r="L26" s="74"/>
      <c r="M26" s="75">
        <v>8040.158203125</v>
      </c>
      <c r="N26" s="75">
        <v>7735.91455078125</v>
      </c>
      <c r="O26" s="76"/>
      <c r="P26" s="77"/>
      <c r="Q26" s="77"/>
      <c r="R26" s="89"/>
      <c r="S26" s="48">
        <v>0</v>
      </c>
      <c r="T26" s="48">
        <v>2</v>
      </c>
      <c r="U26" s="49">
        <v>6</v>
      </c>
      <c r="V26" s="49">
        <v>0.166667</v>
      </c>
      <c r="W26" s="50"/>
      <c r="X26" s="50"/>
      <c r="Y26" s="50"/>
      <c r="Z26" s="49">
        <v>0</v>
      </c>
      <c r="AA26" s="72">
        <v>26</v>
      </c>
      <c r="AB26" s="72"/>
      <c r="AC26" s="73"/>
      <c r="AD26" s="79" t="s">
        <v>4195</v>
      </c>
      <c r="AE26" s="79">
        <v>488</v>
      </c>
      <c r="AF26" s="79">
        <v>176</v>
      </c>
      <c r="AG26" s="79">
        <v>1029</v>
      </c>
      <c r="AH26" s="79">
        <v>14327</v>
      </c>
      <c r="AI26" s="79"/>
      <c r="AJ26" s="79" t="s">
        <v>4861</v>
      </c>
      <c r="AK26" s="79" t="s">
        <v>5376</v>
      </c>
      <c r="AL26" s="79"/>
      <c r="AM26" s="79"/>
      <c r="AN26" s="81">
        <v>42696.08793981482</v>
      </c>
      <c r="AO26" s="84" t="s">
        <v>6124</v>
      </c>
      <c r="AP26" s="79" t="b">
        <v>1</v>
      </c>
      <c r="AQ26" s="79" t="b">
        <v>0</v>
      </c>
      <c r="AR26" s="79" t="b">
        <v>1</v>
      </c>
      <c r="AS26" s="79"/>
      <c r="AT26" s="79">
        <v>0</v>
      </c>
      <c r="AU26" s="79"/>
      <c r="AV26" s="79" t="b">
        <v>0</v>
      </c>
      <c r="AW26" s="79" t="s">
        <v>6881</v>
      </c>
      <c r="AX26" s="84" t="s">
        <v>7027</v>
      </c>
      <c r="AY26" s="79" t="s">
        <v>66</v>
      </c>
      <c r="AZ26" s="79" t="str">
        <f>REPLACE(INDEX(GroupVertices[Group],MATCH(Vertices[[#This Row],[Vertex]],GroupVertices[Vertex],0)),1,1,"")</f>
        <v>16</v>
      </c>
      <c r="BA26" s="2"/>
      <c r="BB26" s="3"/>
      <c r="BC26" s="3"/>
      <c r="BD26" s="3"/>
      <c r="BE26" s="3"/>
    </row>
    <row r="27" spans="1:57" ht="15">
      <c r="A27" s="65" t="s">
        <v>653</v>
      </c>
      <c r="B27" s="66"/>
      <c r="C27" s="66"/>
      <c r="D27" s="67">
        <v>4.863636363636363</v>
      </c>
      <c r="E27" s="69">
        <v>60.42857142857143</v>
      </c>
      <c r="F27" s="104" t="s">
        <v>1895</v>
      </c>
      <c r="G27" s="66"/>
      <c r="H27" s="70"/>
      <c r="I27" s="71"/>
      <c r="J27" s="71"/>
      <c r="K27" s="70" t="s">
        <v>7758</v>
      </c>
      <c r="L27" s="74"/>
      <c r="M27" s="75">
        <v>4024.87744140625</v>
      </c>
      <c r="N27" s="75">
        <v>1847.134521484375</v>
      </c>
      <c r="O27" s="76"/>
      <c r="P27" s="77"/>
      <c r="Q27" s="77"/>
      <c r="R27" s="89"/>
      <c r="S27" s="48">
        <v>4</v>
      </c>
      <c r="T27" s="48">
        <v>1</v>
      </c>
      <c r="U27" s="49">
        <v>6</v>
      </c>
      <c r="V27" s="49">
        <v>0.333333</v>
      </c>
      <c r="W27" s="50"/>
      <c r="X27" s="50"/>
      <c r="Y27" s="50"/>
      <c r="Z27" s="49">
        <v>0</v>
      </c>
      <c r="AA27" s="72">
        <v>27</v>
      </c>
      <c r="AB27" s="72"/>
      <c r="AC27" s="73"/>
      <c r="AD27" s="79" t="s">
        <v>4233</v>
      </c>
      <c r="AE27" s="79">
        <v>472</v>
      </c>
      <c r="AF27" s="79">
        <v>24607</v>
      </c>
      <c r="AG27" s="79">
        <v>778</v>
      </c>
      <c r="AH27" s="79">
        <v>14370</v>
      </c>
      <c r="AI27" s="79"/>
      <c r="AJ27" s="79" t="s">
        <v>4897</v>
      </c>
      <c r="AK27" s="79"/>
      <c r="AL27" s="79"/>
      <c r="AM27" s="79"/>
      <c r="AN27" s="81">
        <v>41146.97112268519</v>
      </c>
      <c r="AO27" s="84" t="s">
        <v>6161</v>
      </c>
      <c r="AP27" s="79" t="b">
        <v>0</v>
      </c>
      <c r="AQ27" s="79" t="b">
        <v>0</v>
      </c>
      <c r="AR27" s="79" t="b">
        <v>0</v>
      </c>
      <c r="AS27" s="79"/>
      <c r="AT27" s="79">
        <v>282</v>
      </c>
      <c r="AU27" s="84" t="s">
        <v>6619</v>
      </c>
      <c r="AV27" s="79" t="b">
        <v>0</v>
      </c>
      <c r="AW27" s="79" t="s">
        <v>6881</v>
      </c>
      <c r="AX27" s="84" t="s">
        <v>7066</v>
      </c>
      <c r="AY27" s="79" t="s">
        <v>66</v>
      </c>
      <c r="AZ27" s="79" t="str">
        <f>REPLACE(INDEX(GroupVertices[Group],MATCH(Vertices[[#This Row],[Vertex]],GroupVertices[Vertex],0)),1,1,"")</f>
        <v>22</v>
      </c>
      <c r="BA27" s="2"/>
      <c r="BB27" s="3"/>
      <c r="BC27" s="3"/>
      <c r="BD27" s="3"/>
      <c r="BE27" s="3"/>
    </row>
    <row r="28" spans="1:57" ht="15">
      <c r="A28" s="65" t="s">
        <v>466</v>
      </c>
      <c r="B28" s="66"/>
      <c r="C28" s="66"/>
      <c r="D28" s="67">
        <v>1.5</v>
      </c>
      <c r="E28" s="69">
        <v>60.42857142857143</v>
      </c>
      <c r="F28" s="104" t="s">
        <v>1756</v>
      </c>
      <c r="G28" s="66"/>
      <c r="H28" s="70"/>
      <c r="I28" s="71"/>
      <c r="J28" s="71"/>
      <c r="K28" s="70" t="s">
        <v>7894</v>
      </c>
      <c r="L28" s="74"/>
      <c r="M28" s="75">
        <v>3600.6083984375</v>
      </c>
      <c r="N28" s="75">
        <v>5827.82470703125</v>
      </c>
      <c r="O28" s="76"/>
      <c r="P28" s="77"/>
      <c r="Q28" s="77"/>
      <c r="R28" s="89"/>
      <c r="S28" s="48">
        <v>0</v>
      </c>
      <c r="T28" s="48">
        <v>3</v>
      </c>
      <c r="U28" s="49">
        <v>6</v>
      </c>
      <c r="V28" s="49">
        <v>0.333333</v>
      </c>
      <c r="W28" s="50"/>
      <c r="X28" s="50"/>
      <c r="Y28" s="50"/>
      <c r="Z28" s="49">
        <v>0</v>
      </c>
      <c r="AA28" s="72">
        <v>28</v>
      </c>
      <c r="AB28" s="72"/>
      <c r="AC28" s="73"/>
      <c r="AD28" s="79" t="s">
        <v>4366</v>
      </c>
      <c r="AE28" s="79">
        <v>374</v>
      </c>
      <c r="AF28" s="79">
        <v>185</v>
      </c>
      <c r="AG28" s="79">
        <v>4887</v>
      </c>
      <c r="AH28" s="79">
        <v>10460</v>
      </c>
      <c r="AI28" s="79"/>
      <c r="AJ28" s="79"/>
      <c r="AK28" s="79"/>
      <c r="AL28" s="79"/>
      <c r="AM28" s="79"/>
      <c r="AN28" s="81">
        <v>41708.95528935185</v>
      </c>
      <c r="AO28" s="79"/>
      <c r="AP28" s="79" t="b">
        <v>1</v>
      </c>
      <c r="AQ28" s="79" t="b">
        <v>0</v>
      </c>
      <c r="AR28" s="79" t="b">
        <v>0</v>
      </c>
      <c r="AS28" s="79"/>
      <c r="AT28" s="79">
        <v>0</v>
      </c>
      <c r="AU28" s="84" t="s">
        <v>6619</v>
      </c>
      <c r="AV28" s="79" t="b">
        <v>0</v>
      </c>
      <c r="AW28" s="79" t="s">
        <v>6881</v>
      </c>
      <c r="AX28" s="84" t="s">
        <v>7202</v>
      </c>
      <c r="AY28" s="79" t="s">
        <v>66</v>
      </c>
      <c r="AZ28" s="79" t="str">
        <f>REPLACE(INDEX(GroupVertices[Group],MATCH(Vertices[[#This Row],[Vertex]],GroupVertices[Vertex],0)),1,1,"")</f>
        <v>26</v>
      </c>
      <c r="BA28" s="2"/>
      <c r="BB28" s="3"/>
      <c r="BC28" s="3"/>
      <c r="BD28" s="3"/>
      <c r="BE28" s="3"/>
    </row>
    <row r="29" spans="1:57" ht="15">
      <c r="A29" s="65" t="s">
        <v>516</v>
      </c>
      <c r="B29" s="66"/>
      <c r="C29" s="66"/>
      <c r="D29" s="67">
        <v>1.5</v>
      </c>
      <c r="E29" s="69">
        <v>60.42857142857143</v>
      </c>
      <c r="F29" s="104" t="s">
        <v>1794</v>
      </c>
      <c r="G29" s="66"/>
      <c r="H29" s="70"/>
      <c r="I29" s="71"/>
      <c r="J29" s="71"/>
      <c r="K29" s="70" t="s">
        <v>7952</v>
      </c>
      <c r="L29" s="74"/>
      <c r="M29" s="75">
        <v>3600.608642578125</v>
      </c>
      <c r="N29" s="75">
        <v>7558.41845703125</v>
      </c>
      <c r="O29" s="76"/>
      <c r="P29" s="77"/>
      <c r="Q29" s="77"/>
      <c r="R29" s="89"/>
      <c r="S29" s="48">
        <v>0</v>
      </c>
      <c r="T29" s="48">
        <v>3</v>
      </c>
      <c r="U29" s="49">
        <v>6</v>
      </c>
      <c r="V29" s="49">
        <v>0.333333</v>
      </c>
      <c r="W29" s="50"/>
      <c r="X29" s="50"/>
      <c r="Y29" s="50"/>
      <c r="Z29" s="49">
        <v>0</v>
      </c>
      <c r="AA29" s="72">
        <v>29</v>
      </c>
      <c r="AB29" s="72"/>
      <c r="AC29" s="73"/>
      <c r="AD29" s="79" t="s">
        <v>4424</v>
      </c>
      <c r="AE29" s="79">
        <v>128</v>
      </c>
      <c r="AF29" s="79">
        <v>221</v>
      </c>
      <c r="AG29" s="79">
        <v>2830</v>
      </c>
      <c r="AH29" s="79">
        <v>35249</v>
      </c>
      <c r="AI29" s="79"/>
      <c r="AJ29" s="79" t="s">
        <v>5067</v>
      </c>
      <c r="AK29" s="79"/>
      <c r="AL29" s="79"/>
      <c r="AM29" s="79"/>
      <c r="AN29" s="81">
        <v>43541.82628472222</v>
      </c>
      <c r="AO29" s="84" t="s">
        <v>6331</v>
      </c>
      <c r="AP29" s="79" t="b">
        <v>1</v>
      </c>
      <c r="AQ29" s="79" t="b">
        <v>0</v>
      </c>
      <c r="AR29" s="79" t="b">
        <v>0</v>
      </c>
      <c r="AS29" s="79"/>
      <c r="AT29" s="79">
        <v>1</v>
      </c>
      <c r="AU29" s="79"/>
      <c r="AV29" s="79" t="b">
        <v>0</v>
      </c>
      <c r="AW29" s="79" t="s">
        <v>6881</v>
      </c>
      <c r="AX29" s="84" t="s">
        <v>7260</v>
      </c>
      <c r="AY29" s="79" t="s">
        <v>66</v>
      </c>
      <c r="AZ29" s="79" t="str">
        <f>REPLACE(INDEX(GroupVertices[Group],MATCH(Vertices[[#This Row],[Vertex]],GroupVertices[Vertex],0)),1,1,"")</f>
        <v>25</v>
      </c>
      <c r="BA29" s="2"/>
      <c r="BB29" s="3"/>
      <c r="BC29" s="3"/>
      <c r="BD29" s="3"/>
      <c r="BE29" s="3"/>
    </row>
    <row r="30" spans="1:57" ht="15">
      <c r="A30" s="65" t="s">
        <v>537</v>
      </c>
      <c r="B30" s="66"/>
      <c r="C30" s="66"/>
      <c r="D30" s="67">
        <v>1.5</v>
      </c>
      <c r="E30" s="69">
        <v>60.42857142857143</v>
      </c>
      <c r="F30" s="104" t="s">
        <v>1807</v>
      </c>
      <c r="G30" s="66"/>
      <c r="H30" s="70"/>
      <c r="I30" s="71"/>
      <c r="J30" s="71"/>
      <c r="K30" s="70" t="s">
        <v>7976</v>
      </c>
      <c r="L30" s="74"/>
      <c r="M30" s="75">
        <v>8612.2685546875</v>
      </c>
      <c r="N30" s="75">
        <v>8357.154296875</v>
      </c>
      <c r="O30" s="76"/>
      <c r="P30" s="77"/>
      <c r="Q30" s="77"/>
      <c r="R30" s="89"/>
      <c r="S30" s="48">
        <v>0</v>
      </c>
      <c r="T30" s="48">
        <v>3</v>
      </c>
      <c r="U30" s="49">
        <v>6</v>
      </c>
      <c r="V30" s="49">
        <v>0.333333</v>
      </c>
      <c r="W30" s="50"/>
      <c r="X30" s="50"/>
      <c r="Y30" s="50"/>
      <c r="Z30" s="49">
        <v>0</v>
      </c>
      <c r="AA30" s="72">
        <v>30</v>
      </c>
      <c r="AB30" s="72"/>
      <c r="AC30" s="73"/>
      <c r="AD30" s="79" t="s">
        <v>4448</v>
      </c>
      <c r="AE30" s="79">
        <v>75</v>
      </c>
      <c r="AF30" s="79">
        <v>65</v>
      </c>
      <c r="AG30" s="79">
        <v>9470</v>
      </c>
      <c r="AH30" s="79">
        <v>987</v>
      </c>
      <c r="AI30" s="79"/>
      <c r="AJ30" s="79" t="s">
        <v>5088</v>
      </c>
      <c r="AK30" s="79"/>
      <c r="AL30" s="79"/>
      <c r="AM30" s="79"/>
      <c r="AN30" s="81">
        <v>41732.979212962964</v>
      </c>
      <c r="AO30" s="84" t="s">
        <v>6352</v>
      </c>
      <c r="AP30" s="79" t="b">
        <v>1</v>
      </c>
      <c r="AQ30" s="79" t="b">
        <v>0</v>
      </c>
      <c r="AR30" s="79" t="b">
        <v>0</v>
      </c>
      <c r="AS30" s="79"/>
      <c r="AT30" s="79">
        <v>6</v>
      </c>
      <c r="AU30" s="84" t="s">
        <v>6619</v>
      </c>
      <c r="AV30" s="79" t="b">
        <v>0</v>
      </c>
      <c r="AW30" s="79" t="s">
        <v>6881</v>
      </c>
      <c r="AX30" s="84" t="s">
        <v>7284</v>
      </c>
      <c r="AY30" s="79" t="s">
        <v>66</v>
      </c>
      <c r="AZ30" s="79" t="str">
        <f>REPLACE(INDEX(GroupVertices[Group],MATCH(Vertices[[#This Row],[Vertex]],GroupVertices[Vertex],0)),1,1,"")</f>
        <v>24</v>
      </c>
      <c r="BA30" s="2"/>
      <c r="BB30" s="3"/>
      <c r="BC30" s="3"/>
      <c r="BD30" s="3"/>
      <c r="BE30" s="3"/>
    </row>
    <row r="31" spans="1:57" ht="15">
      <c r="A31" s="65" t="s">
        <v>782</v>
      </c>
      <c r="B31" s="66"/>
      <c r="C31" s="66"/>
      <c r="D31" s="67">
        <v>4.863636363636363</v>
      </c>
      <c r="E31" s="69">
        <v>60.42857142857143</v>
      </c>
      <c r="F31" s="104" t="s">
        <v>1995</v>
      </c>
      <c r="G31" s="66"/>
      <c r="H31" s="70"/>
      <c r="I31" s="71"/>
      <c r="J31" s="71"/>
      <c r="K31" s="70" t="s">
        <v>7996</v>
      </c>
      <c r="L31" s="74"/>
      <c r="M31" s="75">
        <v>4024.878173828125</v>
      </c>
      <c r="N31" s="75">
        <v>4435.62890625</v>
      </c>
      <c r="O31" s="76"/>
      <c r="P31" s="77"/>
      <c r="Q31" s="77"/>
      <c r="R31" s="89"/>
      <c r="S31" s="48">
        <v>4</v>
      </c>
      <c r="T31" s="48">
        <v>1</v>
      </c>
      <c r="U31" s="49">
        <v>6</v>
      </c>
      <c r="V31" s="49">
        <v>0.333333</v>
      </c>
      <c r="W31" s="50"/>
      <c r="X31" s="50"/>
      <c r="Y31" s="50"/>
      <c r="Z31" s="49">
        <v>0</v>
      </c>
      <c r="AA31" s="72">
        <v>31</v>
      </c>
      <c r="AB31" s="72"/>
      <c r="AC31" s="73"/>
      <c r="AD31" s="79" t="s">
        <v>4468</v>
      </c>
      <c r="AE31" s="79">
        <v>2932</v>
      </c>
      <c r="AF31" s="79">
        <v>2029399</v>
      </c>
      <c r="AG31" s="79">
        <v>88383</v>
      </c>
      <c r="AH31" s="79">
        <v>473</v>
      </c>
      <c r="AI31" s="79"/>
      <c r="AJ31" s="79" t="s">
        <v>5104</v>
      </c>
      <c r="AK31" s="79" t="s">
        <v>5577</v>
      </c>
      <c r="AL31" s="84" t="s">
        <v>5889</v>
      </c>
      <c r="AM31" s="79"/>
      <c r="AN31" s="81">
        <v>39888.97903935185</v>
      </c>
      <c r="AO31" s="84" t="s">
        <v>6370</v>
      </c>
      <c r="AP31" s="79" t="b">
        <v>0</v>
      </c>
      <c r="AQ31" s="79" t="b">
        <v>0</v>
      </c>
      <c r="AR31" s="79" t="b">
        <v>1</v>
      </c>
      <c r="AS31" s="79"/>
      <c r="AT31" s="79">
        <v>9457</v>
      </c>
      <c r="AU31" s="84" t="s">
        <v>6622</v>
      </c>
      <c r="AV31" s="79" t="b">
        <v>1</v>
      </c>
      <c r="AW31" s="79" t="s">
        <v>6881</v>
      </c>
      <c r="AX31" s="84" t="s">
        <v>7304</v>
      </c>
      <c r="AY31" s="79" t="s">
        <v>66</v>
      </c>
      <c r="AZ31" s="79" t="str">
        <f>REPLACE(INDEX(GroupVertices[Group],MATCH(Vertices[[#This Row],[Vertex]],GroupVertices[Vertex],0)),1,1,"")</f>
        <v>19</v>
      </c>
      <c r="BA31" s="2"/>
      <c r="BB31" s="3"/>
      <c r="BC31" s="3"/>
      <c r="BD31" s="3"/>
      <c r="BE31" s="3"/>
    </row>
    <row r="32" spans="1:57" ht="15">
      <c r="A32" s="65" t="s">
        <v>616</v>
      </c>
      <c r="B32" s="66"/>
      <c r="C32" s="66"/>
      <c r="D32" s="67">
        <v>1.5</v>
      </c>
      <c r="E32" s="69">
        <v>60.42857142857143</v>
      </c>
      <c r="F32" s="104" t="s">
        <v>1871</v>
      </c>
      <c r="G32" s="66"/>
      <c r="H32" s="70"/>
      <c r="I32" s="71"/>
      <c r="J32" s="71"/>
      <c r="K32" s="70" t="s">
        <v>8072</v>
      </c>
      <c r="L32" s="74"/>
      <c r="M32" s="75">
        <v>9305.62890625</v>
      </c>
      <c r="N32" s="75">
        <v>8357.154296875</v>
      </c>
      <c r="O32" s="76"/>
      <c r="P32" s="77"/>
      <c r="Q32" s="77"/>
      <c r="R32" s="89"/>
      <c r="S32" s="48">
        <v>0</v>
      </c>
      <c r="T32" s="48">
        <v>3</v>
      </c>
      <c r="U32" s="49">
        <v>6</v>
      </c>
      <c r="V32" s="49">
        <v>0.333333</v>
      </c>
      <c r="W32" s="50"/>
      <c r="X32" s="50"/>
      <c r="Y32" s="50"/>
      <c r="Z32" s="49">
        <v>0</v>
      </c>
      <c r="AA32" s="72">
        <v>32</v>
      </c>
      <c r="AB32" s="72"/>
      <c r="AC32" s="73"/>
      <c r="AD32" s="79" t="s">
        <v>4543</v>
      </c>
      <c r="AE32" s="79">
        <v>4697</v>
      </c>
      <c r="AF32" s="79">
        <v>1617</v>
      </c>
      <c r="AG32" s="79">
        <v>7369</v>
      </c>
      <c r="AH32" s="79">
        <v>4378</v>
      </c>
      <c r="AI32" s="79"/>
      <c r="AJ32" s="79" t="s">
        <v>5165</v>
      </c>
      <c r="AK32" s="79" t="s">
        <v>5621</v>
      </c>
      <c r="AL32" s="84" t="s">
        <v>5917</v>
      </c>
      <c r="AM32" s="79"/>
      <c r="AN32" s="81">
        <v>43288.801087962966</v>
      </c>
      <c r="AO32" s="84" t="s">
        <v>6441</v>
      </c>
      <c r="AP32" s="79" t="b">
        <v>1</v>
      </c>
      <c r="AQ32" s="79" t="b">
        <v>0</v>
      </c>
      <c r="AR32" s="79" t="b">
        <v>0</v>
      </c>
      <c r="AS32" s="79"/>
      <c r="AT32" s="79">
        <v>6</v>
      </c>
      <c r="AU32" s="79"/>
      <c r="AV32" s="79" t="b">
        <v>0</v>
      </c>
      <c r="AW32" s="79" t="s">
        <v>6881</v>
      </c>
      <c r="AX32" s="84" t="s">
        <v>7380</v>
      </c>
      <c r="AY32" s="79" t="s">
        <v>66</v>
      </c>
      <c r="AZ32" s="79" t="str">
        <f>REPLACE(INDEX(GroupVertices[Group],MATCH(Vertices[[#This Row],[Vertex]],GroupVertices[Vertex],0)),1,1,"")</f>
        <v>23</v>
      </c>
      <c r="BA32" s="2"/>
      <c r="BB32" s="3"/>
      <c r="BC32" s="3"/>
      <c r="BD32" s="3"/>
      <c r="BE32" s="3"/>
    </row>
    <row r="33" spans="1:57" ht="15">
      <c r="A33" s="65" t="s">
        <v>744</v>
      </c>
      <c r="B33" s="66"/>
      <c r="C33" s="66"/>
      <c r="D33" s="67">
        <v>1.5</v>
      </c>
      <c r="E33" s="69">
        <v>60.42857142857143</v>
      </c>
      <c r="F33" s="104" t="s">
        <v>1965</v>
      </c>
      <c r="G33" s="66"/>
      <c r="H33" s="70"/>
      <c r="I33" s="71"/>
      <c r="J33" s="71"/>
      <c r="K33" s="70" t="s">
        <v>8200</v>
      </c>
      <c r="L33" s="74"/>
      <c r="M33" s="75">
        <v>3600.607177734375</v>
      </c>
      <c r="N33" s="75">
        <v>1508.7384033203125</v>
      </c>
      <c r="O33" s="76"/>
      <c r="P33" s="77"/>
      <c r="Q33" s="77"/>
      <c r="R33" s="89"/>
      <c r="S33" s="48">
        <v>0</v>
      </c>
      <c r="T33" s="48">
        <v>3</v>
      </c>
      <c r="U33" s="49">
        <v>6</v>
      </c>
      <c r="V33" s="49">
        <v>0.333333</v>
      </c>
      <c r="W33" s="50"/>
      <c r="X33" s="50"/>
      <c r="Y33" s="50"/>
      <c r="Z33" s="49">
        <v>0</v>
      </c>
      <c r="AA33" s="72">
        <v>33</v>
      </c>
      <c r="AB33" s="72"/>
      <c r="AC33" s="73"/>
      <c r="AD33" s="79" t="s">
        <v>4669</v>
      </c>
      <c r="AE33" s="79">
        <v>749</v>
      </c>
      <c r="AF33" s="79">
        <v>257</v>
      </c>
      <c r="AG33" s="79">
        <v>1296</v>
      </c>
      <c r="AH33" s="79">
        <v>2707</v>
      </c>
      <c r="AI33" s="79"/>
      <c r="AJ33" s="79" t="s">
        <v>5280</v>
      </c>
      <c r="AK33" s="79" t="s">
        <v>3971</v>
      </c>
      <c r="AL33" s="84" t="s">
        <v>5962</v>
      </c>
      <c r="AM33" s="79"/>
      <c r="AN33" s="81">
        <v>40837.9421875</v>
      </c>
      <c r="AO33" s="84" t="s">
        <v>6559</v>
      </c>
      <c r="AP33" s="79" t="b">
        <v>0</v>
      </c>
      <c r="AQ33" s="79" t="b">
        <v>0</v>
      </c>
      <c r="AR33" s="79" t="b">
        <v>0</v>
      </c>
      <c r="AS33" s="79"/>
      <c r="AT33" s="79">
        <v>18</v>
      </c>
      <c r="AU33" s="84" t="s">
        <v>6620</v>
      </c>
      <c r="AV33" s="79" t="b">
        <v>0</v>
      </c>
      <c r="AW33" s="79" t="s">
        <v>6881</v>
      </c>
      <c r="AX33" s="84" t="s">
        <v>7508</v>
      </c>
      <c r="AY33" s="79" t="s">
        <v>66</v>
      </c>
      <c r="AZ33" s="79" t="str">
        <f>REPLACE(INDEX(GroupVertices[Group],MATCH(Vertices[[#This Row],[Vertex]],GroupVertices[Vertex],0)),1,1,"")</f>
        <v>21</v>
      </c>
      <c r="BA33" s="2"/>
      <c r="BB33" s="3"/>
      <c r="BC33" s="3"/>
      <c r="BD33" s="3"/>
      <c r="BE33" s="3"/>
    </row>
    <row r="34" spans="1:57" ht="15">
      <c r="A34" s="65" t="s">
        <v>798</v>
      </c>
      <c r="B34" s="66"/>
      <c r="C34" s="66"/>
      <c r="D34" s="67">
        <v>1.5</v>
      </c>
      <c r="E34" s="69">
        <v>60.42857142857143</v>
      </c>
      <c r="F34" s="104" t="s">
        <v>2006</v>
      </c>
      <c r="G34" s="66"/>
      <c r="H34" s="70"/>
      <c r="I34" s="71"/>
      <c r="J34" s="71"/>
      <c r="K34" s="70" t="s">
        <v>8251</v>
      </c>
      <c r="L34" s="74"/>
      <c r="M34" s="75">
        <v>3600.609375</v>
      </c>
      <c r="N34" s="75">
        <v>4097.22900390625</v>
      </c>
      <c r="O34" s="76"/>
      <c r="P34" s="77"/>
      <c r="Q34" s="77"/>
      <c r="R34" s="89"/>
      <c r="S34" s="48">
        <v>0</v>
      </c>
      <c r="T34" s="48">
        <v>3</v>
      </c>
      <c r="U34" s="49">
        <v>6</v>
      </c>
      <c r="V34" s="49">
        <v>0.333333</v>
      </c>
      <c r="W34" s="50"/>
      <c r="X34" s="50"/>
      <c r="Y34" s="50"/>
      <c r="Z34" s="49">
        <v>0</v>
      </c>
      <c r="AA34" s="72">
        <v>34</v>
      </c>
      <c r="AB34" s="72"/>
      <c r="AC34" s="73"/>
      <c r="AD34" s="79" t="s">
        <v>4718</v>
      </c>
      <c r="AE34" s="79">
        <v>84</v>
      </c>
      <c r="AF34" s="79">
        <v>35</v>
      </c>
      <c r="AG34" s="79">
        <v>361</v>
      </c>
      <c r="AH34" s="79">
        <v>119</v>
      </c>
      <c r="AI34" s="79"/>
      <c r="AJ34" s="79" t="s">
        <v>5327</v>
      </c>
      <c r="AK34" s="79" t="s">
        <v>5712</v>
      </c>
      <c r="AL34" s="84" t="s">
        <v>5983</v>
      </c>
      <c r="AM34" s="79"/>
      <c r="AN34" s="81">
        <v>41912.73368055555</v>
      </c>
      <c r="AO34" s="84" t="s">
        <v>6606</v>
      </c>
      <c r="AP34" s="79" t="b">
        <v>1</v>
      </c>
      <c r="AQ34" s="79" t="b">
        <v>0</v>
      </c>
      <c r="AR34" s="79" t="b">
        <v>0</v>
      </c>
      <c r="AS34" s="79"/>
      <c r="AT34" s="79">
        <v>6</v>
      </c>
      <c r="AU34" s="84" t="s">
        <v>6619</v>
      </c>
      <c r="AV34" s="79" t="b">
        <v>0</v>
      </c>
      <c r="AW34" s="79" t="s">
        <v>6881</v>
      </c>
      <c r="AX34" s="84" t="s">
        <v>7559</v>
      </c>
      <c r="AY34" s="79" t="s">
        <v>66</v>
      </c>
      <c r="AZ34" s="79" t="str">
        <f>REPLACE(INDEX(GroupVertices[Group],MATCH(Vertices[[#This Row],[Vertex]],GroupVertices[Vertex],0)),1,1,"")</f>
        <v>18</v>
      </c>
      <c r="BA34" s="2"/>
      <c r="BB34" s="3"/>
      <c r="BC34" s="3"/>
      <c r="BD34" s="3"/>
      <c r="BE34" s="3"/>
    </row>
    <row r="35" spans="1:57" ht="15">
      <c r="A35" s="65" t="s">
        <v>849</v>
      </c>
      <c r="B35" s="66"/>
      <c r="C35" s="66"/>
      <c r="D35" s="67">
        <v>4.0227272727272725</v>
      </c>
      <c r="E35" s="69">
        <v>60.285714285714285</v>
      </c>
      <c r="F35" s="104" t="s">
        <v>6721</v>
      </c>
      <c r="G35" s="66"/>
      <c r="H35" s="70"/>
      <c r="I35" s="71"/>
      <c r="J35" s="71"/>
      <c r="K35" s="70" t="s">
        <v>7803</v>
      </c>
      <c r="L35" s="74"/>
      <c r="M35" s="75">
        <v>4033.87890625</v>
      </c>
      <c r="N35" s="75">
        <v>2714.20068359375</v>
      </c>
      <c r="O35" s="76"/>
      <c r="P35" s="77"/>
      <c r="Q35" s="77"/>
      <c r="R35" s="89"/>
      <c r="S35" s="48">
        <v>3</v>
      </c>
      <c r="T35" s="48">
        <v>0</v>
      </c>
      <c r="U35" s="49">
        <v>4</v>
      </c>
      <c r="V35" s="49">
        <v>0.333333</v>
      </c>
      <c r="W35" s="50"/>
      <c r="X35" s="50"/>
      <c r="Y35" s="50"/>
      <c r="Z35" s="49">
        <v>0</v>
      </c>
      <c r="AA35" s="72">
        <v>35</v>
      </c>
      <c r="AB35" s="72"/>
      <c r="AC35" s="73"/>
      <c r="AD35" s="79" t="s">
        <v>4278</v>
      </c>
      <c r="AE35" s="79">
        <v>759</v>
      </c>
      <c r="AF35" s="79">
        <v>2760254</v>
      </c>
      <c r="AG35" s="79">
        <v>37492</v>
      </c>
      <c r="AH35" s="79">
        <v>20482</v>
      </c>
      <c r="AI35" s="79"/>
      <c r="AJ35" s="79" t="s">
        <v>4937</v>
      </c>
      <c r="AK35" s="79"/>
      <c r="AL35" s="84" t="s">
        <v>5809</v>
      </c>
      <c r="AM35" s="79"/>
      <c r="AN35" s="81">
        <v>39966.47572916667</v>
      </c>
      <c r="AO35" s="84" t="s">
        <v>6200</v>
      </c>
      <c r="AP35" s="79" t="b">
        <v>0</v>
      </c>
      <c r="AQ35" s="79" t="b">
        <v>0</v>
      </c>
      <c r="AR35" s="79" t="b">
        <v>1</v>
      </c>
      <c r="AS35" s="79"/>
      <c r="AT35" s="79">
        <v>5044</v>
      </c>
      <c r="AU35" s="84" t="s">
        <v>6632</v>
      </c>
      <c r="AV35" s="79" t="b">
        <v>1</v>
      </c>
      <c r="AW35" s="79" t="s">
        <v>6881</v>
      </c>
      <c r="AX35" s="84" t="s">
        <v>7111</v>
      </c>
      <c r="AY35" s="79" t="s">
        <v>65</v>
      </c>
      <c r="AZ35" s="79" t="str">
        <f>REPLACE(INDEX(GroupVertices[Group],MATCH(Vertices[[#This Row],[Vertex]],GroupVertices[Vertex],0)),1,1,"")</f>
        <v>20</v>
      </c>
      <c r="BA35" s="2"/>
      <c r="BB35" s="3"/>
      <c r="BC35" s="3"/>
      <c r="BD35" s="3"/>
      <c r="BE35" s="3"/>
    </row>
    <row r="36" spans="1:57" ht="15">
      <c r="A36" s="65" t="s">
        <v>216</v>
      </c>
      <c r="B36" s="66"/>
      <c r="C36" s="66"/>
      <c r="D36" s="67">
        <v>3.1818181818181817</v>
      </c>
      <c r="E36" s="69">
        <v>60.142857142857146</v>
      </c>
      <c r="F36" s="104" t="s">
        <v>6637</v>
      </c>
      <c r="G36" s="66"/>
      <c r="H36" s="70"/>
      <c r="I36" s="71"/>
      <c r="J36" s="71"/>
      <c r="K36" s="70" t="s">
        <v>7574</v>
      </c>
      <c r="L36" s="74"/>
      <c r="M36" s="75">
        <v>9567.123046875</v>
      </c>
      <c r="N36" s="75">
        <v>7011.13671875</v>
      </c>
      <c r="O36" s="76"/>
      <c r="P36" s="77"/>
      <c r="Q36" s="77"/>
      <c r="R36" s="48"/>
      <c r="S36" s="48">
        <v>2</v>
      </c>
      <c r="T36" s="48">
        <v>0</v>
      </c>
      <c r="U36" s="49">
        <v>2</v>
      </c>
      <c r="V36" s="49">
        <v>0.5</v>
      </c>
      <c r="W36" s="49"/>
      <c r="X36" s="50"/>
      <c r="Y36" s="49"/>
      <c r="Z36" s="49">
        <v>0</v>
      </c>
      <c r="AA36" s="72">
        <v>36</v>
      </c>
      <c r="AB36" s="72"/>
      <c r="AC36" s="73"/>
      <c r="AD36" s="79" t="s">
        <v>4053</v>
      </c>
      <c r="AE36" s="79">
        <v>8049</v>
      </c>
      <c r="AF36" s="79">
        <v>7380</v>
      </c>
      <c r="AG36" s="79">
        <v>126650</v>
      </c>
      <c r="AH36" s="79">
        <v>67407</v>
      </c>
      <c r="AI36" s="79"/>
      <c r="AJ36" s="79" t="s">
        <v>4732</v>
      </c>
      <c r="AK36" s="79" t="s">
        <v>5340</v>
      </c>
      <c r="AL36" s="79"/>
      <c r="AM36" s="79"/>
      <c r="AN36" s="81">
        <v>41731.88856481481</v>
      </c>
      <c r="AO36" s="84" t="s">
        <v>5991</v>
      </c>
      <c r="AP36" s="79" t="b">
        <v>0</v>
      </c>
      <c r="AQ36" s="79" t="b">
        <v>0</v>
      </c>
      <c r="AR36" s="79" t="b">
        <v>0</v>
      </c>
      <c r="AS36" s="79"/>
      <c r="AT36" s="79">
        <v>309</v>
      </c>
      <c r="AU36" s="84" t="s">
        <v>6619</v>
      </c>
      <c r="AV36" s="79" t="b">
        <v>0</v>
      </c>
      <c r="AW36" s="79" t="s">
        <v>6881</v>
      </c>
      <c r="AX36" s="84" t="s">
        <v>6882</v>
      </c>
      <c r="AY36" s="79" t="s">
        <v>66</v>
      </c>
      <c r="AZ36" s="79" t="str">
        <f>REPLACE(INDEX(GroupVertices[Group],MATCH(Vertices[[#This Row],[Vertex]],GroupVertices[Vertex],0)),1,1,"")</f>
        <v>57</v>
      </c>
      <c r="BA36" s="2"/>
      <c r="BB36" s="3"/>
      <c r="BC36" s="3"/>
      <c r="BD36" s="3"/>
      <c r="BE36" s="3"/>
    </row>
    <row r="37" spans="1:57" ht="15">
      <c r="A37" s="65" t="s">
        <v>789</v>
      </c>
      <c r="B37" s="66"/>
      <c r="C37" s="66"/>
      <c r="D37" s="67">
        <v>4.0227272727272725</v>
      </c>
      <c r="E37" s="69">
        <v>60.142857142857146</v>
      </c>
      <c r="F37" s="104" t="s">
        <v>2000</v>
      </c>
      <c r="G37" s="66"/>
      <c r="H37" s="70"/>
      <c r="I37" s="71"/>
      <c r="J37" s="71"/>
      <c r="K37" s="70" t="s">
        <v>7607</v>
      </c>
      <c r="L37" s="74"/>
      <c r="M37" s="75">
        <v>4399.6591796875</v>
      </c>
      <c r="N37" s="75">
        <v>177.51058959960938</v>
      </c>
      <c r="O37" s="76"/>
      <c r="P37" s="77"/>
      <c r="Q37" s="77"/>
      <c r="R37" s="89"/>
      <c r="S37" s="48">
        <v>3</v>
      </c>
      <c r="T37" s="48">
        <v>1</v>
      </c>
      <c r="U37" s="49">
        <v>2</v>
      </c>
      <c r="V37" s="49">
        <v>0.5</v>
      </c>
      <c r="W37" s="50"/>
      <c r="X37" s="50"/>
      <c r="Y37" s="50"/>
      <c r="Z37" s="49">
        <v>0</v>
      </c>
      <c r="AA37" s="72">
        <v>37</v>
      </c>
      <c r="AB37" s="72"/>
      <c r="AC37" s="73"/>
      <c r="AD37" s="79" t="s">
        <v>4084</v>
      </c>
      <c r="AE37" s="79">
        <v>2116</v>
      </c>
      <c r="AF37" s="79">
        <v>3173</v>
      </c>
      <c r="AG37" s="79">
        <v>6051</v>
      </c>
      <c r="AH37" s="79">
        <v>3271</v>
      </c>
      <c r="AI37" s="79"/>
      <c r="AJ37" s="79" t="s">
        <v>4762</v>
      </c>
      <c r="AK37" s="79" t="s">
        <v>5361</v>
      </c>
      <c r="AL37" s="79"/>
      <c r="AM37" s="79"/>
      <c r="AN37" s="81">
        <v>41198.493310185186</v>
      </c>
      <c r="AO37" s="79"/>
      <c r="AP37" s="79" t="b">
        <v>1</v>
      </c>
      <c r="AQ37" s="79" t="b">
        <v>0</v>
      </c>
      <c r="AR37" s="79" t="b">
        <v>0</v>
      </c>
      <c r="AS37" s="79"/>
      <c r="AT37" s="79">
        <v>43</v>
      </c>
      <c r="AU37" s="84" t="s">
        <v>6619</v>
      </c>
      <c r="AV37" s="79" t="b">
        <v>0</v>
      </c>
      <c r="AW37" s="79" t="s">
        <v>6881</v>
      </c>
      <c r="AX37" s="84" t="s">
        <v>6915</v>
      </c>
      <c r="AY37" s="79" t="s">
        <v>66</v>
      </c>
      <c r="AZ37" s="79" t="str">
        <f>REPLACE(INDEX(GroupVertices[Group],MATCH(Vertices[[#This Row],[Vertex]],GroupVertices[Vertex],0)),1,1,"")</f>
        <v>29</v>
      </c>
      <c r="BA37" s="2"/>
      <c r="BB37" s="3"/>
      <c r="BC37" s="3"/>
      <c r="BD37" s="3"/>
      <c r="BE37" s="3"/>
    </row>
    <row r="38" spans="1:57" ht="15">
      <c r="A38" s="65" t="s">
        <v>664</v>
      </c>
      <c r="B38" s="66"/>
      <c r="C38" s="66"/>
      <c r="D38" s="67">
        <v>4.0227272727272725</v>
      </c>
      <c r="E38" s="69">
        <v>60.142857142857146</v>
      </c>
      <c r="F38" s="104" t="s">
        <v>6650</v>
      </c>
      <c r="G38" s="66"/>
      <c r="H38" s="70"/>
      <c r="I38" s="71"/>
      <c r="J38" s="71"/>
      <c r="K38" s="70" t="s">
        <v>7622</v>
      </c>
      <c r="L38" s="74"/>
      <c r="M38" s="75">
        <v>8997.703125</v>
      </c>
      <c r="N38" s="75">
        <v>6271.56787109375</v>
      </c>
      <c r="O38" s="76"/>
      <c r="P38" s="77"/>
      <c r="Q38" s="77"/>
      <c r="R38" s="89"/>
      <c r="S38" s="48">
        <v>3</v>
      </c>
      <c r="T38" s="48">
        <v>1</v>
      </c>
      <c r="U38" s="49">
        <v>2</v>
      </c>
      <c r="V38" s="49">
        <v>0.5</v>
      </c>
      <c r="W38" s="50"/>
      <c r="X38" s="50"/>
      <c r="Y38" s="50"/>
      <c r="Z38" s="49">
        <v>0</v>
      </c>
      <c r="AA38" s="72">
        <v>38</v>
      </c>
      <c r="AB38" s="72"/>
      <c r="AC38" s="73"/>
      <c r="AD38" s="79" t="s">
        <v>4099</v>
      </c>
      <c r="AE38" s="79">
        <v>9340</v>
      </c>
      <c r="AF38" s="79">
        <v>20783</v>
      </c>
      <c r="AG38" s="79">
        <v>90280</v>
      </c>
      <c r="AH38" s="79">
        <v>19303</v>
      </c>
      <c r="AI38" s="79"/>
      <c r="AJ38" s="79" t="s">
        <v>4776</v>
      </c>
      <c r="AK38" s="79" t="s">
        <v>5369</v>
      </c>
      <c r="AL38" s="79"/>
      <c r="AM38" s="79"/>
      <c r="AN38" s="81">
        <v>41233.05326388889</v>
      </c>
      <c r="AO38" s="84" t="s">
        <v>6034</v>
      </c>
      <c r="AP38" s="79" t="b">
        <v>0</v>
      </c>
      <c r="AQ38" s="79" t="b">
        <v>0</v>
      </c>
      <c r="AR38" s="79" t="b">
        <v>0</v>
      </c>
      <c r="AS38" s="79"/>
      <c r="AT38" s="79">
        <v>248</v>
      </c>
      <c r="AU38" s="84" t="s">
        <v>6619</v>
      </c>
      <c r="AV38" s="79" t="b">
        <v>0</v>
      </c>
      <c r="AW38" s="79" t="s">
        <v>6881</v>
      </c>
      <c r="AX38" s="84" t="s">
        <v>6930</v>
      </c>
      <c r="AY38" s="79" t="s">
        <v>66</v>
      </c>
      <c r="AZ38" s="79" t="str">
        <f>REPLACE(INDEX(GroupVertices[Group],MATCH(Vertices[[#This Row],[Vertex]],GroupVertices[Vertex],0)),1,1,"")</f>
        <v>37</v>
      </c>
      <c r="BA38" s="2"/>
      <c r="BB38" s="3"/>
      <c r="BC38" s="3"/>
      <c r="BD38" s="3"/>
      <c r="BE38" s="3"/>
    </row>
    <row r="39" spans="1:57" ht="15">
      <c r="A39" s="65" t="s">
        <v>821</v>
      </c>
      <c r="B39" s="66"/>
      <c r="C39" s="66"/>
      <c r="D39" s="67">
        <v>3.1818181818181817</v>
      </c>
      <c r="E39" s="69">
        <v>60.142857142857146</v>
      </c>
      <c r="F39" s="104" t="s">
        <v>6668</v>
      </c>
      <c r="G39" s="66"/>
      <c r="H39" s="70"/>
      <c r="I39" s="71"/>
      <c r="J39" s="71"/>
      <c r="K39" s="70" t="s">
        <v>7672</v>
      </c>
      <c r="L39" s="74"/>
      <c r="M39" s="75">
        <v>7854.2666015625</v>
      </c>
      <c r="N39" s="75">
        <v>6271.56787109375</v>
      </c>
      <c r="O39" s="76"/>
      <c r="P39" s="77"/>
      <c r="Q39" s="77"/>
      <c r="R39" s="89"/>
      <c r="S39" s="48">
        <v>2</v>
      </c>
      <c r="T39" s="48">
        <v>0</v>
      </c>
      <c r="U39" s="49">
        <v>2</v>
      </c>
      <c r="V39" s="49">
        <v>0.5</v>
      </c>
      <c r="W39" s="50"/>
      <c r="X39" s="50"/>
      <c r="Y39" s="50"/>
      <c r="Z39" s="49">
        <v>0</v>
      </c>
      <c r="AA39" s="72">
        <v>39</v>
      </c>
      <c r="AB39" s="72"/>
      <c r="AC39" s="73"/>
      <c r="AD39" s="79" t="s">
        <v>4149</v>
      </c>
      <c r="AE39" s="79">
        <v>1037</v>
      </c>
      <c r="AF39" s="79">
        <v>71643930</v>
      </c>
      <c r="AG39" s="79">
        <v>23511</v>
      </c>
      <c r="AH39" s="79">
        <v>2493</v>
      </c>
      <c r="AI39" s="79"/>
      <c r="AJ39" s="79" t="s">
        <v>4819</v>
      </c>
      <c r="AK39" s="79" t="s">
        <v>5399</v>
      </c>
      <c r="AL39" s="84" t="s">
        <v>5757</v>
      </c>
      <c r="AM39" s="79"/>
      <c r="AN39" s="81">
        <v>39399.90539351852</v>
      </c>
      <c r="AO39" s="84" t="s">
        <v>6080</v>
      </c>
      <c r="AP39" s="79" t="b">
        <v>0</v>
      </c>
      <c r="AQ39" s="79" t="b">
        <v>0</v>
      </c>
      <c r="AR39" s="79" t="b">
        <v>0</v>
      </c>
      <c r="AS39" s="79"/>
      <c r="AT39" s="79">
        <v>81971</v>
      </c>
      <c r="AU39" s="84" t="s">
        <v>6620</v>
      </c>
      <c r="AV39" s="79" t="b">
        <v>1</v>
      </c>
      <c r="AW39" s="79" t="s">
        <v>6881</v>
      </c>
      <c r="AX39" s="84" t="s">
        <v>6980</v>
      </c>
      <c r="AY39" s="79" t="s">
        <v>65</v>
      </c>
      <c r="AZ39" s="79" t="str">
        <f>REPLACE(INDEX(GroupVertices[Group],MATCH(Vertices[[#This Row],[Vertex]],GroupVertices[Vertex],0)),1,1,"")</f>
        <v>39</v>
      </c>
      <c r="BA39" s="2"/>
      <c r="BB39" s="3"/>
      <c r="BC39" s="3"/>
      <c r="BD39" s="3"/>
      <c r="BE39" s="3"/>
    </row>
    <row r="40" spans="1:57" ht="15">
      <c r="A40" s="65" t="s">
        <v>365</v>
      </c>
      <c r="B40" s="66"/>
      <c r="C40" s="66"/>
      <c r="D40" s="67">
        <v>4.0227272727272725</v>
      </c>
      <c r="E40" s="69">
        <v>60.142857142857146</v>
      </c>
      <c r="F40" s="104" t="s">
        <v>1687</v>
      </c>
      <c r="G40" s="66"/>
      <c r="H40" s="70"/>
      <c r="I40" s="71"/>
      <c r="J40" s="71"/>
      <c r="K40" s="70" t="s">
        <v>7712</v>
      </c>
      <c r="L40" s="74"/>
      <c r="M40" s="75">
        <v>4969.0546875</v>
      </c>
      <c r="N40" s="75">
        <v>7011.134765625</v>
      </c>
      <c r="O40" s="76"/>
      <c r="P40" s="77"/>
      <c r="Q40" s="77"/>
      <c r="R40" s="89"/>
      <c r="S40" s="48">
        <v>3</v>
      </c>
      <c r="T40" s="48">
        <v>1</v>
      </c>
      <c r="U40" s="49">
        <v>2</v>
      </c>
      <c r="V40" s="49">
        <v>0.5</v>
      </c>
      <c r="W40" s="50"/>
      <c r="X40" s="50"/>
      <c r="Y40" s="50"/>
      <c r="Z40" s="49">
        <v>0</v>
      </c>
      <c r="AA40" s="72">
        <v>40</v>
      </c>
      <c r="AB40" s="72"/>
      <c r="AC40" s="73"/>
      <c r="AD40" s="79" t="s">
        <v>4189</v>
      </c>
      <c r="AE40" s="79">
        <v>785</v>
      </c>
      <c r="AF40" s="79">
        <v>225</v>
      </c>
      <c r="AG40" s="79">
        <v>291</v>
      </c>
      <c r="AH40" s="79">
        <v>2654</v>
      </c>
      <c r="AI40" s="79"/>
      <c r="AJ40" s="79"/>
      <c r="AK40" s="79" t="s">
        <v>5421</v>
      </c>
      <c r="AL40" s="79"/>
      <c r="AM40" s="79"/>
      <c r="AN40" s="81">
        <v>42074.87375</v>
      </c>
      <c r="AO40" s="84" t="s">
        <v>6117</v>
      </c>
      <c r="AP40" s="79" t="b">
        <v>1</v>
      </c>
      <c r="AQ40" s="79" t="b">
        <v>0</v>
      </c>
      <c r="AR40" s="79" t="b">
        <v>1</v>
      </c>
      <c r="AS40" s="79"/>
      <c r="AT40" s="79">
        <v>0</v>
      </c>
      <c r="AU40" s="84" t="s">
        <v>6619</v>
      </c>
      <c r="AV40" s="79" t="b">
        <v>0</v>
      </c>
      <c r="AW40" s="79" t="s">
        <v>6881</v>
      </c>
      <c r="AX40" s="84" t="s">
        <v>7020</v>
      </c>
      <c r="AY40" s="79" t="s">
        <v>66</v>
      </c>
      <c r="AZ40" s="79" t="str">
        <f>REPLACE(INDEX(GroupVertices[Group],MATCH(Vertices[[#This Row],[Vertex]],GroupVertices[Vertex],0)),1,1,"")</f>
        <v>49</v>
      </c>
      <c r="BA40" s="2"/>
      <c r="BB40" s="3"/>
      <c r="BC40" s="3"/>
      <c r="BD40" s="3"/>
      <c r="BE40" s="3"/>
    </row>
    <row r="41" spans="1:57" ht="15">
      <c r="A41" s="65" t="s">
        <v>319</v>
      </c>
      <c r="B41" s="66"/>
      <c r="C41" s="66"/>
      <c r="D41" s="67">
        <v>1.5</v>
      </c>
      <c r="E41" s="69">
        <v>60.142857142857146</v>
      </c>
      <c r="F41" s="104" t="s">
        <v>1652</v>
      </c>
      <c r="G41" s="66"/>
      <c r="H41" s="70"/>
      <c r="I41" s="71"/>
      <c r="J41" s="71"/>
      <c r="K41" s="70" t="s">
        <v>7713</v>
      </c>
      <c r="L41" s="74"/>
      <c r="M41" s="75">
        <v>4245.31494140625</v>
      </c>
      <c r="N41" s="75">
        <v>6833.6376953125</v>
      </c>
      <c r="O41" s="76"/>
      <c r="P41" s="77"/>
      <c r="Q41" s="77"/>
      <c r="R41" s="89"/>
      <c r="S41" s="48">
        <v>0</v>
      </c>
      <c r="T41" s="48">
        <v>2</v>
      </c>
      <c r="U41" s="49">
        <v>2</v>
      </c>
      <c r="V41" s="49">
        <v>0.5</v>
      </c>
      <c r="W41" s="50"/>
      <c r="X41" s="50"/>
      <c r="Y41" s="50"/>
      <c r="Z41" s="49">
        <v>0</v>
      </c>
      <c r="AA41" s="72">
        <v>41</v>
      </c>
      <c r="AB41" s="72"/>
      <c r="AC41" s="73"/>
      <c r="AD41" s="79" t="s">
        <v>4190</v>
      </c>
      <c r="AE41" s="79">
        <v>1002</v>
      </c>
      <c r="AF41" s="79">
        <v>1671</v>
      </c>
      <c r="AG41" s="79">
        <v>36580</v>
      </c>
      <c r="AH41" s="79">
        <v>53542</v>
      </c>
      <c r="AI41" s="79"/>
      <c r="AJ41" s="79" t="s">
        <v>4856</v>
      </c>
      <c r="AK41" s="79" t="s">
        <v>5422</v>
      </c>
      <c r="AL41" s="79"/>
      <c r="AM41" s="79"/>
      <c r="AN41" s="81">
        <v>41958.03208333333</v>
      </c>
      <c r="AO41" s="84" t="s">
        <v>6118</v>
      </c>
      <c r="AP41" s="79" t="b">
        <v>0</v>
      </c>
      <c r="AQ41" s="79" t="b">
        <v>0</v>
      </c>
      <c r="AR41" s="79" t="b">
        <v>1</v>
      </c>
      <c r="AS41" s="79"/>
      <c r="AT41" s="79">
        <v>19</v>
      </c>
      <c r="AU41" s="84" t="s">
        <v>6619</v>
      </c>
      <c r="AV41" s="79" t="b">
        <v>0</v>
      </c>
      <c r="AW41" s="79" t="s">
        <v>6881</v>
      </c>
      <c r="AX41" s="84" t="s">
        <v>7021</v>
      </c>
      <c r="AY41" s="79" t="s">
        <v>66</v>
      </c>
      <c r="AZ41" s="79" t="str">
        <f>REPLACE(INDEX(GroupVertices[Group],MATCH(Vertices[[#This Row],[Vertex]],GroupVertices[Vertex],0)),1,1,"")</f>
        <v>54</v>
      </c>
      <c r="BA41" s="2"/>
      <c r="BB41" s="3"/>
      <c r="BC41" s="3"/>
      <c r="BD41" s="3"/>
      <c r="BE41" s="3"/>
    </row>
    <row r="42" spans="1:57" ht="15">
      <c r="A42" s="65" t="s">
        <v>336</v>
      </c>
      <c r="B42" s="66"/>
      <c r="C42" s="66"/>
      <c r="D42" s="67">
        <v>1.5</v>
      </c>
      <c r="E42" s="69">
        <v>60.142857142857146</v>
      </c>
      <c r="F42" s="104" t="s">
        <v>6695</v>
      </c>
      <c r="G42" s="66"/>
      <c r="H42" s="70"/>
      <c r="I42" s="71"/>
      <c r="J42" s="71"/>
      <c r="K42" s="70" t="s">
        <v>7735</v>
      </c>
      <c r="L42" s="74"/>
      <c r="M42" s="75">
        <v>4245.3134765625</v>
      </c>
      <c r="N42" s="75">
        <v>4777.6337890625</v>
      </c>
      <c r="O42" s="76"/>
      <c r="P42" s="77"/>
      <c r="Q42" s="77"/>
      <c r="R42" s="89"/>
      <c r="S42" s="48">
        <v>0</v>
      </c>
      <c r="T42" s="48">
        <v>2</v>
      </c>
      <c r="U42" s="49">
        <v>2</v>
      </c>
      <c r="V42" s="49">
        <v>0.5</v>
      </c>
      <c r="W42" s="50"/>
      <c r="X42" s="50"/>
      <c r="Y42" s="50"/>
      <c r="Z42" s="49">
        <v>0</v>
      </c>
      <c r="AA42" s="72">
        <v>42</v>
      </c>
      <c r="AB42" s="72"/>
      <c r="AC42" s="73"/>
      <c r="AD42" s="79" t="s">
        <v>4210</v>
      </c>
      <c r="AE42" s="79">
        <v>3798</v>
      </c>
      <c r="AF42" s="79">
        <v>29330</v>
      </c>
      <c r="AG42" s="79">
        <v>14360</v>
      </c>
      <c r="AH42" s="79">
        <v>5524</v>
      </c>
      <c r="AI42" s="79"/>
      <c r="AJ42" s="79" t="s">
        <v>4876</v>
      </c>
      <c r="AK42" s="79"/>
      <c r="AL42" s="84" t="s">
        <v>5779</v>
      </c>
      <c r="AM42" s="79"/>
      <c r="AN42" s="81">
        <v>40309.56412037037</v>
      </c>
      <c r="AO42" s="84" t="s">
        <v>6140</v>
      </c>
      <c r="AP42" s="79" t="b">
        <v>0</v>
      </c>
      <c r="AQ42" s="79" t="b">
        <v>0</v>
      </c>
      <c r="AR42" s="79" t="b">
        <v>1</v>
      </c>
      <c r="AS42" s="79"/>
      <c r="AT42" s="79">
        <v>246</v>
      </c>
      <c r="AU42" s="84" t="s">
        <v>6619</v>
      </c>
      <c r="AV42" s="79" t="b">
        <v>1</v>
      </c>
      <c r="AW42" s="79" t="s">
        <v>6881</v>
      </c>
      <c r="AX42" s="84" t="s">
        <v>7043</v>
      </c>
      <c r="AY42" s="79" t="s">
        <v>66</v>
      </c>
      <c r="AZ42" s="79" t="str">
        <f>REPLACE(INDEX(GroupVertices[Group],MATCH(Vertices[[#This Row],[Vertex]],GroupVertices[Vertex],0)),1,1,"")</f>
        <v>53</v>
      </c>
      <c r="BA42" s="2"/>
      <c r="BB42" s="3"/>
      <c r="BC42" s="3"/>
      <c r="BD42" s="3"/>
      <c r="BE42" s="3"/>
    </row>
    <row r="43" spans="1:57" ht="15">
      <c r="A43" s="65" t="s">
        <v>842</v>
      </c>
      <c r="B43" s="66"/>
      <c r="C43" s="66"/>
      <c r="D43" s="67">
        <v>3.1818181818181817</v>
      </c>
      <c r="E43" s="69">
        <v>60.142857142857146</v>
      </c>
      <c r="F43" s="104" t="s">
        <v>6711</v>
      </c>
      <c r="G43" s="66"/>
      <c r="H43" s="70"/>
      <c r="I43" s="71"/>
      <c r="J43" s="71"/>
      <c r="K43" s="70" t="s">
        <v>7767</v>
      </c>
      <c r="L43" s="74"/>
      <c r="M43" s="75">
        <v>7268.08642578125</v>
      </c>
      <c r="N43" s="75">
        <v>7011.13671875</v>
      </c>
      <c r="O43" s="76"/>
      <c r="P43" s="77"/>
      <c r="Q43" s="77"/>
      <c r="R43" s="89"/>
      <c r="S43" s="48">
        <v>2</v>
      </c>
      <c r="T43" s="48">
        <v>0</v>
      </c>
      <c r="U43" s="49">
        <v>2</v>
      </c>
      <c r="V43" s="49">
        <v>0.5</v>
      </c>
      <c r="W43" s="50"/>
      <c r="X43" s="50"/>
      <c r="Y43" s="50"/>
      <c r="Z43" s="49">
        <v>0</v>
      </c>
      <c r="AA43" s="72">
        <v>43</v>
      </c>
      <c r="AB43" s="72"/>
      <c r="AC43" s="73"/>
      <c r="AD43" s="79" t="s">
        <v>4242</v>
      </c>
      <c r="AE43" s="79">
        <v>4828</v>
      </c>
      <c r="AF43" s="79">
        <v>5847</v>
      </c>
      <c r="AG43" s="79">
        <v>10818</v>
      </c>
      <c r="AH43" s="79">
        <v>16140</v>
      </c>
      <c r="AI43" s="79"/>
      <c r="AJ43" s="79" t="s">
        <v>4906</v>
      </c>
      <c r="AK43" s="79" t="s">
        <v>5451</v>
      </c>
      <c r="AL43" s="84" t="s">
        <v>5795</v>
      </c>
      <c r="AM43" s="79"/>
      <c r="AN43" s="81">
        <v>43432.07679398148</v>
      </c>
      <c r="AO43" s="84" t="s">
        <v>6168</v>
      </c>
      <c r="AP43" s="79" t="b">
        <v>1</v>
      </c>
      <c r="AQ43" s="79" t="b">
        <v>0</v>
      </c>
      <c r="AR43" s="79" t="b">
        <v>1</v>
      </c>
      <c r="AS43" s="79"/>
      <c r="AT43" s="79">
        <v>16</v>
      </c>
      <c r="AU43" s="79"/>
      <c r="AV43" s="79" t="b">
        <v>0</v>
      </c>
      <c r="AW43" s="79" t="s">
        <v>6881</v>
      </c>
      <c r="AX43" s="84" t="s">
        <v>7075</v>
      </c>
      <c r="AY43" s="79" t="s">
        <v>65</v>
      </c>
      <c r="AZ43" s="79" t="str">
        <f>REPLACE(INDEX(GroupVertices[Group],MATCH(Vertices[[#This Row],[Vertex]],GroupVertices[Vertex],0)),1,1,"")</f>
        <v>45</v>
      </c>
      <c r="BA43" s="2"/>
      <c r="BB43" s="3"/>
      <c r="BC43" s="3"/>
      <c r="BD43" s="3"/>
      <c r="BE43" s="3"/>
    </row>
    <row r="44" spans="1:57" ht="15">
      <c r="A44" s="65" t="s">
        <v>358</v>
      </c>
      <c r="B44" s="66"/>
      <c r="C44" s="66"/>
      <c r="D44" s="67">
        <v>1.5</v>
      </c>
      <c r="E44" s="69">
        <v>60.142857142857146</v>
      </c>
      <c r="F44" s="104" t="s">
        <v>1681</v>
      </c>
      <c r="G44" s="66"/>
      <c r="H44" s="70"/>
      <c r="I44" s="71"/>
      <c r="J44" s="71"/>
      <c r="K44" s="70" t="s">
        <v>7768</v>
      </c>
      <c r="L44" s="74"/>
      <c r="M44" s="75">
        <v>4245.314453125</v>
      </c>
      <c r="N44" s="75">
        <v>6138.44189453125</v>
      </c>
      <c r="O44" s="76"/>
      <c r="P44" s="77"/>
      <c r="Q44" s="77"/>
      <c r="R44" s="89"/>
      <c r="S44" s="48">
        <v>0</v>
      </c>
      <c r="T44" s="48">
        <v>2</v>
      </c>
      <c r="U44" s="49">
        <v>2</v>
      </c>
      <c r="V44" s="49">
        <v>0.5</v>
      </c>
      <c r="W44" s="50"/>
      <c r="X44" s="50"/>
      <c r="Y44" s="50"/>
      <c r="Z44" s="49">
        <v>0</v>
      </c>
      <c r="AA44" s="72">
        <v>44</v>
      </c>
      <c r="AB44" s="72"/>
      <c r="AC44" s="73"/>
      <c r="AD44" s="79" t="s">
        <v>4243</v>
      </c>
      <c r="AE44" s="79">
        <v>1542</v>
      </c>
      <c r="AF44" s="79">
        <v>844</v>
      </c>
      <c r="AG44" s="79">
        <v>11092</v>
      </c>
      <c r="AH44" s="79">
        <v>34262</v>
      </c>
      <c r="AI44" s="79"/>
      <c r="AJ44" s="79" t="s">
        <v>4907</v>
      </c>
      <c r="AK44" s="79" t="s">
        <v>5452</v>
      </c>
      <c r="AL44" s="84" t="s">
        <v>5796</v>
      </c>
      <c r="AM44" s="79"/>
      <c r="AN44" s="81">
        <v>41497.47603009259</v>
      </c>
      <c r="AO44" s="84" t="s">
        <v>6169</v>
      </c>
      <c r="AP44" s="79" t="b">
        <v>0</v>
      </c>
      <c r="AQ44" s="79" t="b">
        <v>0</v>
      </c>
      <c r="AR44" s="79" t="b">
        <v>0</v>
      </c>
      <c r="AS44" s="79"/>
      <c r="AT44" s="79">
        <v>9</v>
      </c>
      <c r="AU44" s="84" t="s">
        <v>6619</v>
      </c>
      <c r="AV44" s="79" t="b">
        <v>0</v>
      </c>
      <c r="AW44" s="79" t="s">
        <v>6881</v>
      </c>
      <c r="AX44" s="84" t="s">
        <v>7076</v>
      </c>
      <c r="AY44" s="79" t="s">
        <v>66</v>
      </c>
      <c r="AZ44" s="79" t="str">
        <f>REPLACE(INDEX(GroupVertices[Group],MATCH(Vertices[[#This Row],[Vertex]],GroupVertices[Vertex],0)),1,1,"")</f>
        <v>51</v>
      </c>
      <c r="BA44" s="2"/>
      <c r="BB44" s="3"/>
      <c r="BC44" s="3"/>
      <c r="BD44" s="3"/>
      <c r="BE44" s="3"/>
    </row>
    <row r="45" spans="1:57" ht="15">
      <c r="A45" s="65" t="s">
        <v>395</v>
      </c>
      <c r="B45" s="66"/>
      <c r="C45" s="66"/>
      <c r="D45" s="67">
        <v>1.5</v>
      </c>
      <c r="E45" s="69">
        <v>60.142857142857146</v>
      </c>
      <c r="F45" s="104" t="s">
        <v>1651</v>
      </c>
      <c r="G45" s="66"/>
      <c r="H45" s="70"/>
      <c r="I45" s="71"/>
      <c r="J45" s="71"/>
      <c r="K45" s="70" t="s">
        <v>7810</v>
      </c>
      <c r="L45" s="74"/>
      <c r="M45" s="75">
        <v>4245.31640625</v>
      </c>
      <c r="N45" s="75">
        <v>7558.41650390625</v>
      </c>
      <c r="O45" s="76"/>
      <c r="P45" s="77"/>
      <c r="Q45" s="77"/>
      <c r="R45" s="89"/>
      <c r="S45" s="48">
        <v>0</v>
      </c>
      <c r="T45" s="48">
        <v>2</v>
      </c>
      <c r="U45" s="49">
        <v>2</v>
      </c>
      <c r="V45" s="49">
        <v>0.5</v>
      </c>
      <c r="W45" s="50"/>
      <c r="X45" s="50"/>
      <c r="Y45" s="50"/>
      <c r="Z45" s="49">
        <v>0</v>
      </c>
      <c r="AA45" s="72">
        <v>45</v>
      </c>
      <c r="AB45" s="72"/>
      <c r="AC45" s="73"/>
      <c r="AD45" s="79" t="s">
        <v>4285</v>
      </c>
      <c r="AE45" s="79">
        <v>5</v>
      </c>
      <c r="AF45" s="79">
        <v>0</v>
      </c>
      <c r="AG45" s="79">
        <v>25</v>
      </c>
      <c r="AH45" s="79">
        <v>35</v>
      </c>
      <c r="AI45" s="79"/>
      <c r="AJ45" s="79"/>
      <c r="AK45" s="79"/>
      <c r="AL45" s="79"/>
      <c r="AM45" s="79"/>
      <c r="AN45" s="81">
        <v>43503.627233796295</v>
      </c>
      <c r="AO45" s="79"/>
      <c r="AP45" s="79" t="b">
        <v>1</v>
      </c>
      <c r="AQ45" s="79" t="b">
        <v>1</v>
      </c>
      <c r="AR45" s="79" t="b">
        <v>0</v>
      </c>
      <c r="AS45" s="79"/>
      <c r="AT45" s="79">
        <v>0</v>
      </c>
      <c r="AU45" s="79"/>
      <c r="AV45" s="79" t="b">
        <v>0</v>
      </c>
      <c r="AW45" s="79" t="s">
        <v>6881</v>
      </c>
      <c r="AX45" s="84" t="s">
        <v>7118</v>
      </c>
      <c r="AY45" s="79" t="s">
        <v>66</v>
      </c>
      <c r="AZ45" s="79" t="str">
        <f>REPLACE(INDEX(GroupVertices[Group],MATCH(Vertices[[#This Row],[Vertex]],GroupVertices[Vertex],0)),1,1,"")</f>
        <v>48</v>
      </c>
      <c r="BA45" s="2"/>
      <c r="BB45" s="3"/>
      <c r="BC45" s="3"/>
      <c r="BD45" s="3"/>
      <c r="BE45" s="3"/>
    </row>
    <row r="46" spans="1:57" ht="15">
      <c r="A46" s="65" t="s">
        <v>465</v>
      </c>
      <c r="B46" s="66"/>
      <c r="C46" s="66"/>
      <c r="D46" s="67">
        <v>1.5</v>
      </c>
      <c r="E46" s="69">
        <v>60.142857142857146</v>
      </c>
      <c r="F46" s="104" t="s">
        <v>1755</v>
      </c>
      <c r="G46" s="66"/>
      <c r="H46" s="70"/>
      <c r="I46" s="71"/>
      <c r="J46" s="71"/>
      <c r="K46" s="70" t="s">
        <v>7891</v>
      </c>
      <c r="L46" s="74"/>
      <c r="M46" s="75">
        <v>5400.9111328125</v>
      </c>
      <c r="N46" s="75">
        <v>7558.41943359375</v>
      </c>
      <c r="O46" s="76"/>
      <c r="P46" s="77"/>
      <c r="Q46" s="77"/>
      <c r="R46" s="89"/>
      <c r="S46" s="48">
        <v>0</v>
      </c>
      <c r="T46" s="48">
        <v>2</v>
      </c>
      <c r="U46" s="49">
        <v>2</v>
      </c>
      <c r="V46" s="49">
        <v>0.5</v>
      </c>
      <c r="W46" s="50"/>
      <c r="X46" s="50"/>
      <c r="Y46" s="50"/>
      <c r="Z46" s="49">
        <v>0</v>
      </c>
      <c r="AA46" s="72">
        <v>46</v>
      </c>
      <c r="AB46" s="72"/>
      <c r="AC46" s="73"/>
      <c r="AD46" s="79" t="s">
        <v>4363</v>
      </c>
      <c r="AE46" s="79">
        <v>1773</v>
      </c>
      <c r="AF46" s="79">
        <v>3391</v>
      </c>
      <c r="AG46" s="79">
        <v>15453</v>
      </c>
      <c r="AH46" s="79">
        <v>5557</v>
      </c>
      <c r="AI46" s="79"/>
      <c r="AJ46" s="79" t="s">
        <v>5010</v>
      </c>
      <c r="AK46" s="79" t="s">
        <v>5351</v>
      </c>
      <c r="AL46" s="84" t="s">
        <v>5848</v>
      </c>
      <c r="AM46" s="79"/>
      <c r="AN46" s="81">
        <v>41886.00579861111</v>
      </c>
      <c r="AO46" s="84" t="s">
        <v>6276</v>
      </c>
      <c r="AP46" s="79" t="b">
        <v>0</v>
      </c>
      <c r="AQ46" s="79" t="b">
        <v>0</v>
      </c>
      <c r="AR46" s="79" t="b">
        <v>0</v>
      </c>
      <c r="AS46" s="79"/>
      <c r="AT46" s="79">
        <v>27</v>
      </c>
      <c r="AU46" s="84" t="s">
        <v>6619</v>
      </c>
      <c r="AV46" s="79" t="b">
        <v>0</v>
      </c>
      <c r="AW46" s="79" t="s">
        <v>6881</v>
      </c>
      <c r="AX46" s="84" t="s">
        <v>7199</v>
      </c>
      <c r="AY46" s="79" t="s">
        <v>66</v>
      </c>
      <c r="AZ46" s="79" t="str">
        <f>REPLACE(INDEX(GroupVertices[Group],MATCH(Vertices[[#This Row],[Vertex]],GroupVertices[Vertex],0)),1,1,"")</f>
        <v>46</v>
      </c>
      <c r="BA46" s="2"/>
      <c r="BB46" s="3"/>
      <c r="BC46" s="3"/>
      <c r="BD46" s="3"/>
      <c r="BE46" s="3"/>
    </row>
    <row r="47" spans="1:57" ht="15">
      <c r="A47" s="65" t="s">
        <v>793</v>
      </c>
      <c r="B47" s="66"/>
      <c r="C47" s="66"/>
      <c r="D47" s="67">
        <v>4.0227272727272725</v>
      </c>
      <c r="E47" s="69">
        <v>60.142857142857146</v>
      </c>
      <c r="F47" s="104" t="s">
        <v>6763</v>
      </c>
      <c r="G47" s="66"/>
      <c r="H47" s="70"/>
      <c r="I47" s="71"/>
      <c r="J47" s="71"/>
      <c r="K47" s="70" t="s">
        <v>7907</v>
      </c>
      <c r="L47" s="74"/>
      <c r="M47" s="75">
        <v>4399.662109375</v>
      </c>
      <c r="N47" s="75">
        <v>857.9096069335938</v>
      </c>
      <c r="O47" s="76"/>
      <c r="P47" s="77"/>
      <c r="Q47" s="77"/>
      <c r="R47" s="89"/>
      <c r="S47" s="48">
        <v>3</v>
      </c>
      <c r="T47" s="48">
        <v>1</v>
      </c>
      <c r="U47" s="49">
        <v>2</v>
      </c>
      <c r="V47" s="49">
        <v>0.5</v>
      </c>
      <c r="W47" s="50"/>
      <c r="X47" s="50"/>
      <c r="Y47" s="50"/>
      <c r="Z47" s="49">
        <v>0</v>
      </c>
      <c r="AA47" s="72">
        <v>47</v>
      </c>
      <c r="AB47" s="72"/>
      <c r="AC47" s="73"/>
      <c r="AD47" s="79" t="s">
        <v>4379</v>
      </c>
      <c r="AE47" s="79">
        <v>5000</v>
      </c>
      <c r="AF47" s="79">
        <v>2589</v>
      </c>
      <c r="AG47" s="79">
        <v>14881</v>
      </c>
      <c r="AH47" s="79">
        <v>16092</v>
      </c>
      <c r="AI47" s="79"/>
      <c r="AJ47" s="79" t="s">
        <v>5024</v>
      </c>
      <c r="AK47" s="79" t="s">
        <v>5526</v>
      </c>
      <c r="AL47" s="84" t="s">
        <v>5855</v>
      </c>
      <c r="AM47" s="79"/>
      <c r="AN47" s="81">
        <v>42436.40841435185</v>
      </c>
      <c r="AO47" s="84" t="s">
        <v>6290</v>
      </c>
      <c r="AP47" s="79" t="b">
        <v>0</v>
      </c>
      <c r="AQ47" s="79" t="b">
        <v>0</v>
      </c>
      <c r="AR47" s="79" t="b">
        <v>1</v>
      </c>
      <c r="AS47" s="79"/>
      <c r="AT47" s="79">
        <v>19</v>
      </c>
      <c r="AU47" s="84" t="s">
        <v>6629</v>
      </c>
      <c r="AV47" s="79" t="b">
        <v>0</v>
      </c>
      <c r="AW47" s="79" t="s">
        <v>6881</v>
      </c>
      <c r="AX47" s="84" t="s">
        <v>7215</v>
      </c>
      <c r="AY47" s="79" t="s">
        <v>66</v>
      </c>
      <c r="AZ47" s="79" t="str">
        <f>REPLACE(INDEX(GroupVertices[Group],MATCH(Vertices[[#This Row],[Vertex]],GroupVertices[Vertex],0)),1,1,"")</f>
        <v>28</v>
      </c>
      <c r="BA47" s="2"/>
      <c r="BB47" s="3"/>
      <c r="BC47" s="3"/>
      <c r="BD47" s="3"/>
      <c r="BE47" s="3"/>
    </row>
    <row r="48" spans="1:57" ht="15">
      <c r="A48" s="65" t="s">
        <v>485</v>
      </c>
      <c r="B48" s="66"/>
      <c r="C48" s="66"/>
      <c r="D48" s="67">
        <v>1.5</v>
      </c>
      <c r="E48" s="69">
        <v>60.142857142857146</v>
      </c>
      <c r="F48" s="104" t="s">
        <v>1771</v>
      </c>
      <c r="G48" s="66"/>
      <c r="H48" s="70"/>
      <c r="I48" s="71"/>
      <c r="J48" s="71"/>
      <c r="K48" s="70" t="s">
        <v>7917</v>
      </c>
      <c r="L48" s="74"/>
      <c r="M48" s="75">
        <v>6544.3544921875</v>
      </c>
      <c r="N48" s="75">
        <v>7558.41650390625</v>
      </c>
      <c r="O48" s="76"/>
      <c r="P48" s="77"/>
      <c r="Q48" s="77"/>
      <c r="R48" s="89"/>
      <c r="S48" s="48">
        <v>0</v>
      </c>
      <c r="T48" s="48">
        <v>2</v>
      </c>
      <c r="U48" s="49">
        <v>2</v>
      </c>
      <c r="V48" s="49">
        <v>0.5</v>
      </c>
      <c r="W48" s="50"/>
      <c r="X48" s="50"/>
      <c r="Y48" s="50"/>
      <c r="Z48" s="49">
        <v>0</v>
      </c>
      <c r="AA48" s="72">
        <v>48</v>
      </c>
      <c r="AB48" s="72"/>
      <c r="AC48" s="73"/>
      <c r="AD48" s="79" t="s">
        <v>4389</v>
      </c>
      <c r="AE48" s="79">
        <v>42</v>
      </c>
      <c r="AF48" s="79">
        <v>91</v>
      </c>
      <c r="AG48" s="79">
        <v>5551</v>
      </c>
      <c r="AH48" s="79">
        <v>20</v>
      </c>
      <c r="AI48" s="79"/>
      <c r="AJ48" s="79"/>
      <c r="AK48" s="79" t="s">
        <v>5341</v>
      </c>
      <c r="AL48" s="79"/>
      <c r="AM48" s="79"/>
      <c r="AN48" s="81">
        <v>40556.51167824074</v>
      </c>
      <c r="AO48" s="79"/>
      <c r="AP48" s="79" t="b">
        <v>1</v>
      </c>
      <c r="AQ48" s="79" t="b">
        <v>0</v>
      </c>
      <c r="AR48" s="79" t="b">
        <v>1</v>
      </c>
      <c r="AS48" s="79"/>
      <c r="AT48" s="79">
        <v>4</v>
      </c>
      <c r="AU48" s="84" t="s">
        <v>6619</v>
      </c>
      <c r="AV48" s="79" t="b">
        <v>0</v>
      </c>
      <c r="AW48" s="79" t="s">
        <v>6881</v>
      </c>
      <c r="AX48" s="84" t="s">
        <v>7225</v>
      </c>
      <c r="AY48" s="79" t="s">
        <v>66</v>
      </c>
      <c r="AZ48" s="79" t="str">
        <f>REPLACE(INDEX(GroupVertices[Group],MATCH(Vertices[[#This Row],[Vertex]],GroupVertices[Vertex],0)),1,1,"")</f>
        <v>44</v>
      </c>
      <c r="BA48" s="2"/>
      <c r="BB48" s="3"/>
      <c r="BC48" s="3"/>
      <c r="BD48" s="3"/>
      <c r="BE48" s="3"/>
    </row>
    <row r="49" spans="1:57" ht="15">
      <c r="A49" s="65" t="s">
        <v>727</v>
      </c>
      <c r="B49" s="66"/>
      <c r="C49" s="66"/>
      <c r="D49" s="67">
        <v>4.0227272727272725</v>
      </c>
      <c r="E49" s="69">
        <v>60.142857142857146</v>
      </c>
      <c r="F49" s="104" t="s">
        <v>6796</v>
      </c>
      <c r="G49" s="66"/>
      <c r="H49" s="70"/>
      <c r="I49" s="71"/>
      <c r="J49" s="71"/>
      <c r="K49" s="70" t="s">
        <v>7999</v>
      </c>
      <c r="L49" s="74"/>
      <c r="M49" s="75">
        <v>4399.6591796875</v>
      </c>
      <c r="N49" s="75">
        <v>1538.3194580078125</v>
      </c>
      <c r="O49" s="76"/>
      <c r="P49" s="77"/>
      <c r="Q49" s="77"/>
      <c r="R49" s="89"/>
      <c r="S49" s="48">
        <v>3</v>
      </c>
      <c r="T49" s="48">
        <v>1</v>
      </c>
      <c r="U49" s="49">
        <v>2</v>
      </c>
      <c r="V49" s="49">
        <v>0.5</v>
      </c>
      <c r="W49" s="50"/>
      <c r="X49" s="50"/>
      <c r="Y49" s="50"/>
      <c r="Z49" s="49">
        <v>0</v>
      </c>
      <c r="AA49" s="72">
        <v>49</v>
      </c>
      <c r="AB49" s="72"/>
      <c r="AC49" s="73"/>
      <c r="AD49" s="79" t="s">
        <v>4471</v>
      </c>
      <c r="AE49" s="79">
        <v>149</v>
      </c>
      <c r="AF49" s="79">
        <v>247998</v>
      </c>
      <c r="AG49" s="79">
        <v>12171</v>
      </c>
      <c r="AH49" s="79">
        <v>396</v>
      </c>
      <c r="AI49" s="79"/>
      <c r="AJ49" s="79" t="s">
        <v>5106</v>
      </c>
      <c r="AK49" s="79"/>
      <c r="AL49" s="84" t="s">
        <v>5890</v>
      </c>
      <c r="AM49" s="79"/>
      <c r="AN49" s="81">
        <v>40477.73033564815</v>
      </c>
      <c r="AO49" s="84" t="s">
        <v>6373</v>
      </c>
      <c r="AP49" s="79" t="b">
        <v>0</v>
      </c>
      <c r="AQ49" s="79" t="b">
        <v>0</v>
      </c>
      <c r="AR49" s="79" t="b">
        <v>0</v>
      </c>
      <c r="AS49" s="79"/>
      <c r="AT49" s="79">
        <v>3401</v>
      </c>
      <c r="AU49" s="84" t="s">
        <v>6619</v>
      </c>
      <c r="AV49" s="79" t="b">
        <v>1</v>
      </c>
      <c r="AW49" s="79" t="s">
        <v>6881</v>
      </c>
      <c r="AX49" s="84" t="s">
        <v>7307</v>
      </c>
      <c r="AY49" s="79" t="s">
        <v>66</v>
      </c>
      <c r="AZ49" s="79" t="str">
        <f>REPLACE(INDEX(GroupVertices[Group],MATCH(Vertices[[#This Row],[Vertex]],GroupVertices[Vertex],0)),1,1,"")</f>
        <v>31</v>
      </c>
      <c r="BA49" s="2"/>
      <c r="BB49" s="3"/>
      <c r="BC49" s="3"/>
      <c r="BD49" s="3"/>
      <c r="BE49" s="3"/>
    </row>
    <row r="50" spans="1:57" ht="15">
      <c r="A50" s="65" t="s">
        <v>877</v>
      </c>
      <c r="B50" s="66"/>
      <c r="C50" s="66"/>
      <c r="D50" s="67">
        <v>3.1818181818181817</v>
      </c>
      <c r="E50" s="69">
        <v>60.142857142857146</v>
      </c>
      <c r="F50" s="104" t="s">
        <v>6797</v>
      </c>
      <c r="G50" s="66"/>
      <c r="H50" s="70"/>
      <c r="I50" s="71"/>
      <c r="J50" s="71"/>
      <c r="K50" s="70" t="s">
        <v>8002</v>
      </c>
      <c r="L50" s="74"/>
      <c r="M50" s="75">
        <v>5007.84423828125</v>
      </c>
      <c r="N50" s="75">
        <v>6271.56640625</v>
      </c>
      <c r="O50" s="76"/>
      <c r="P50" s="77"/>
      <c r="Q50" s="77"/>
      <c r="R50" s="89"/>
      <c r="S50" s="48">
        <v>2</v>
      </c>
      <c r="T50" s="48">
        <v>0</v>
      </c>
      <c r="U50" s="49">
        <v>2</v>
      </c>
      <c r="V50" s="49">
        <v>0.5</v>
      </c>
      <c r="W50" s="50"/>
      <c r="X50" s="50"/>
      <c r="Y50" s="50"/>
      <c r="Z50" s="49">
        <v>0</v>
      </c>
      <c r="AA50" s="72">
        <v>50</v>
      </c>
      <c r="AB50" s="72"/>
      <c r="AC50" s="73"/>
      <c r="AD50" s="79" t="s">
        <v>4474</v>
      </c>
      <c r="AE50" s="79">
        <v>1211</v>
      </c>
      <c r="AF50" s="79">
        <v>79730</v>
      </c>
      <c r="AG50" s="79">
        <v>104001</v>
      </c>
      <c r="AH50" s="79">
        <v>88419</v>
      </c>
      <c r="AI50" s="79"/>
      <c r="AJ50" s="79" t="s">
        <v>5108</v>
      </c>
      <c r="AK50" s="79" t="s">
        <v>5580</v>
      </c>
      <c r="AL50" s="84" t="s">
        <v>5891</v>
      </c>
      <c r="AM50" s="79"/>
      <c r="AN50" s="81">
        <v>40879.95140046296</v>
      </c>
      <c r="AO50" s="84" t="s">
        <v>6376</v>
      </c>
      <c r="AP50" s="79" t="b">
        <v>0</v>
      </c>
      <c r="AQ50" s="79" t="b">
        <v>0</v>
      </c>
      <c r="AR50" s="79" t="b">
        <v>1</v>
      </c>
      <c r="AS50" s="79"/>
      <c r="AT50" s="79">
        <v>551</v>
      </c>
      <c r="AU50" s="84" t="s">
        <v>6625</v>
      </c>
      <c r="AV50" s="79" t="b">
        <v>1</v>
      </c>
      <c r="AW50" s="79" t="s">
        <v>6881</v>
      </c>
      <c r="AX50" s="84" t="s">
        <v>7310</v>
      </c>
      <c r="AY50" s="79" t="s">
        <v>65</v>
      </c>
      <c r="AZ50" s="79" t="str">
        <f>REPLACE(INDEX(GroupVertices[Group],MATCH(Vertices[[#This Row],[Vertex]],GroupVertices[Vertex],0)),1,1,"")</f>
        <v>30</v>
      </c>
      <c r="BA50" s="2"/>
      <c r="BB50" s="3"/>
      <c r="BC50" s="3"/>
      <c r="BD50" s="3"/>
      <c r="BE50" s="3"/>
    </row>
    <row r="51" spans="1:57" ht="15">
      <c r="A51" s="65" t="s">
        <v>566</v>
      </c>
      <c r="B51" s="66"/>
      <c r="C51" s="66"/>
      <c r="D51" s="67">
        <v>2.340909090909091</v>
      </c>
      <c r="E51" s="69">
        <v>60.142857142857146</v>
      </c>
      <c r="F51" s="104" t="s">
        <v>1832</v>
      </c>
      <c r="G51" s="66"/>
      <c r="H51" s="70"/>
      <c r="I51" s="71"/>
      <c r="J51" s="71"/>
      <c r="K51" s="70" t="s">
        <v>8015</v>
      </c>
      <c r="L51" s="74"/>
      <c r="M51" s="75">
        <v>6580.8427734375</v>
      </c>
      <c r="N51" s="75">
        <v>6833.6396484375</v>
      </c>
      <c r="O51" s="76"/>
      <c r="P51" s="77"/>
      <c r="Q51" s="77"/>
      <c r="R51" s="89"/>
      <c r="S51" s="48">
        <v>1</v>
      </c>
      <c r="T51" s="48">
        <v>3</v>
      </c>
      <c r="U51" s="49">
        <v>2</v>
      </c>
      <c r="V51" s="49">
        <v>0.5</v>
      </c>
      <c r="W51" s="50"/>
      <c r="X51" s="50"/>
      <c r="Y51" s="50"/>
      <c r="Z51" s="49">
        <v>0</v>
      </c>
      <c r="AA51" s="72">
        <v>51</v>
      </c>
      <c r="AB51" s="72"/>
      <c r="AC51" s="73"/>
      <c r="AD51" s="79" t="s">
        <v>4487</v>
      </c>
      <c r="AE51" s="79">
        <v>348</v>
      </c>
      <c r="AF51" s="79">
        <v>811</v>
      </c>
      <c r="AG51" s="79">
        <v>50155</v>
      </c>
      <c r="AH51" s="79">
        <v>29106</v>
      </c>
      <c r="AI51" s="79"/>
      <c r="AJ51" s="79" t="s">
        <v>5118</v>
      </c>
      <c r="AK51" s="79" t="s">
        <v>5587</v>
      </c>
      <c r="AL51" s="79"/>
      <c r="AM51" s="79"/>
      <c r="AN51" s="81">
        <v>41669.40730324074</v>
      </c>
      <c r="AO51" s="84" t="s">
        <v>6388</v>
      </c>
      <c r="AP51" s="79" t="b">
        <v>0</v>
      </c>
      <c r="AQ51" s="79" t="b">
        <v>0</v>
      </c>
      <c r="AR51" s="79" t="b">
        <v>0</v>
      </c>
      <c r="AS51" s="79"/>
      <c r="AT51" s="79">
        <v>27</v>
      </c>
      <c r="AU51" s="84" t="s">
        <v>6619</v>
      </c>
      <c r="AV51" s="79" t="b">
        <v>0</v>
      </c>
      <c r="AW51" s="79" t="s">
        <v>6881</v>
      </c>
      <c r="AX51" s="84" t="s">
        <v>7323</v>
      </c>
      <c r="AY51" s="79" t="s">
        <v>66</v>
      </c>
      <c r="AZ51" s="79" t="str">
        <f>REPLACE(INDEX(GroupVertices[Group],MATCH(Vertices[[#This Row],[Vertex]],GroupVertices[Vertex],0)),1,1,"")</f>
        <v>41</v>
      </c>
      <c r="BA51" s="2"/>
      <c r="BB51" s="3"/>
      <c r="BC51" s="3"/>
      <c r="BD51" s="3"/>
      <c r="BE51" s="3"/>
    </row>
    <row r="52" spans="1:57" ht="15">
      <c r="A52" s="65" t="s">
        <v>693</v>
      </c>
      <c r="B52" s="66"/>
      <c r="C52" s="66"/>
      <c r="D52" s="67">
        <v>4.0227272727272725</v>
      </c>
      <c r="E52" s="69">
        <v>60.142857142857146</v>
      </c>
      <c r="F52" s="104" t="s">
        <v>1927</v>
      </c>
      <c r="G52" s="66"/>
      <c r="H52" s="70"/>
      <c r="I52" s="71"/>
      <c r="J52" s="71"/>
      <c r="K52" s="70" t="s">
        <v>8032</v>
      </c>
      <c r="L52" s="74"/>
      <c r="M52" s="75">
        <v>8425.9853515625</v>
      </c>
      <c r="N52" s="75">
        <v>6271.56787109375</v>
      </c>
      <c r="O52" s="76"/>
      <c r="P52" s="77"/>
      <c r="Q52" s="77"/>
      <c r="R52" s="89"/>
      <c r="S52" s="48">
        <v>3</v>
      </c>
      <c r="T52" s="48">
        <v>1</v>
      </c>
      <c r="U52" s="49">
        <v>2</v>
      </c>
      <c r="V52" s="49">
        <v>0.5</v>
      </c>
      <c r="W52" s="50"/>
      <c r="X52" s="50"/>
      <c r="Y52" s="50"/>
      <c r="Z52" s="49">
        <v>0</v>
      </c>
      <c r="AA52" s="72">
        <v>52</v>
      </c>
      <c r="AB52" s="72"/>
      <c r="AC52" s="73"/>
      <c r="AD52" s="79" t="s">
        <v>4504</v>
      </c>
      <c r="AE52" s="79">
        <v>530</v>
      </c>
      <c r="AF52" s="79">
        <v>37750</v>
      </c>
      <c r="AG52" s="79">
        <v>9789</v>
      </c>
      <c r="AH52" s="79">
        <v>45280</v>
      </c>
      <c r="AI52" s="79"/>
      <c r="AJ52" s="79" t="s">
        <v>5133</v>
      </c>
      <c r="AK52" s="79" t="s">
        <v>5599</v>
      </c>
      <c r="AL52" s="84" t="s">
        <v>5901</v>
      </c>
      <c r="AM52" s="79"/>
      <c r="AN52" s="81">
        <v>40448.741736111115</v>
      </c>
      <c r="AO52" s="84" t="s">
        <v>6404</v>
      </c>
      <c r="AP52" s="79" t="b">
        <v>0</v>
      </c>
      <c r="AQ52" s="79" t="b">
        <v>0</v>
      </c>
      <c r="AR52" s="79" t="b">
        <v>0</v>
      </c>
      <c r="AS52" s="79"/>
      <c r="AT52" s="79">
        <v>384</v>
      </c>
      <c r="AU52" s="84" t="s">
        <v>6620</v>
      </c>
      <c r="AV52" s="79" t="b">
        <v>1</v>
      </c>
      <c r="AW52" s="79" t="s">
        <v>6881</v>
      </c>
      <c r="AX52" s="84" t="s">
        <v>7340</v>
      </c>
      <c r="AY52" s="79" t="s">
        <v>66</v>
      </c>
      <c r="AZ52" s="79" t="str">
        <f>REPLACE(INDEX(GroupVertices[Group],MATCH(Vertices[[#This Row],[Vertex]],GroupVertices[Vertex],0)),1,1,"")</f>
        <v>36</v>
      </c>
      <c r="BA52" s="2"/>
      <c r="BB52" s="3"/>
      <c r="BC52" s="3"/>
      <c r="BD52" s="3"/>
      <c r="BE52" s="3"/>
    </row>
    <row r="53" spans="1:57" ht="15">
      <c r="A53" s="65" t="s">
        <v>719</v>
      </c>
      <c r="B53" s="66"/>
      <c r="C53" s="66"/>
      <c r="D53" s="67">
        <v>4.0227272727272725</v>
      </c>
      <c r="E53" s="69">
        <v>60.142857142857146</v>
      </c>
      <c r="F53" s="104" t="s">
        <v>6837</v>
      </c>
      <c r="G53" s="66"/>
      <c r="H53" s="70"/>
      <c r="I53" s="71"/>
      <c r="J53" s="71"/>
      <c r="K53" s="70" t="s">
        <v>8114</v>
      </c>
      <c r="L53" s="74"/>
      <c r="M53" s="75">
        <v>4399.65966796875</v>
      </c>
      <c r="N53" s="75">
        <v>3594.322265625</v>
      </c>
      <c r="O53" s="76"/>
      <c r="P53" s="77"/>
      <c r="Q53" s="77"/>
      <c r="R53" s="89"/>
      <c r="S53" s="48">
        <v>3</v>
      </c>
      <c r="T53" s="48">
        <v>1</v>
      </c>
      <c r="U53" s="49">
        <v>2</v>
      </c>
      <c r="V53" s="49">
        <v>0.5</v>
      </c>
      <c r="W53" s="50"/>
      <c r="X53" s="50"/>
      <c r="Y53" s="50"/>
      <c r="Z53" s="49">
        <v>0</v>
      </c>
      <c r="AA53" s="72">
        <v>53</v>
      </c>
      <c r="AB53" s="72"/>
      <c r="AC53" s="73"/>
      <c r="AD53" s="79" t="s">
        <v>4585</v>
      </c>
      <c r="AE53" s="79">
        <v>31067</v>
      </c>
      <c r="AF53" s="79">
        <v>660277</v>
      </c>
      <c r="AG53" s="79">
        <v>262615</v>
      </c>
      <c r="AH53" s="79">
        <v>7434</v>
      </c>
      <c r="AI53" s="79"/>
      <c r="AJ53" s="79" t="s">
        <v>5203</v>
      </c>
      <c r="AK53" s="79" t="s">
        <v>5644</v>
      </c>
      <c r="AL53" s="84" t="s">
        <v>5931</v>
      </c>
      <c r="AM53" s="79"/>
      <c r="AN53" s="81">
        <v>39734.106782407405</v>
      </c>
      <c r="AO53" s="84" t="s">
        <v>6479</v>
      </c>
      <c r="AP53" s="79" t="b">
        <v>0</v>
      </c>
      <c r="AQ53" s="79" t="b">
        <v>0</v>
      </c>
      <c r="AR53" s="79" t="b">
        <v>1</v>
      </c>
      <c r="AS53" s="79"/>
      <c r="AT53" s="79">
        <v>3820</v>
      </c>
      <c r="AU53" s="84" t="s">
        <v>6619</v>
      </c>
      <c r="AV53" s="79" t="b">
        <v>1</v>
      </c>
      <c r="AW53" s="79" t="s">
        <v>6881</v>
      </c>
      <c r="AX53" s="84" t="s">
        <v>7422</v>
      </c>
      <c r="AY53" s="79" t="s">
        <v>66</v>
      </c>
      <c r="AZ53" s="79" t="str">
        <f>REPLACE(INDEX(GroupVertices[Group],MATCH(Vertices[[#This Row],[Vertex]],GroupVertices[Vertex],0)),1,1,"")</f>
        <v>32</v>
      </c>
      <c r="BA53" s="2"/>
      <c r="BB53" s="3"/>
      <c r="BC53" s="3"/>
      <c r="BD53" s="3"/>
      <c r="BE53" s="3"/>
    </row>
    <row r="54" spans="1:57" ht="15">
      <c r="A54" s="65" t="s">
        <v>217</v>
      </c>
      <c r="B54" s="66"/>
      <c r="C54" s="66"/>
      <c r="D54" s="67">
        <v>1.5</v>
      </c>
      <c r="E54" s="69">
        <v>60</v>
      </c>
      <c r="F54" s="104" t="s">
        <v>1572</v>
      </c>
      <c r="G54" s="66"/>
      <c r="H54" s="70"/>
      <c r="I54" s="71"/>
      <c r="J54" s="71"/>
      <c r="K54" s="70" t="s">
        <v>7575</v>
      </c>
      <c r="L54" s="74"/>
      <c r="M54" s="75">
        <v>9427.2666015625</v>
      </c>
      <c r="N54" s="75">
        <v>7558.41943359375</v>
      </c>
      <c r="O54" s="76"/>
      <c r="P54" s="77"/>
      <c r="Q54" s="77"/>
      <c r="R54" s="89"/>
      <c r="S54" s="48">
        <v>0</v>
      </c>
      <c r="T54" s="48">
        <v>1</v>
      </c>
      <c r="U54" s="49">
        <v>0</v>
      </c>
      <c r="V54" s="49">
        <v>0.333333</v>
      </c>
      <c r="W54" s="50"/>
      <c r="X54" s="50"/>
      <c r="Y54" s="50"/>
      <c r="Z54" s="49">
        <v>0</v>
      </c>
      <c r="AA54" s="72">
        <v>54</v>
      </c>
      <c r="AB54" s="72"/>
      <c r="AC54" s="73"/>
      <c r="AD54" s="79" t="s">
        <v>4054</v>
      </c>
      <c r="AE54" s="79">
        <v>860</v>
      </c>
      <c r="AF54" s="79">
        <v>842</v>
      </c>
      <c r="AG54" s="79">
        <v>15020</v>
      </c>
      <c r="AH54" s="79">
        <v>87</v>
      </c>
      <c r="AI54" s="79"/>
      <c r="AJ54" s="79" t="s">
        <v>4733</v>
      </c>
      <c r="AK54" s="79" t="s">
        <v>5341</v>
      </c>
      <c r="AL54" s="84" t="s">
        <v>5721</v>
      </c>
      <c r="AM54" s="79"/>
      <c r="AN54" s="81">
        <v>41541.720925925925</v>
      </c>
      <c r="AO54" s="84" t="s">
        <v>5992</v>
      </c>
      <c r="AP54" s="79" t="b">
        <v>0</v>
      </c>
      <c r="AQ54" s="79" t="b">
        <v>0</v>
      </c>
      <c r="AR54" s="79" t="b">
        <v>1</v>
      </c>
      <c r="AS54" s="79"/>
      <c r="AT54" s="79">
        <v>12</v>
      </c>
      <c r="AU54" s="84" t="s">
        <v>6619</v>
      </c>
      <c r="AV54" s="79" t="b">
        <v>0</v>
      </c>
      <c r="AW54" s="79" t="s">
        <v>6881</v>
      </c>
      <c r="AX54" s="84" t="s">
        <v>6883</v>
      </c>
      <c r="AY54" s="79" t="s">
        <v>66</v>
      </c>
      <c r="AZ54" s="79" t="str">
        <f>REPLACE(INDEX(GroupVertices[Group],MATCH(Vertices[[#This Row],[Vertex]],GroupVertices[Vertex],0)),1,1,"")</f>
        <v>57</v>
      </c>
      <c r="BA54" s="2"/>
      <c r="BB54" s="3"/>
      <c r="BC54" s="3"/>
      <c r="BD54" s="3"/>
      <c r="BE54" s="3"/>
    </row>
    <row r="55" spans="1:57" ht="15">
      <c r="A55" s="65" t="s">
        <v>218</v>
      </c>
      <c r="B55" s="66"/>
      <c r="C55" s="66"/>
      <c r="D55" s="67">
        <v>1.5</v>
      </c>
      <c r="E55" s="69">
        <v>60</v>
      </c>
      <c r="F55" s="104" t="s">
        <v>1573</v>
      </c>
      <c r="G55" s="66"/>
      <c r="H55" s="70"/>
      <c r="I55" s="71"/>
      <c r="J55" s="71"/>
      <c r="K55" s="70" t="s">
        <v>7576</v>
      </c>
      <c r="L55" s="74"/>
      <c r="M55" s="75">
        <v>9524.52734375</v>
      </c>
      <c r="N55" s="75">
        <v>5502.439453125</v>
      </c>
      <c r="O55" s="76"/>
      <c r="P55" s="77"/>
      <c r="Q55" s="77"/>
      <c r="R55" s="89"/>
      <c r="S55" s="48">
        <v>0</v>
      </c>
      <c r="T55" s="48">
        <v>1</v>
      </c>
      <c r="U55" s="49">
        <v>0</v>
      </c>
      <c r="V55" s="49">
        <v>1</v>
      </c>
      <c r="W55" s="50"/>
      <c r="X55" s="50"/>
      <c r="Y55" s="50"/>
      <c r="Z55" s="49">
        <v>0</v>
      </c>
      <c r="AA55" s="72">
        <v>55</v>
      </c>
      <c r="AB55" s="72"/>
      <c r="AC55" s="73"/>
      <c r="AD55" s="79" t="s">
        <v>4055</v>
      </c>
      <c r="AE55" s="79">
        <v>7</v>
      </c>
      <c r="AF55" s="79">
        <v>11</v>
      </c>
      <c r="AG55" s="79">
        <v>203</v>
      </c>
      <c r="AH55" s="79">
        <v>672</v>
      </c>
      <c r="AI55" s="79"/>
      <c r="AJ55" s="79" t="s">
        <v>4734</v>
      </c>
      <c r="AK55" s="79" t="s">
        <v>5342</v>
      </c>
      <c r="AL55" s="79"/>
      <c r="AM55" s="79"/>
      <c r="AN55" s="81">
        <v>43645.07599537037</v>
      </c>
      <c r="AO55" s="84" t="s">
        <v>5993</v>
      </c>
      <c r="AP55" s="79" t="b">
        <v>1</v>
      </c>
      <c r="AQ55" s="79" t="b">
        <v>0</v>
      </c>
      <c r="AR55" s="79" t="b">
        <v>0</v>
      </c>
      <c r="AS55" s="79"/>
      <c r="AT55" s="79">
        <v>2</v>
      </c>
      <c r="AU55" s="79"/>
      <c r="AV55" s="79" t="b">
        <v>0</v>
      </c>
      <c r="AW55" s="79" t="s">
        <v>6881</v>
      </c>
      <c r="AX55" s="84" t="s">
        <v>6884</v>
      </c>
      <c r="AY55" s="79" t="s">
        <v>66</v>
      </c>
      <c r="AZ55" s="79" t="str">
        <f>REPLACE(INDEX(GroupVertices[Group],MATCH(Vertices[[#This Row],[Vertex]],GroupVertices[Vertex],0)),1,1,"")</f>
        <v>169</v>
      </c>
      <c r="BA55" s="2"/>
      <c r="BB55" s="3"/>
      <c r="BC55" s="3"/>
      <c r="BD55" s="3"/>
      <c r="BE55" s="3"/>
    </row>
    <row r="56" spans="1:57" ht="15">
      <c r="A56" s="65" t="s">
        <v>809</v>
      </c>
      <c r="B56" s="66"/>
      <c r="C56" s="66"/>
      <c r="D56" s="67">
        <v>2.340909090909091</v>
      </c>
      <c r="E56" s="69">
        <v>60</v>
      </c>
      <c r="F56" s="104" t="s">
        <v>6638</v>
      </c>
      <c r="G56" s="66"/>
      <c r="H56" s="70"/>
      <c r="I56" s="71"/>
      <c r="J56" s="71"/>
      <c r="K56" s="70" t="s">
        <v>7577</v>
      </c>
      <c r="L56" s="74"/>
      <c r="M56" s="75">
        <v>9852.9619140625</v>
      </c>
      <c r="N56" s="75">
        <v>5073.48876953125</v>
      </c>
      <c r="O56" s="76"/>
      <c r="P56" s="77"/>
      <c r="Q56" s="77"/>
      <c r="R56" s="89"/>
      <c r="S56" s="48">
        <v>1</v>
      </c>
      <c r="T56" s="48">
        <v>0</v>
      </c>
      <c r="U56" s="49">
        <v>0</v>
      </c>
      <c r="V56" s="49">
        <v>1</v>
      </c>
      <c r="W56" s="50"/>
      <c r="X56" s="50"/>
      <c r="Y56" s="50"/>
      <c r="Z56" s="49">
        <v>0</v>
      </c>
      <c r="AA56" s="72">
        <v>56</v>
      </c>
      <c r="AB56" s="72"/>
      <c r="AC56" s="73"/>
      <c r="AD56" s="79" t="s">
        <v>4056</v>
      </c>
      <c r="AE56" s="79">
        <v>37</v>
      </c>
      <c r="AF56" s="79">
        <v>93</v>
      </c>
      <c r="AG56" s="79">
        <v>1372</v>
      </c>
      <c r="AH56" s="79">
        <v>1921</v>
      </c>
      <c r="AI56" s="79"/>
      <c r="AJ56" s="79" t="s">
        <v>4735</v>
      </c>
      <c r="AK56" s="79" t="s">
        <v>5343</v>
      </c>
      <c r="AL56" s="84" t="s">
        <v>5722</v>
      </c>
      <c r="AM56" s="79"/>
      <c r="AN56" s="81">
        <v>43619.26550925926</v>
      </c>
      <c r="AO56" s="84" t="s">
        <v>5994</v>
      </c>
      <c r="AP56" s="79" t="b">
        <v>1</v>
      </c>
      <c r="AQ56" s="79" t="b">
        <v>0</v>
      </c>
      <c r="AR56" s="79" t="b">
        <v>0</v>
      </c>
      <c r="AS56" s="79"/>
      <c r="AT56" s="79">
        <v>1</v>
      </c>
      <c r="AU56" s="79"/>
      <c r="AV56" s="79" t="b">
        <v>0</v>
      </c>
      <c r="AW56" s="79" t="s">
        <v>6881</v>
      </c>
      <c r="AX56" s="84" t="s">
        <v>6885</v>
      </c>
      <c r="AY56" s="79" t="s">
        <v>65</v>
      </c>
      <c r="AZ56" s="79" t="str">
        <f>REPLACE(INDEX(GroupVertices[Group],MATCH(Vertices[[#This Row],[Vertex]],GroupVertices[Vertex],0)),1,1,"")</f>
        <v>169</v>
      </c>
      <c r="BA56" s="2"/>
      <c r="BB56" s="3"/>
      <c r="BC56" s="3"/>
      <c r="BD56" s="3"/>
      <c r="BE56" s="3"/>
    </row>
    <row r="57" spans="1:57" ht="15">
      <c r="A57" s="65" t="s">
        <v>219</v>
      </c>
      <c r="B57" s="66"/>
      <c r="C57" s="66"/>
      <c r="D57" s="67">
        <v>3.1818181818181817</v>
      </c>
      <c r="E57" s="69">
        <v>60</v>
      </c>
      <c r="F57" s="104" t="s">
        <v>1574</v>
      </c>
      <c r="G57" s="66"/>
      <c r="H57" s="70"/>
      <c r="I57" s="71"/>
      <c r="J57" s="71"/>
      <c r="K57" s="70" t="s">
        <v>7578</v>
      </c>
      <c r="L57" s="74"/>
      <c r="M57" s="75">
        <v>9378.5322265625</v>
      </c>
      <c r="N57" s="75">
        <v>5073.501953125</v>
      </c>
      <c r="O57" s="76"/>
      <c r="P57" s="77"/>
      <c r="Q57" s="77"/>
      <c r="R57" s="89"/>
      <c r="S57" s="48">
        <v>2</v>
      </c>
      <c r="T57" s="48">
        <v>1</v>
      </c>
      <c r="U57" s="49">
        <v>0</v>
      </c>
      <c r="V57" s="49">
        <v>1</v>
      </c>
      <c r="W57" s="50"/>
      <c r="X57" s="50"/>
      <c r="Y57" s="50"/>
      <c r="Z57" s="49">
        <v>0</v>
      </c>
      <c r="AA57" s="72">
        <v>57</v>
      </c>
      <c r="AB57" s="72"/>
      <c r="AC57" s="73"/>
      <c r="AD57" s="79" t="s">
        <v>4057</v>
      </c>
      <c r="AE57" s="79">
        <v>916</v>
      </c>
      <c r="AF57" s="79">
        <v>1752</v>
      </c>
      <c r="AG57" s="79">
        <v>65202</v>
      </c>
      <c r="AH57" s="79">
        <v>4801</v>
      </c>
      <c r="AI57" s="79"/>
      <c r="AJ57" s="79" t="s">
        <v>4736</v>
      </c>
      <c r="AK57" s="79" t="s">
        <v>5344</v>
      </c>
      <c r="AL57" s="79"/>
      <c r="AM57" s="79"/>
      <c r="AN57" s="81">
        <v>40671.10173611111</v>
      </c>
      <c r="AO57" s="84" t="s">
        <v>5995</v>
      </c>
      <c r="AP57" s="79" t="b">
        <v>0</v>
      </c>
      <c r="AQ57" s="79" t="b">
        <v>0</v>
      </c>
      <c r="AR57" s="79" t="b">
        <v>1</v>
      </c>
      <c r="AS57" s="79"/>
      <c r="AT57" s="79">
        <v>14</v>
      </c>
      <c r="AU57" s="84" t="s">
        <v>6619</v>
      </c>
      <c r="AV57" s="79" t="b">
        <v>0</v>
      </c>
      <c r="AW57" s="79" t="s">
        <v>6881</v>
      </c>
      <c r="AX57" s="84" t="s">
        <v>6886</v>
      </c>
      <c r="AY57" s="79" t="s">
        <v>66</v>
      </c>
      <c r="AZ57" s="79" t="str">
        <f>REPLACE(INDEX(GroupVertices[Group],MATCH(Vertices[[#This Row],[Vertex]],GroupVertices[Vertex],0)),1,1,"")</f>
        <v>168</v>
      </c>
      <c r="BA57" s="2"/>
      <c r="BB57" s="3"/>
      <c r="BC57" s="3"/>
      <c r="BD57" s="3"/>
      <c r="BE57" s="3"/>
    </row>
    <row r="58" spans="1:57" ht="15">
      <c r="A58" s="65" t="s">
        <v>220</v>
      </c>
      <c r="B58" s="66"/>
      <c r="C58" s="66"/>
      <c r="D58" s="67">
        <v>1.5</v>
      </c>
      <c r="E58" s="69">
        <v>60</v>
      </c>
      <c r="F58" s="104" t="s">
        <v>1575</v>
      </c>
      <c r="G58" s="66"/>
      <c r="H58" s="70"/>
      <c r="I58" s="71"/>
      <c r="J58" s="71"/>
      <c r="K58" s="70" t="s">
        <v>7579</v>
      </c>
      <c r="L58" s="74"/>
      <c r="M58" s="75">
        <v>9062.26171875</v>
      </c>
      <c r="N58" s="75">
        <v>5502.453125</v>
      </c>
      <c r="O58" s="76"/>
      <c r="P58" s="77"/>
      <c r="Q58" s="77"/>
      <c r="R58" s="89"/>
      <c r="S58" s="48">
        <v>0</v>
      </c>
      <c r="T58" s="48">
        <v>1</v>
      </c>
      <c r="U58" s="49">
        <v>0</v>
      </c>
      <c r="V58" s="49">
        <v>1</v>
      </c>
      <c r="W58" s="50"/>
      <c r="X58" s="50"/>
      <c r="Y58" s="50"/>
      <c r="Z58" s="49">
        <v>0</v>
      </c>
      <c r="AA58" s="72">
        <v>58</v>
      </c>
      <c r="AB58" s="72"/>
      <c r="AC58" s="73"/>
      <c r="AD58" s="79" t="s">
        <v>4058</v>
      </c>
      <c r="AE58" s="79">
        <v>965</v>
      </c>
      <c r="AF58" s="79">
        <v>1172</v>
      </c>
      <c r="AG58" s="79">
        <v>25149</v>
      </c>
      <c r="AH58" s="79">
        <v>39138</v>
      </c>
      <c r="AI58" s="79"/>
      <c r="AJ58" s="79" t="s">
        <v>4737</v>
      </c>
      <c r="AK58" s="79" t="s">
        <v>5345</v>
      </c>
      <c r="AL58" s="79"/>
      <c r="AM58" s="79"/>
      <c r="AN58" s="81">
        <v>41711.15523148148</v>
      </c>
      <c r="AO58" s="84" t="s">
        <v>5996</v>
      </c>
      <c r="AP58" s="79" t="b">
        <v>1</v>
      </c>
      <c r="AQ58" s="79" t="b">
        <v>0</v>
      </c>
      <c r="AR58" s="79" t="b">
        <v>0</v>
      </c>
      <c r="AS58" s="79"/>
      <c r="AT58" s="79">
        <v>4</v>
      </c>
      <c r="AU58" s="84" t="s">
        <v>6619</v>
      </c>
      <c r="AV58" s="79" t="b">
        <v>0</v>
      </c>
      <c r="AW58" s="79" t="s">
        <v>6881</v>
      </c>
      <c r="AX58" s="84" t="s">
        <v>6887</v>
      </c>
      <c r="AY58" s="79" t="s">
        <v>66</v>
      </c>
      <c r="AZ58" s="79" t="str">
        <f>REPLACE(INDEX(GroupVertices[Group],MATCH(Vertices[[#This Row],[Vertex]],GroupVertices[Vertex],0)),1,1,"")</f>
        <v>168</v>
      </c>
      <c r="BA58" s="2"/>
      <c r="BB58" s="3"/>
      <c r="BC58" s="3"/>
      <c r="BD58" s="3"/>
      <c r="BE58" s="3"/>
    </row>
    <row r="59" spans="1:57" ht="15">
      <c r="A59" s="65" t="s">
        <v>221</v>
      </c>
      <c r="B59" s="66"/>
      <c r="C59" s="66"/>
      <c r="D59" s="67">
        <v>3.1818181818181817</v>
      </c>
      <c r="E59" s="69">
        <v>60</v>
      </c>
      <c r="F59" s="104" t="s">
        <v>6639</v>
      </c>
      <c r="G59" s="66"/>
      <c r="H59" s="70"/>
      <c r="I59" s="71"/>
      <c r="J59" s="71"/>
      <c r="K59" s="70" t="s">
        <v>7580</v>
      </c>
      <c r="L59" s="74"/>
      <c r="M59" s="75">
        <v>8916.322265625</v>
      </c>
      <c r="N59" s="75">
        <v>5073.48876953125</v>
      </c>
      <c r="O59" s="76"/>
      <c r="P59" s="77"/>
      <c r="Q59" s="77"/>
      <c r="R59" s="89"/>
      <c r="S59" s="48">
        <v>2</v>
      </c>
      <c r="T59" s="48">
        <v>1</v>
      </c>
      <c r="U59" s="49">
        <v>0</v>
      </c>
      <c r="V59" s="49">
        <v>1</v>
      </c>
      <c r="W59" s="50"/>
      <c r="X59" s="50"/>
      <c r="Y59" s="50"/>
      <c r="Z59" s="49">
        <v>0</v>
      </c>
      <c r="AA59" s="72">
        <v>59</v>
      </c>
      <c r="AB59" s="72"/>
      <c r="AC59" s="73"/>
      <c r="AD59" s="79" t="s">
        <v>4059</v>
      </c>
      <c r="AE59" s="79">
        <v>396</v>
      </c>
      <c r="AF59" s="79">
        <v>287536</v>
      </c>
      <c r="AG59" s="79">
        <v>13869</v>
      </c>
      <c r="AH59" s="79">
        <v>44</v>
      </c>
      <c r="AI59" s="79"/>
      <c r="AJ59" s="79" t="s">
        <v>4738</v>
      </c>
      <c r="AK59" s="79"/>
      <c r="AL59" s="79"/>
      <c r="AM59" s="79"/>
      <c r="AN59" s="81">
        <v>39847.86150462963</v>
      </c>
      <c r="AO59" s="84" t="s">
        <v>5997</v>
      </c>
      <c r="AP59" s="79" t="b">
        <v>0</v>
      </c>
      <c r="AQ59" s="79" t="b">
        <v>0</v>
      </c>
      <c r="AR59" s="79" t="b">
        <v>0</v>
      </c>
      <c r="AS59" s="79"/>
      <c r="AT59" s="79">
        <v>2639</v>
      </c>
      <c r="AU59" s="84" t="s">
        <v>6619</v>
      </c>
      <c r="AV59" s="79" t="b">
        <v>0</v>
      </c>
      <c r="AW59" s="79" t="s">
        <v>6881</v>
      </c>
      <c r="AX59" s="84" t="s">
        <v>6888</v>
      </c>
      <c r="AY59" s="79" t="s">
        <v>66</v>
      </c>
      <c r="AZ59" s="79" t="str">
        <f>REPLACE(INDEX(GroupVertices[Group],MATCH(Vertices[[#This Row],[Vertex]],GroupVertices[Vertex],0)),1,1,"")</f>
        <v>167</v>
      </c>
      <c r="BA59" s="2"/>
      <c r="BB59" s="3"/>
      <c r="BC59" s="3"/>
      <c r="BD59" s="3"/>
      <c r="BE59" s="3"/>
    </row>
    <row r="60" spans="1:57" ht="15">
      <c r="A60" s="65" t="s">
        <v>222</v>
      </c>
      <c r="B60" s="66"/>
      <c r="C60" s="66"/>
      <c r="D60" s="67">
        <v>1.5</v>
      </c>
      <c r="E60" s="69">
        <v>60</v>
      </c>
      <c r="F60" s="104" t="s">
        <v>1576</v>
      </c>
      <c r="G60" s="66"/>
      <c r="H60" s="70"/>
      <c r="I60" s="71"/>
      <c r="J60" s="71"/>
      <c r="K60" s="70" t="s">
        <v>7581</v>
      </c>
      <c r="L60" s="74"/>
      <c r="M60" s="75">
        <v>8587.8876953125</v>
      </c>
      <c r="N60" s="75">
        <v>5502.439453125</v>
      </c>
      <c r="O60" s="76"/>
      <c r="P60" s="77"/>
      <c r="Q60" s="77"/>
      <c r="R60" s="89"/>
      <c r="S60" s="48">
        <v>0</v>
      </c>
      <c r="T60" s="48">
        <v>1</v>
      </c>
      <c r="U60" s="49">
        <v>0</v>
      </c>
      <c r="V60" s="49">
        <v>1</v>
      </c>
      <c r="W60" s="50"/>
      <c r="X60" s="50"/>
      <c r="Y60" s="50"/>
      <c r="Z60" s="49">
        <v>0</v>
      </c>
      <c r="AA60" s="72">
        <v>60</v>
      </c>
      <c r="AB60" s="72"/>
      <c r="AC60" s="73"/>
      <c r="AD60" s="79" t="s">
        <v>4060</v>
      </c>
      <c r="AE60" s="79">
        <v>556</v>
      </c>
      <c r="AF60" s="79">
        <v>1235</v>
      </c>
      <c r="AG60" s="79">
        <v>25388</v>
      </c>
      <c r="AH60" s="79">
        <v>16507</v>
      </c>
      <c r="AI60" s="79"/>
      <c r="AJ60" s="79" t="s">
        <v>4739</v>
      </c>
      <c r="AK60" s="79" t="s">
        <v>5346</v>
      </c>
      <c r="AL60" s="84" t="s">
        <v>5723</v>
      </c>
      <c r="AM60" s="79"/>
      <c r="AN60" s="81">
        <v>40694.97412037037</v>
      </c>
      <c r="AO60" s="84" t="s">
        <v>5998</v>
      </c>
      <c r="AP60" s="79" t="b">
        <v>0</v>
      </c>
      <c r="AQ60" s="79" t="b">
        <v>0</v>
      </c>
      <c r="AR60" s="79" t="b">
        <v>1</v>
      </c>
      <c r="AS60" s="79"/>
      <c r="AT60" s="79">
        <v>21</v>
      </c>
      <c r="AU60" s="84" t="s">
        <v>6619</v>
      </c>
      <c r="AV60" s="79" t="b">
        <v>0</v>
      </c>
      <c r="AW60" s="79" t="s">
        <v>6881</v>
      </c>
      <c r="AX60" s="84" t="s">
        <v>6889</v>
      </c>
      <c r="AY60" s="79" t="s">
        <v>66</v>
      </c>
      <c r="AZ60" s="79" t="str">
        <f>REPLACE(INDEX(GroupVertices[Group],MATCH(Vertices[[#This Row],[Vertex]],GroupVertices[Vertex],0)),1,1,"")</f>
        <v>167</v>
      </c>
      <c r="BA60" s="2"/>
      <c r="BB60" s="3"/>
      <c r="BC60" s="3"/>
      <c r="BD60" s="3"/>
      <c r="BE60" s="3"/>
    </row>
    <row r="61" spans="1:57" ht="15">
      <c r="A61" s="65" t="s">
        <v>223</v>
      </c>
      <c r="B61" s="66"/>
      <c r="C61" s="66"/>
      <c r="D61" s="67">
        <v>1.5</v>
      </c>
      <c r="E61" s="69">
        <v>60</v>
      </c>
      <c r="F61" s="104" t="s">
        <v>1577</v>
      </c>
      <c r="G61" s="66"/>
      <c r="H61" s="70"/>
      <c r="I61" s="71"/>
      <c r="J61" s="71"/>
      <c r="K61" s="70" t="s">
        <v>7582</v>
      </c>
      <c r="L61" s="74"/>
      <c r="M61" s="75">
        <v>8359.9140625</v>
      </c>
      <c r="N61" s="75">
        <v>8641.8740234375</v>
      </c>
      <c r="O61" s="76"/>
      <c r="P61" s="77"/>
      <c r="Q61" s="77"/>
      <c r="R61" s="89"/>
      <c r="S61" s="48">
        <v>0</v>
      </c>
      <c r="T61" s="48">
        <v>1</v>
      </c>
      <c r="U61" s="49">
        <v>0</v>
      </c>
      <c r="V61" s="49">
        <v>0.037037</v>
      </c>
      <c r="W61" s="50"/>
      <c r="X61" s="50"/>
      <c r="Y61" s="50"/>
      <c r="Z61" s="49">
        <v>0</v>
      </c>
      <c r="AA61" s="72">
        <v>61</v>
      </c>
      <c r="AB61" s="72"/>
      <c r="AC61" s="73"/>
      <c r="AD61" s="79" t="s">
        <v>4061</v>
      </c>
      <c r="AE61" s="79">
        <v>127</v>
      </c>
      <c r="AF61" s="79">
        <v>37</v>
      </c>
      <c r="AG61" s="79">
        <v>261</v>
      </c>
      <c r="AH61" s="79">
        <v>145</v>
      </c>
      <c r="AI61" s="79"/>
      <c r="AJ61" s="79"/>
      <c r="AK61" s="79" t="s">
        <v>5347</v>
      </c>
      <c r="AL61" s="79"/>
      <c r="AM61" s="79"/>
      <c r="AN61" s="81">
        <v>42737.7621875</v>
      </c>
      <c r="AO61" s="79"/>
      <c r="AP61" s="79" t="b">
        <v>1</v>
      </c>
      <c r="AQ61" s="79" t="b">
        <v>0</v>
      </c>
      <c r="AR61" s="79" t="b">
        <v>0</v>
      </c>
      <c r="AS61" s="79"/>
      <c r="AT61" s="79">
        <v>0</v>
      </c>
      <c r="AU61" s="79"/>
      <c r="AV61" s="79" t="b">
        <v>0</v>
      </c>
      <c r="AW61" s="79" t="s">
        <v>6881</v>
      </c>
      <c r="AX61" s="84" t="s">
        <v>6890</v>
      </c>
      <c r="AY61" s="79" t="s">
        <v>66</v>
      </c>
      <c r="AZ61" s="79" t="str">
        <f>REPLACE(INDEX(GroupVertices[Group],MATCH(Vertices[[#This Row],[Vertex]],GroupVertices[Vertex],0)),1,1,"")</f>
        <v>5</v>
      </c>
      <c r="BA61" s="2"/>
      <c r="BB61" s="3"/>
      <c r="BC61" s="3"/>
      <c r="BD61" s="3"/>
      <c r="BE61" s="3"/>
    </row>
    <row r="62" spans="1:57" ht="15">
      <c r="A62" s="65" t="s">
        <v>224</v>
      </c>
      <c r="B62" s="66"/>
      <c r="C62" s="66"/>
      <c r="D62" s="67">
        <v>1.5</v>
      </c>
      <c r="E62" s="69">
        <v>60</v>
      </c>
      <c r="F62" s="104" t="s">
        <v>1578</v>
      </c>
      <c r="G62" s="66"/>
      <c r="H62" s="70"/>
      <c r="I62" s="71"/>
      <c r="J62" s="71"/>
      <c r="K62" s="70" t="s">
        <v>7584</v>
      </c>
      <c r="L62" s="74"/>
      <c r="M62" s="75">
        <v>6884.9501953125</v>
      </c>
      <c r="N62" s="75">
        <v>7996.23876953125</v>
      </c>
      <c r="O62" s="76"/>
      <c r="P62" s="77"/>
      <c r="Q62" s="77"/>
      <c r="R62" s="89"/>
      <c r="S62" s="48">
        <v>0</v>
      </c>
      <c r="T62" s="48">
        <v>1</v>
      </c>
      <c r="U62" s="49">
        <v>0</v>
      </c>
      <c r="V62" s="49">
        <v>0.142857</v>
      </c>
      <c r="W62" s="50"/>
      <c r="X62" s="50"/>
      <c r="Y62" s="50"/>
      <c r="Z62" s="49">
        <v>0</v>
      </c>
      <c r="AA62" s="72">
        <v>62</v>
      </c>
      <c r="AB62" s="72"/>
      <c r="AC62" s="73"/>
      <c r="AD62" s="79" t="s">
        <v>4063</v>
      </c>
      <c r="AE62" s="79">
        <v>404</v>
      </c>
      <c r="AF62" s="79">
        <v>277</v>
      </c>
      <c r="AG62" s="79">
        <v>26931</v>
      </c>
      <c r="AH62" s="79">
        <v>81287</v>
      </c>
      <c r="AI62" s="79"/>
      <c r="AJ62" s="79"/>
      <c r="AK62" s="79" t="s">
        <v>5348</v>
      </c>
      <c r="AL62" s="79"/>
      <c r="AM62" s="79"/>
      <c r="AN62" s="81">
        <v>41609.28210648148</v>
      </c>
      <c r="AO62" s="84" t="s">
        <v>6000</v>
      </c>
      <c r="AP62" s="79" t="b">
        <v>1</v>
      </c>
      <c r="AQ62" s="79" t="b">
        <v>0</v>
      </c>
      <c r="AR62" s="79" t="b">
        <v>1</v>
      </c>
      <c r="AS62" s="79"/>
      <c r="AT62" s="79">
        <v>3</v>
      </c>
      <c r="AU62" s="84" t="s">
        <v>6619</v>
      </c>
      <c r="AV62" s="79" t="b">
        <v>0</v>
      </c>
      <c r="AW62" s="79" t="s">
        <v>6881</v>
      </c>
      <c r="AX62" s="84" t="s">
        <v>6892</v>
      </c>
      <c r="AY62" s="79" t="s">
        <v>66</v>
      </c>
      <c r="AZ62" s="79" t="str">
        <f>REPLACE(INDEX(GroupVertices[Group],MATCH(Vertices[[#This Row],[Vertex]],GroupVertices[Vertex],0)),1,1,"")</f>
        <v>17</v>
      </c>
      <c r="BA62" s="2"/>
      <c r="BB62" s="3"/>
      <c r="BC62" s="3"/>
      <c r="BD62" s="3"/>
      <c r="BE62" s="3"/>
    </row>
    <row r="63" spans="1:57" ht="15">
      <c r="A63" s="65" t="s">
        <v>810</v>
      </c>
      <c r="B63" s="66"/>
      <c r="C63" s="66"/>
      <c r="D63" s="67">
        <v>2.340909090909091</v>
      </c>
      <c r="E63" s="69">
        <v>60</v>
      </c>
      <c r="F63" s="104" t="s">
        <v>6641</v>
      </c>
      <c r="G63" s="66"/>
      <c r="H63" s="70"/>
      <c r="I63" s="71"/>
      <c r="J63" s="71"/>
      <c r="K63" s="70" t="s">
        <v>7587</v>
      </c>
      <c r="L63" s="74"/>
      <c r="M63" s="75">
        <v>3653.41357421875</v>
      </c>
      <c r="N63" s="75">
        <v>6005.31982421875</v>
      </c>
      <c r="O63" s="76"/>
      <c r="P63" s="77"/>
      <c r="Q63" s="77"/>
      <c r="R63" s="89"/>
      <c r="S63" s="48">
        <v>1</v>
      </c>
      <c r="T63" s="48">
        <v>0</v>
      </c>
      <c r="U63" s="49">
        <v>0</v>
      </c>
      <c r="V63" s="49">
        <v>0.2</v>
      </c>
      <c r="W63" s="50"/>
      <c r="X63" s="50"/>
      <c r="Y63" s="50"/>
      <c r="Z63" s="49">
        <v>0</v>
      </c>
      <c r="AA63" s="72">
        <v>63</v>
      </c>
      <c r="AB63" s="72"/>
      <c r="AC63" s="73"/>
      <c r="AD63" s="79" t="s">
        <v>4066</v>
      </c>
      <c r="AE63" s="79">
        <v>188</v>
      </c>
      <c r="AF63" s="79">
        <v>167</v>
      </c>
      <c r="AG63" s="79">
        <v>929</v>
      </c>
      <c r="AH63" s="79">
        <v>997</v>
      </c>
      <c r="AI63" s="79"/>
      <c r="AJ63" s="79" t="s">
        <v>4743</v>
      </c>
      <c r="AK63" s="79" t="s">
        <v>5350</v>
      </c>
      <c r="AL63" s="84" t="s">
        <v>5725</v>
      </c>
      <c r="AM63" s="79"/>
      <c r="AN63" s="81">
        <v>42576.955300925925</v>
      </c>
      <c r="AO63" s="84" t="s">
        <v>6003</v>
      </c>
      <c r="AP63" s="79" t="b">
        <v>1</v>
      </c>
      <c r="AQ63" s="79" t="b">
        <v>0</v>
      </c>
      <c r="AR63" s="79" t="b">
        <v>0</v>
      </c>
      <c r="AS63" s="79"/>
      <c r="AT63" s="79">
        <v>1</v>
      </c>
      <c r="AU63" s="79"/>
      <c r="AV63" s="79" t="b">
        <v>0</v>
      </c>
      <c r="AW63" s="79" t="s">
        <v>6881</v>
      </c>
      <c r="AX63" s="84" t="s">
        <v>6895</v>
      </c>
      <c r="AY63" s="79" t="s">
        <v>65</v>
      </c>
      <c r="AZ63" s="79" t="str">
        <f>REPLACE(INDEX(GroupVertices[Group],MATCH(Vertices[[#This Row],[Vertex]],GroupVertices[Vertex],0)),1,1,"")</f>
        <v>27</v>
      </c>
      <c r="BA63" s="2"/>
      <c r="BB63" s="3"/>
      <c r="BC63" s="3"/>
      <c r="BD63" s="3"/>
      <c r="BE63" s="3"/>
    </row>
    <row r="64" spans="1:57" ht="15">
      <c r="A64" s="65" t="s">
        <v>811</v>
      </c>
      <c r="B64" s="66"/>
      <c r="C64" s="66"/>
      <c r="D64" s="67">
        <v>2.340909090909091</v>
      </c>
      <c r="E64" s="69">
        <v>60</v>
      </c>
      <c r="F64" s="104" t="s">
        <v>6642</v>
      </c>
      <c r="G64" s="66"/>
      <c r="H64" s="70"/>
      <c r="I64" s="71"/>
      <c r="J64" s="71"/>
      <c r="K64" s="70" t="s">
        <v>7588</v>
      </c>
      <c r="L64" s="74"/>
      <c r="M64" s="75">
        <v>4099.34326171875</v>
      </c>
      <c r="N64" s="75">
        <v>6549.6884765625</v>
      </c>
      <c r="O64" s="76"/>
      <c r="P64" s="77"/>
      <c r="Q64" s="77"/>
      <c r="R64" s="89"/>
      <c r="S64" s="48">
        <v>1</v>
      </c>
      <c r="T64" s="48">
        <v>0</v>
      </c>
      <c r="U64" s="49">
        <v>0</v>
      </c>
      <c r="V64" s="49">
        <v>0.2</v>
      </c>
      <c r="W64" s="50"/>
      <c r="X64" s="50"/>
      <c r="Y64" s="50"/>
      <c r="Z64" s="49">
        <v>0</v>
      </c>
      <c r="AA64" s="72">
        <v>64</v>
      </c>
      <c r="AB64" s="72"/>
      <c r="AC64" s="73"/>
      <c r="AD64" s="79" t="s">
        <v>4067</v>
      </c>
      <c r="AE64" s="79">
        <v>1257</v>
      </c>
      <c r="AF64" s="79">
        <v>1303</v>
      </c>
      <c r="AG64" s="79">
        <v>15739</v>
      </c>
      <c r="AH64" s="79">
        <v>9418</v>
      </c>
      <c r="AI64" s="79"/>
      <c r="AJ64" s="79" t="s">
        <v>4744</v>
      </c>
      <c r="AK64" s="79"/>
      <c r="AL64" s="79"/>
      <c r="AM64" s="79"/>
      <c r="AN64" s="81">
        <v>41720.02611111111</v>
      </c>
      <c r="AO64" s="84" t="s">
        <v>6004</v>
      </c>
      <c r="AP64" s="79" t="b">
        <v>1</v>
      </c>
      <c r="AQ64" s="79" t="b">
        <v>0</v>
      </c>
      <c r="AR64" s="79" t="b">
        <v>1</v>
      </c>
      <c r="AS64" s="79"/>
      <c r="AT64" s="79">
        <v>0</v>
      </c>
      <c r="AU64" s="84" t="s">
        <v>6619</v>
      </c>
      <c r="AV64" s="79" t="b">
        <v>0</v>
      </c>
      <c r="AW64" s="79" t="s">
        <v>6881</v>
      </c>
      <c r="AX64" s="84" t="s">
        <v>6896</v>
      </c>
      <c r="AY64" s="79" t="s">
        <v>65</v>
      </c>
      <c r="AZ64" s="79" t="str">
        <f>REPLACE(INDEX(GroupVertices[Group],MATCH(Vertices[[#This Row],[Vertex]],GroupVertices[Vertex],0)),1,1,"")</f>
        <v>27</v>
      </c>
      <c r="BA64" s="2"/>
      <c r="BB64" s="3"/>
      <c r="BC64" s="3"/>
      <c r="BD64" s="3"/>
      <c r="BE64" s="3"/>
    </row>
    <row r="65" spans="1:57" ht="15">
      <c r="A65" s="65" t="s">
        <v>812</v>
      </c>
      <c r="B65" s="66"/>
      <c r="C65" s="66"/>
      <c r="D65" s="67">
        <v>2.340909090909091</v>
      </c>
      <c r="E65" s="69">
        <v>60</v>
      </c>
      <c r="F65" s="104" t="s">
        <v>6643</v>
      </c>
      <c r="G65" s="66"/>
      <c r="H65" s="70"/>
      <c r="I65" s="71"/>
      <c r="J65" s="71"/>
      <c r="K65" s="70" t="s">
        <v>7589</v>
      </c>
      <c r="L65" s="74"/>
      <c r="M65" s="75">
        <v>4040.098876953125</v>
      </c>
      <c r="N65" s="75">
        <v>6148.00732421875</v>
      </c>
      <c r="O65" s="76"/>
      <c r="P65" s="77"/>
      <c r="Q65" s="77"/>
      <c r="R65" s="89"/>
      <c r="S65" s="48">
        <v>1</v>
      </c>
      <c r="T65" s="48">
        <v>0</v>
      </c>
      <c r="U65" s="49">
        <v>0</v>
      </c>
      <c r="V65" s="49">
        <v>0.2</v>
      </c>
      <c r="W65" s="50"/>
      <c r="X65" s="50"/>
      <c r="Y65" s="50"/>
      <c r="Z65" s="49">
        <v>0</v>
      </c>
      <c r="AA65" s="72">
        <v>65</v>
      </c>
      <c r="AB65" s="72"/>
      <c r="AC65" s="73"/>
      <c r="AD65" s="79" t="s">
        <v>4068</v>
      </c>
      <c r="AE65" s="79">
        <v>838</v>
      </c>
      <c r="AF65" s="79">
        <v>2157</v>
      </c>
      <c r="AG65" s="79">
        <v>66063</v>
      </c>
      <c r="AH65" s="79">
        <v>33874</v>
      </c>
      <c r="AI65" s="79"/>
      <c r="AJ65" s="79" t="s">
        <v>4745</v>
      </c>
      <c r="AK65" s="79">
        <v>432</v>
      </c>
      <c r="AL65" s="79"/>
      <c r="AM65" s="79"/>
      <c r="AN65" s="81">
        <v>42024.15949074074</v>
      </c>
      <c r="AO65" s="84" t="s">
        <v>6005</v>
      </c>
      <c r="AP65" s="79" t="b">
        <v>1</v>
      </c>
      <c r="AQ65" s="79" t="b">
        <v>0</v>
      </c>
      <c r="AR65" s="79" t="b">
        <v>1</v>
      </c>
      <c r="AS65" s="79"/>
      <c r="AT65" s="79">
        <v>48</v>
      </c>
      <c r="AU65" s="84" t="s">
        <v>6619</v>
      </c>
      <c r="AV65" s="79" t="b">
        <v>0</v>
      </c>
      <c r="AW65" s="79" t="s">
        <v>6881</v>
      </c>
      <c r="AX65" s="84" t="s">
        <v>6897</v>
      </c>
      <c r="AY65" s="79" t="s">
        <v>65</v>
      </c>
      <c r="AZ65" s="79" t="str">
        <f>REPLACE(INDEX(GroupVertices[Group],MATCH(Vertices[[#This Row],[Vertex]],GroupVertices[Vertex],0)),1,1,"")</f>
        <v>27</v>
      </c>
      <c r="BA65" s="2"/>
      <c r="BB65" s="3"/>
      <c r="BC65" s="3"/>
      <c r="BD65" s="3"/>
      <c r="BE65" s="3"/>
    </row>
    <row r="66" spans="1:57" ht="15">
      <c r="A66" s="65" t="s">
        <v>226</v>
      </c>
      <c r="B66" s="66"/>
      <c r="C66" s="66"/>
      <c r="D66" s="67">
        <v>2.340909090909091</v>
      </c>
      <c r="E66" s="69">
        <v>60</v>
      </c>
      <c r="F66" s="104" t="s">
        <v>6644</v>
      </c>
      <c r="G66" s="66"/>
      <c r="H66" s="70"/>
      <c r="I66" s="71"/>
      <c r="J66" s="71"/>
      <c r="K66" s="70" t="s">
        <v>7590</v>
      </c>
      <c r="L66" s="74"/>
      <c r="M66" s="75">
        <v>656.92822265625</v>
      </c>
      <c r="N66" s="75">
        <v>8921.205078125</v>
      </c>
      <c r="O66" s="76"/>
      <c r="P66" s="77"/>
      <c r="Q66" s="77"/>
      <c r="R66" s="89"/>
      <c r="S66" s="48">
        <v>1</v>
      </c>
      <c r="T66" s="48">
        <v>1</v>
      </c>
      <c r="U66" s="49">
        <v>0</v>
      </c>
      <c r="V66" s="49">
        <v>0</v>
      </c>
      <c r="W66" s="50"/>
      <c r="X66" s="50"/>
      <c r="Y66" s="50"/>
      <c r="Z66" s="49" t="s">
        <v>8271</v>
      </c>
      <c r="AA66" s="72">
        <v>66</v>
      </c>
      <c r="AB66" s="72"/>
      <c r="AC66" s="73"/>
      <c r="AD66" s="79" t="s">
        <v>4069</v>
      </c>
      <c r="AE66" s="79">
        <v>195</v>
      </c>
      <c r="AF66" s="79">
        <v>1956</v>
      </c>
      <c r="AG66" s="79">
        <v>110899</v>
      </c>
      <c r="AH66" s="79">
        <v>8</v>
      </c>
      <c r="AI66" s="79"/>
      <c r="AJ66" s="79" t="s">
        <v>4746</v>
      </c>
      <c r="AK66" s="79" t="s">
        <v>5351</v>
      </c>
      <c r="AL66" s="84" t="s">
        <v>5726</v>
      </c>
      <c r="AM66" s="79"/>
      <c r="AN66" s="81">
        <v>41095.49989583333</v>
      </c>
      <c r="AO66" s="84" t="s">
        <v>6006</v>
      </c>
      <c r="AP66" s="79" t="b">
        <v>0</v>
      </c>
      <c r="AQ66" s="79" t="b">
        <v>0</v>
      </c>
      <c r="AR66" s="79" t="b">
        <v>0</v>
      </c>
      <c r="AS66" s="79"/>
      <c r="AT66" s="79">
        <v>49</v>
      </c>
      <c r="AU66" s="84" t="s">
        <v>6619</v>
      </c>
      <c r="AV66" s="79" t="b">
        <v>0</v>
      </c>
      <c r="AW66" s="79" t="s">
        <v>6881</v>
      </c>
      <c r="AX66" s="84" t="s">
        <v>6898</v>
      </c>
      <c r="AY66" s="79" t="s">
        <v>66</v>
      </c>
      <c r="AZ66" s="79" t="str">
        <f>REPLACE(INDEX(GroupVertices[Group],MATCH(Vertices[[#This Row],[Vertex]],GroupVertices[Vertex],0)),1,1,"")</f>
        <v>1</v>
      </c>
      <c r="BA66" s="2"/>
      <c r="BB66" s="3"/>
      <c r="BC66" s="3"/>
      <c r="BD66" s="3"/>
      <c r="BE66" s="3"/>
    </row>
    <row r="67" spans="1:57" ht="15">
      <c r="A67" s="65" t="s">
        <v>227</v>
      </c>
      <c r="B67" s="66"/>
      <c r="C67" s="66"/>
      <c r="D67" s="67">
        <v>2.340909090909091</v>
      </c>
      <c r="E67" s="69">
        <v>60</v>
      </c>
      <c r="F67" s="104" t="s">
        <v>1580</v>
      </c>
      <c r="G67" s="66"/>
      <c r="H67" s="70"/>
      <c r="I67" s="71"/>
      <c r="J67" s="71"/>
      <c r="K67" s="70" t="s">
        <v>7591</v>
      </c>
      <c r="L67" s="74"/>
      <c r="M67" s="75">
        <v>1345.9298095703125</v>
      </c>
      <c r="N67" s="75">
        <v>2734.959716796875</v>
      </c>
      <c r="O67" s="76"/>
      <c r="P67" s="77"/>
      <c r="Q67" s="77"/>
      <c r="R67" s="89"/>
      <c r="S67" s="48">
        <v>1</v>
      </c>
      <c r="T67" s="48">
        <v>1</v>
      </c>
      <c r="U67" s="49">
        <v>0</v>
      </c>
      <c r="V67" s="49">
        <v>0</v>
      </c>
      <c r="W67" s="50"/>
      <c r="X67" s="50"/>
      <c r="Y67" s="50"/>
      <c r="Z67" s="49" t="s">
        <v>8271</v>
      </c>
      <c r="AA67" s="72">
        <v>67</v>
      </c>
      <c r="AB67" s="72"/>
      <c r="AC67" s="73"/>
      <c r="AD67" s="79" t="s">
        <v>4070</v>
      </c>
      <c r="AE67" s="79">
        <v>319</v>
      </c>
      <c r="AF67" s="79">
        <v>174</v>
      </c>
      <c r="AG67" s="79">
        <v>1537</v>
      </c>
      <c r="AH67" s="79">
        <v>1182</v>
      </c>
      <c r="AI67" s="79"/>
      <c r="AJ67" s="79" t="s">
        <v>4747</v>
      </c>
      <c r="AK67" s="79" t="s">
        <v>5352</v>
      </c>
      <c r="AL67" s="79"/>
      <c r="AM67" s="79"/>
      <c r="AN67" s="81">
        <v>39904.57449074074</v>
      </c>
      <c r="AO67" s="84" t="s">
        <v>6007</v>
      </c>
      <c r="AP67" s="79" t="b">
        <v>0</v>
      </c>
      <c r="AQ67" s="79" t="b">
        <v>0</v>
      </c>
      <c r="AR67" s="79" t="b">
        <v>1</v>
      </c>
      <c r="AS67" s="79"/>
      <c r="AT67" s="79">
        <v>0</v>
      </c>
      <c r="AU67" s="84" t="s">
        <v>6619</v>
      </c>
      <c r="AV67" s="79" t="b">
        <v>0</v>
      </c>
      <c r="AW67" s="79" t="s">
        <v>6881</v>
      </c>
      <c r="AX67" s="84" t="s">
        <v>6899</v>
      </c>
      <c r="AY67" s="79" t="s">
        <v>66</v>
      </c>
      <c r="AZ67" s="79" t="str">
        <f>REPLACE(INDEX(GroupVertices[Group],MATCH(Vertices[[#This Row],[Vertex]],GroupVertices[Vertex],0)),1,1,"")</f>
        <v>1</v>
      </c>
      <c r="BA67" s="2"/>
      <c r="BB67" s="3"/>
      <c r="BC67" s="3"/>
      <c r="BD67" s="3"/>
      <c r="BE67" s="3"/>
    </row>
    <row r="68" spans="1:57" ht="15">
      <c r="A68" s="65" t="s">
        <v>228</v>
      </c>
      <c r="B68" s="66"/>
      <c r="C68" s="66"/>
      <c r="D68" s="67">
        <v>2.340909090909091</v>
      </c>
      <c r="E68" s="69">
        <v>60</v>
      </c>
      <c r="F68" s="104" t="s">
        <v>1581</v>
      </c>
      <c r="G68" s="66"/>
      <c r="H68" s="70"/>
      <c r="I68" s="71"/>
      <c r="J68" s="71"/>
      <c r="K68" s="70" t="s">
        <v>7592</v>
      </c>
      <c r="L68" s="74"/>
      <c r="M68" s="75">
        <v>2149.0830078125</v>
      </c>
      <c r="N68" s="75">
        <v>5626.0361328125</v>
      </c>
      <c r="O68" s="76"/>
      <c r="P68" s="77"/>
      <c r="Q68" s="77"/>
      <c r="R68" s="89"/>
      <c r="S68" s="48">
        <v>1</v>
      </c>
      <c r="T68" s="48">
        <v>1</v>
      </c>
      <c r="U68" s="49">
        <v>0</v>
      </c>
      <c r="V68" s="49">
        <v>0</v>
      </c>
      <c r="W68" s="50"/>
      <c r="X68" s="50"/>
      <c r="Y68" s="50"/>
      <c r="Z68" s="49" t="s">
        <v>8271</v>
      </c>
      <c r="AA68" s="72">
        <v>68</v>
      </c>
      <c r="AB68" s="72"/>
      <c r="AC68" s="73"/>
      <c r="AD68" s="79" t="s">
        <v>4071</v>
      </c>
      <c r="AE68" s="79">
        <v>472</v>
      </c>
      <c r="AF68" s="79">
        <v>1062</v>
      </c>
      <c r="AG68" s="79">
        <v>76983</v>
      </c>
      <c r="AH68" s="79">
        <v>363</v>
      </c>
      <c r="AI68" s="79"/>
      <c r="AJ68" s="79" t="s">
        <v>4748</v>
      </c>
      <c r="AK68" s="79" t="s">
        <v>5353</v>
      </c>
      <c r="AL68" s="79"/>
      <c r="AM68" s="79"/>
      <c r="AN68" s="81">
        <v>40723.05961805556</v>
      </c>
      <c r="AO68" s="84" t="s">
        <v>6008</v>
      </c>
      <c r="AP68" s="79" t="b">
        <v>1</v>
      </c>
      <c r="AQ68" s="79" t="b">
        <v>0</v>
      </c>
      <c r="AR68" s="79" t="b">
        <v>1</v>
      </c>
      <c r="AS68" s="79"/>
      <c r="AT68" s="79">
        <v>15</v>
      </c>
      <c r="AU68" s="84" t="s">
        <v>6619</v>
      </c>
      <c r="AV68" s="79" t="b">
        <v>0</v>
      </c>
      <c r="AW68" s="79" t="s">
        <v>6881</v>
      </c>
      <c r="AX68" s="84" t="s">
        <v>6900</v>
      </c>
      <c r="AY68" s="79" t="s">
        <v>66</v>
      </c>
      <c r="AZ68" s="79" t="str">
        <f>REPLACE(INDEX(GroupVertices[Group],MATCH(Vertices[[#This Row],[Vertex]],GroupVertices[Vertex],0)),1,1,"")</f>
        <v>1</v>
      </c>
      <c r="BA68" s="2"/>
      <c r="BB68" s="3"/>
      <c r="BC68" s="3"/>
      <c r="BD68" s="3"/>
      <c r="BE68" s="3"/>
    </row>
    <row r="69" spans="1:57" ht="15">
      <c r="A69" s="65" t="s">
        <v>229</v>
      </c>
      <c r="B69" s="66"/>
      <c r="C69" s="66"/>
      <c r="D69" s="67">
        <v>1.5</v>
      </c>
      <c r="E69" s="69">
        <v>60</v>
      </c>
      <c r="F69" s="104" t="s">
        <v>1582</v>
      </c>
      <c r="G69" s="66"/>
      <c r="H69" s="70"/>
      <c r="I69" s="71"/>
      <c r="J69" s="71"/>
      <c r="K69" s="70" t="s">
        <v>7593</v>
      </c>
      <c r="L69" s="74"/>
      <c r="M69" s="75">
        <v>8465.880859375</v>
      </c>
      <c r="N69" s="75">
        <v>9359.3115234375</v>
      </c>
      <c r="O69" s="76"/>
      <c r="P69" s="77"/>
      <c r="Q69" s="77"/>
      <c r="R69" s="89"/>
      <c r="S69" s="48">
        <v>0</v>
      </c>
      <c r="T69" s="48">
        <v>1</v>
      </c>
      <c r="U69" s="49">
        <v>0</v>
      </c>
      <c r="V69" s="49">
        <v>0.037037</v>
      </c>
      <c r="W69" s="50"/>
      <c r="X69" s="50"/>
      <c r="Y69" s="50"/>
      <c r="Z69" s="49">
        <v>0</v>
      </c>
      <c r="AA69" s="72">
        <v>69</v>
      </c>
      <c r="AB69" s="72"/>
      <c r="AC69" s="73"/>
      <c r="AD69" s="79" t="s">
        <v>4072</v>
      </c>
      <c r="AE69" s="79">
        <v>92</v>
      </c>
      <c r="AF69" s="79">
        <v>86</v>
      </c>
      <c r="AG69" s="79">
        <v>1282</v>
      </c>
      <c r="AH69" s="79">
        <v>404</v>
      </c>
      <c r="AI69" s="79"/>
      <c r="AJ69" s="79" t="s">
        <v>4749</v>
      </c>
      <c r="AK69" s="79" t="s">
        <v>5354</v>
      </c>
      <c r="AL69" s="79"/>
      <c r="AM69" s="79"/>
      <c r="AN69" s="81">
        <v>43588.85028935185</v>
      </c>
      <c r="AO69" s="84" t="s">
        <v>6009</v>
      </c>
      <c r="AP69" s="79" t="b">
        <v>1</v>
      </c>
      <c r="AQ69" s="79" t="b">
        <v>0</v>
      </c>
      <c r="AR69" s="79" t="b">
        <v>0</v>
      </c>
      <c r="AS69" s="79"/>
      <c r="AT69" s="79">
        <v>0</v>
      </c>
      <c r="AU69" s="79"/>
      <c r="AV69" s="79" t="b">
        <v>0</v>
      </c>
      <c r="AW69" s="79" t="s">
        <v>6881</v>
      </c>
      <c r="AX69" s="84" t="s">
        <v>6901</v>
      </c>
      <c r="AY69" s="79" t="s">
        <v>66</v>
      </c>
      <c r="AZ69" s="79" t="str">
        <f>REPLACE(INDEX(GroupVertices[Group],MATCH(Vertices[[#This Row],[Vertex]],GroupVertices[Vertex],0)),1,1,"")</f>
        <v>5</v>
      </c>
      <c r="BA69" s="2"/>
      <c r="BB69" s="3"/>
      <c r="BC69" s="3"/>
      <c r="BD69" s="3"/>
      <c r="BE69" s="3"/>
    </row>
    <row r="70" spans="1:57" ht="15">
      <c r="A70" s="65" t="s">
        <v>230</v>
      </c>
      <c r="B70" s="66"/>
      <c r="C70" s="66"/>
      <c r="D70" s="67">
        <v>1.5</v>
      </c>
      <c r="E70" s="69">
        <v>60</v>
      </c>
      <c r="F70" s="104" t="s">
        <v>1583</v>
      </c>
      <c r="G70" s="66"/>
      <c r="H70" s="70"/>
      <c r="I70" s="71"/>
      <c r="J70" s="71"/>
      <c r="K70" s="70" t="s">
        <v>7594</v>
      </c>
      <c r="L70" s="74"/>
      <c r="M70" s="75">
        <v>5777.9814453125</v>
      </c>
      <c r="N70" s="75">
        <v>4895.9853515625</v>
      </c>
      <c r="O70" s="76"/>
      <c r="P70" s="77"/>
      <c r="Q70" s="77"/>
      <c r="R70" s="89"/>
      <c r="S70" s="48">
        <v>0</v>
      </c>
      <c r="T70" s="48">
        <v>1</v>
      </c>
      <c r="U70" s="49">
        <v>0</v>
      </c>
      <c r="V70" s="49">
        <v>1</v>
      </c>
      <c r="W70" s="50"/>
      <c r="X70" s="50"/>
      <c r="Y70" s="50"/>
      <c r="Z70" s="49">
        <v>0</v>
      </c>
      <c r="AA70" s="72">
        <v>70</v>
      </c>
      <c r="AB70" s="72"/>
      <c r="AC70" s="73"/>
      <c r="AD70" s="79" t="s">
        <v>4073</v>
      </c>
      <c r="AE70" s="79">
        <v>480</v>
      </c>
      <c r="AF70" s="79">
        <v>36</v>
      </c>
      <c r="AG70" s="79">
        <v>1269</v>
      </c>
      <c r="AH70" s="79">
        <v>296</v>
      </c>
      <c r="AI70" s="79"/>
      <c r="AJ70" s="79" t="s">
        <v>4750</v>
      </c>
      <c r="AK70" s="79"/>
      <c r="AL70" s="79"/>
      <c r="AM70" s="79"/>
      <c r="AN70" s="81">
        <v>42732.82418981481</v>
      </c>
      <c r="AO70" s="84" t="s">
        <v>6010</v>
      </c>
      <c r="AP70" s="79" t="b">
        <v>0</v>
      </c>
      <c r="AQ70" s="79" t="b">
        <v>0</v>
      </c>
      <c r="AR70" s="79" t="b">
        <v>0</v>
      </c>
      <c r="AS70" s="79"/>
      <c r="AT70" s="79">
        <v>1</v>
      </c>
      <c r="AU70" s="84" t="s">
        <v>6619</v>
      </c>
      <c r="AV70" s="79" t="b">
        <v>0</v>
      </c>
      <c r="AW70" s="79" t="s">
        <v>6881</v>
      </c>
      <c r="AX70" s="84" t="s">
        <v>6902</v>
      </c>
      <c r="AY70" s="79" t="s">
        <v>66</v>
      </c>
      <c r="AZ70" s="79" t="str">
        <f>REPLACE(INDEX(GroupVertices[Group],MATCH(Vertices[[#This Row],[Vertex]],GroupVertices[Vertex],0)),1,1,"")</f>
        <v>166</v>
      </c>
      <c r="BA70" s="2"/>
      <c r="BB70" s="3"/>
      <c r="BC70" s="3"/>
      <c r="BD70" s="3"/>
      <c r="BE70" s="3"/>
    </row>
    <row r="71" spans="1:57" ht="15">
      <c r="A71" s="65" t="s">
        <v>813</v>
      </c>
      <c r="B71" s="66"/>
      <c r="C71" s="66"/>
      <c r="D71" s="67">
        <v>2.340909090909091</v>
      </c>
      <c r="E71" s="69">
        <v>60</v>
      </c>
      <c r="F71" s="104" t="s">
        <v>6645</v>
      </c>
      <c r="G71" s="66"/>
      <c r="H71" s="70"/>
      <c r="I71" s="71"/>
      <c r="J71" s="71"/>
      <c r="K71" s="70" t="s">
        <v>7595</v>
      </c>
      <c r="L71" s="74"/>
      <c r="M71" s="75">
        <v>6094.25146484375</v>
      </c>
      <c r="N71" s="75">
        <v>4467.0341796875</v>
      </c>
      <c r="O71" s="76"/>
      <c r="P71" s="77"/>
      <c r="Q71" s="77"/>
      <c r="R71" s="89"/>
      <c r="S71" s="48">
        <v>1</v>
      </c>
      <c r="T71" s="48">
        <v>0</v>
      </c>
      <c r="U71" s="49">
        <v>0</v>
      </c>
      <c r="V71" s="49">
        <v>1</v>
      </c>
      <c r="W71" s="50"/>
      <c r="X71" s="50"/>
      <c r="Y71" s="50"/>
      <c r="Z71" s="49">
        <v>0</v>
      </c>
      <c r="AA71" s="72">
        <v>71</v>
      </c>
      <c r="AB71" s="72"/>
      <c r="AC71" s="73"/>
      <c r="AD71" s="79" t="s">
        <v>4074</v>
      </c>
      <c r="AE71" s="79">
        <v>0</v>
      </c>
      <c r="AF71" s="79">
        <v>0</v>
      </c>
      <c r="AG71" s="79">
        <v>0</v>
      </c>
      <c r="AH71" s="79">
        <v>0</v>
      </c>
      <c r="AI71" s="79"/>
      <c r="AJ71" s="79" t="s">
        <v>4751</v>
      </c>
      <c r="AK71" s="79" t="s">
        <v>5355</v>
      </c>
      <c r="AL71" s="84" t="s">
        <v>5727</v>
      </c>
      <c r="AM71" s="79"/>
      <c r="AN71" s="81">
        <v>39685.85653935185</v>
      </c>
      <c r="AO71" s="84" t="s">
        <v>6011</v>
      </c>
      <c r="AP71" s="79" t="b">
        <v>0</v>
      </c>
      <c r="AQ71" s="79" t="b">
        <v>0</v>
      </c>
      <c r="AR71" s="79" t="b">
        <v>1</v>
      </c>
      <c r="AS71" s="79"/>
      <c r="AT71" s="79">
        <v>0</v>
      </c>
      <c r="AU71" s="84" t="s">
        <v>6621</v>
      </c>
      <c r="AV71" s="79" t="b">
        <v>0</v>
      </c>
      <c r="AW71" s="79" t="s">
        <v>6881</v>
      </c>
      <c r="AX71" s="84" t="s">
        <v>6903</v>
      </c>
      <c r="AY71" s="79" t="s">
        <v>65</v>
      </c>
      <c r="AZ71" s="79" t="str">
        <f>REPLACE(INDEX(GroupVertices[Group],MATCH(Vertices[[#This Row],[Vertex]],GroupVertices[Vertex],0)),1,1,"")</f>
        <v>166</v>
      </c>
      <c r="BA71" s="2"/>
      <c r="BB71" s="3"/>
      <c r="BC71" s="3"/>
      <c r="BD71" s="3"/>
      <c r="BE71" s="3"/>
    </row>
    <row r="72" spans="1:57" ht="15">
      <c r="A72" s="65" t="s">
        <v>231</v>
      </c>
      <c r="B72" s="66"/>
      <c r="C72" s="66"/>
      <c r="D72" s="67">
        <v>2.340909090909091</v>
      </c>
      <c r="E72" s="69">
        <v>60</v>
      </c>
      <c r="F72" s="104" t="s">
        <v>1584</v>
      </c>
      <c r="G72" s="66"/>
      <c r="H72" s="70"/>
      <c r="I72" s="71"/>
      <c r="J72" s="71"/>
      <c r="K72" s="70" t="s">
        <v>7596</v>
      </c>
      <c r="L72" s="74"/>
      <c r="M72" s="75">
        <v>1023.684326171875</v>
      </c>
      <c r="N72" s="75">
        <v>1709.713623046875</v>
      </c>
      <c r="O72" s="76"/>
      <c r="P72" s="77"/>
      <c r="Q72" s="77"/>
      <c r="R72" s="89"/>
      <c r="S72" s="48">
        <v>1</v>
      </c>
      <c r="T72" s="48">
        <v>1</v>
      </c>
      <c r="U72" s="49">
        <v>0</v>
      </c>
      <c r="V72" s="49">
        <v>0</v>
      </c>
      <c r="W72" s="50"/>
      <c r="X72" s="50"/>
      <c r="Y72" s="50"/>
      <c r="Z72" s="49" t="s">
        <v>8271</v>
      </c>
      <c r="AA72" s="72">
        <v>72</v>
      </c>
      <c r="AB72" s="72"/>
      <c r="AC72" s="73"/>
      <c r="AD72" s="79" t="s">
        <v>4075</v>
      </c>
      <c r="AE72" s="79">
        <v>717</v>
      </c>
      <c r="AF72" s="79">
        <v>534</v>
      </c>
      <c r="AG72" s="79">
        <v>28830</v>
      </c>
      <c r="AH72" s="79">
        <v>27977</v>
      </c>
      <c r="AI72" s="79"/>
      <c r="AJ72" s="79" t="s">
        <v>4752</v>
      </c>
      <c r="AK72" s="79"/>
      <c r="AL72" s="79"/>
      <c r="AM72" s="79"/>
      <c r="AN72" s="81">
        <v>41968.73795138889</v>
      </c>
      <c r="AO72" s="84" t="s">
        <v>6012</v>
      </c>
      <c r="AP72" s="79" t="b">
        <v>1</v>
      </c>
      <c r="AQ72" s="79" t="b">
        <v>0</v>
      </c>
      <c r="AR72" s="79" t="b">
        <v>1</v>
      </c>
      <c r="AS72" s="79"/>
      <c r="AT72" s="79">
        <v>37</v>
      </c>
      <c r="AU72" s="84" t="s">
        <v>6619</v>
      </c>
      <c r="AV72" s="79" t="b">
        <v>0</v>
      </c>
      <c r="AW72" s="79" t="s">
        <v>6881</v>
      </c>
      <c r="AX72" s="84" t="s">
        <v>6904</v>
      </c>
      <c r="AY72" s="79" t="s">
        <v>66</v>
      </c>
      <c r="AZ72" s="79" t="str">
        <f>REPLACE(INDEX(GroupVertices[Group],MATCH(Vertices[[#This Row],[Vertex]],GroupVertices[Vertex],0)),1,1,"")</f>
        <v>1</v>
      </c>
      <c r="BA72" s="2"/>
      <c r="BB72" s="3"/>
      <c r="BC72" s="3"/>
      <c r="BD72" s="3"/>
      <c r="BE72" s="3"/>
    </row>
    <row r="73" spans="1:57" ht="15">
      <c r="A73" s="65" t="s">
        <v>232</v>
      </c>
      <c r="B73" s="66"/>
      <c r="C73" s="66"/>
      <c r="D73" s="67">
        <v>2.340909090909091</v>
      </c>
      <c r="E73" s="69">
        <v>60</v>
      </c>
      <c r="F73" s="104" t="s">
        <v>1585</v>
      </c>
      <c r="G73" s="66"/>
      <c r="H73" s="70"/>
      <c r="I73" s="71"/>
      <c r="J73" s="71"/>
      <c r="K73" s="70" t="s">
        <v>7597</v>
      </c>
      <c r="L73" s="74"/>
      <c r="M73" s="75">
        <v>313.2583312988281</v>
      </c>
      <c r="N73" s="75">
        <v>4226.96044921875</v>
      </c>
      <c r="O73" s="76"/>
      <c r="P73" s="77"/>
      <c r="Q73" s="77"/>
      <c r="R73" s="89"/>
      <c r="S73" s="48">
        <v>1</v>
      </c>
      <c r="T73" s="48">
        <v>1</v>
      </c>
      <c r="U73" s="49">
        <v>0</v>
      </c>
      <c r="V73" s="49">
        <v>0</v>
      </c>
      <c r="W73" s="50"/>
      <c r="X73" s="50"/>
      <c r="Y73" s="50"/>
      <c r="Z73" s="49" t="s">
        <v>8271</v>
      </c>
      <c r="AA73" s="72">
        <v>73</v>
      </c>
      <c r="AB73" s="72"/>
      <c r="AC73" s="73"/>
      <c r="AD73" s="79" t="s">
        <v>3904</v>
      </c>
      <c r="AE73" s="79">
        <v>33847</v>
      </c>
      <c r="AF73" s="79">
        <v>38040</v>
      </c>
      <c r="AG73" s="79">
        <v>2593860</v>
      </c>
      <c r="AH73" s="79">
        <v>145</v>
      </c>
      <c r="AI73" s="79"/>
      <c r="AJ73" s="79" t="s">
        <v>4753</v>
      </c>
      <c r="AK73" s="79"/>
      <c r="AL73" s="84" t="s">
        <v>5728</v>
      </c>
      <c r="AM73" s="79"/>
      <c r="AN73" s="81">
        <v>40911.35166666667</v>
      </c>
      <c r="AO73" s="84" t="s">
        <v>6013</v>
      </c>
      <c r="AP73" s="79" t="b">
        <v>0</v>
      </c>
      <c r="AQ73" s="79" t="b">
        <v>0</v>
      </c>
      <c r="AR73" s="79" t="b">
        <v>0</v>
      </c>
      <c r="AS73" s="79"/>
      <c r="AT73" s="79">
        <v>116</v>
      </c>
      <c r="AU73" s="84" t="s">
        <v>6619</v>
      </c>
      <c r="AV73" s="79" t="b">
        <v>0</v>
      </c>
      <c r="AW73" s="79" t="s">
        <v>6881</v>
      </c>
      <c r="AX73" s="84" t="s">
        <v>6905</v>
      </c>
      <c r="AY73" s="79" t="s">
        <v>66</v>
      </c>
      <c r="AZ73" s="79" t="str">
        <f>REPLACE(INDEX(GroupVertices[Group],MATCH(Vertices[[#This Row],[Vertex]],GroupVertices[Vertex],0)),1,1,"")</f>
        <v>1</v>
      </c>
      <c r="BA73" s="2"/>
      <c r="BB73" s="3"/>
      <c r="BC73" s="3"/>
      <c r="BD73" s="3"/>
      <c r="BE73" s="3"/>
    </row>
    <row r="74" spans="1:57" ht="15">
      <c r="A74" s="65" t="s">
        <v>233</v>
      </c>
      <c r="B74" s="66"/>
      <c r="C74" s="66"/>
      <c r="D74" s="67">
        <v>3.1818181818181817</v>
      </c>
      <c r="E74" s="69">
        <v>60</v>
      </c>
      <c r="F74" s="104" t="s">
        <v>1586</v>
      </c>
      <c r="G74" s="66"/>
      <c r="H74" s="70"/>
      <c r="I74" s="71"/>
      <c r="J74" s="71"/>
      <c r="K74" s="70" t="s">
        <v>7598</v>
      </c>
      <c r="L74" s="74"/>
      <c r="M74" s="75">
        <v>6094.2470703125</v>
      </c>
      <c r="N74" s="75">
        <v>2632.912109375</v>
      </c>
      <c r="O74" s="76"/>
      <c r="P74" s="77"/>
      <c r="Q74" s="77"/>
      <c r="R74" s="89"/>
      <c r="S74" s="48">
        <v>2</v>
      </c>
      <c r="T74" s="48">
        <v>1</v>
      </c>
      <c r="U74" s="49">
        <v>0</v>
      </c>
      <c r="V74" s="49">
        <v>1</v>
      </c>
      <c r="W74" s="50"/>
      <c r="X74" s="50"/>
      <c r="Y74" s="50"/>
      <c r="Z74" s="49">
        <v>0</v>
      </c>
      <c r="AA74" s="72">
        <v>74</v>
      </c>
      <c r="AB74" s="72"/>
      <c r="AC74" s="73"/>
      <c r="AD74" s="79" t="s">
        <v>4076</v>
      </c>
      <c r="AE74" s="79">
        <v>1222</v>
      </c>
      <c r="AF74" s="79">
        <v>94966</v>
      </c>
      <c r="AG74" s="79">
        <v>1239</v>
      </c>
      <c r="AH74" s="79">
        <v>118430</v>
      </c>
      <c r="AI74" s="79"/>
      <c r="AJ74" s="79"/>
      <c r="AK74" s="79" t="s">
        <v>3955</v>
      </c>
      <c r="AL74" s="84" t="s">
        <v>5729</v>
      </c>
      <c r="AM74" s="79"/>
      <c r="AN74" s="81">
        <v>41135.18767361111</v>
      </c>
      <c r="AO74" s="84" t="s">
        <v>6014</v>
      </c>
      <c r="AP74" s="79" t="b">
        <v>0</v>
      </c>
      <c r="AQ74" s="79" t="b">
        <v>0</v>
      </c>
      <c r="AR74" s="79" t="b">
        <v>0</v>
      </c>
      <c r="AS74" s="79"/>
      <c r="AT74" s="79">
        <v>1154</v>
      </c>
      <c r="AU74" s="84" t="s">
        <v>6622</v>
      </c>
      <c r="AV74" s="79" t="b">
        <v>1</v>
      </c>
      <c r="AW74" s="79" t="s">
        <v>6881</v>
      </c>
      <c r="AX74" s="84" t="s">
        <v>6906</v>
      </c>
      <c r="AY74" s="79" t="s">
        <v>66</v>
      </c>
      <c r="AZ74" s="79" t="str">
        <f>REPLACE(INDEX(GroupVertices[Group],MATCH(Vertices[[#This Row],[Vertex]],GroupVertices[Vertex],0)),1,1,"")</f>
        <v>165</v>
      </c>
      <c r="BA74" s="2"/>
      <c r="BB74" s="3"/>
      <c r="BC74" s="3"/>
      <c r="BD74" s="3"/>
      <c r="BE74" s="3"/>
    </row>
    <row r="75" spans="1:57" ht="15">
      <c r="A75" s="65" t="s">
        <v>234</v>
      </c>
      <c r="B75" s="66"/>
      <c r="C75" s="66"/>
      <c r="D75" s="67">
        <v>1.5</v>
      </c>
      <c r="E75" s="69">
        <v>60</v>
      </c>
      <c r="F75" s="104" t="s">
        <v>1587</v>
      </c>
      <c r="G75" s="66"/>
      <c r="H75" s="70"/>
      <c r="I75" s="71"/>
      <c r="J75" s="71"/>
      <c r="K75" s="70" t="s">
        <v>7599</v>
      </c>
      <c r="L75" s="74"/>
      <c r="M75" s="75">
        <v>5777.97705078125</v>
      </c>
      <c r="N75" s="75">
        <v>3061.86328125</v>
      </c>
      <c r="O75" s="76"/>
      <c r="P75" s="77"/>
      <c r="Q75" s="77"/>
      <c r="R75" s="89"/>
      <c r="S75" s="48">
        <v>0</v>
      </c>
      <c r="T75" s="48">
        <v>1</v>
      </c>
      <c r="U75" s="49">
        <v>0</v>
      </c>
      <c r="V75" s="49">
        <v>1</v>
      </c>
      <c r="W75" s="50"/>
      <c r="X75" s="50"/>
      <c r="Y75" s="50"/>
      <c r="Z75" s="49">
        <v>0</v>
      </c>
      <c r="AA75" s="72">
        <v>75</v>
      </c>
      <c r="AB75" s="72"/>
      <c r="AC75" s="73"/>
      <c r="AD75" s="79" t="s">
        <v>4077</v>
      </c>
      <c r="AE75" s="79">
        <v>51</v>
      </c>
      <c r="AF75" s="79">
        <v>77</v>
      </c>
      <c r="AG75" s="79">
        <v>3220</v>
      </c>
      <c r="AH75" s="79">
        <v>153</v>
      </c>
      <c r="AI75" s="79"/>
      <c r="AJ75" s="79" t="s">
        <v>4754</v>
      </c>
      <c r="AK75" s="79" t="s">
        <v>5356</v>
      </c>
      <c r="AL75" s="79"/>
      <c r="AM75" s="79"/>
      <c r="AN75" s="81">
        <v>40201.12875</v>
      </c>
      <c r="AO75" s="84" t="s">
        <v>6015</v>
      </c>
      <c r="AP75" s="79" t="b">
        <v>0</v>
      </c>
      <c r="AQ75" s="79" t="b">
        <v>0</v>
      </c>
      <c r="AR75" s="79" t="b">
        <v>0</v>
      </c>
      <c r="AS75" s="79"/>
      <c r="AT75" s="79">
        <v>0</v>
      </c>
      <c r="AU75" s="84" t="s">
        <v>6623</v>
      </c>
      <c r="AV75" s="79" t="b">
        <v>0</v>
      </c>
      <c r="AW75" s="79" t="s">
        <v>6881</v>
      </c>
      <c r="AX75" s="84" t="s">
        <v>6907</v>
      </c>
      <c r="AY75" s="79" t="s">
        <v>66</v>
      </c>
      <c r="AZ75" s="79" t="str">
        <f>REPLACE(INDEX(GroupVertices[Group],MATCH(Vertices[[#This Row],[Vertex]],GroupVertices[Vertex],0)),1,1,"")</f>
        <v>165</v>
      </c>
      <c r="BA75" s="2"/>
      <c r="BB75" s="3"/>
      <c r="BC75" s="3"/>
      <c r="BD75" s="3"/>
      <c r="BE75" s="3"/>
    </row>
    <row r="76" spans="1:57" ht="15">
      <c r="A76" s="65" t="s">
        <v>235</v>
      </c>
      <c r="B76" s="66"/>
      <c r="C76" s="66"/>
      <c r="D76" s="67">
        <v>2.340909090909091</v>
      </c>
      <c r="E76" s="69">
        <v>60</v>
      </c>
      <c r="F76" s="104" t="s">
        <v>1588</v>
      </c>
      <c r="G76" s="66"/>
      <c r="H76" s="70"/>
      <c r="I76" s="71"/>
      <c r="J76" s="71"/>
      <c r="K76" s="70" t="s">
        <v>7600</v>
      </c>
      <c r="L76" s="74"/>
      <c r="M76" s="75">
        <v>204.26318359375</v>
      </c>
      <c r="N76" s="75">
        <v>7558.20703125</v>
      </c>
      <c r="O76" s="76"/>
      <c r="P76" s="77"/>
      <c r="Q76" s="77"/>
      <c r="R76" s="89"/>
      <c r="S76" s="48">
        <v>1</v>
      </c>
      <c r="T76" s="48">
        <v>1</v>
      </c>
      <c r="U76" s="49">
        <v>0</v>
      </c>
      <c r="V76" s="49">
        <v>0</v>
      </c>
      <c r="W76" s="50"/>
      <c r="X76" s="50"/>
      <c r="Y76" s="50"/>
      <c r="Z76" s="49" t="s">
        <v>8271</v>
      </c>
      <c r="AA76" s="72">
        <v>76</v>
      </c>
      <c r="AB76" s="72"/>
      <c r="AC76" s="73"/>
      <c r="AD76" s="79" t="s">
        <v>4078</v>
      </c>
      <c r="AE76" s="79">
        <v>1339</v>
      </c>
      <c r="AF76" s="79">
        <v>740</v>
      </c>
      <c r="AG76" s="79">
        <v>11672</v>
      </c>
      <c r="AH76" s="79">
        <v>933</v>
      </c>
      <c r="AI76" s="79"/>
      <c r="AJ76" s="79" t="s">
        <v>4755</v>
      </c>
      <c r="AK76" s="79" t="s">
        <v>5357</v>
      </c>
      <c r="AL76" s="79"/>
      <c r="AM76" s="79"/>
      <c r="AN76" s="81">
        <v>40521.244421296295</v>
      </c>
      <c r="AO76" s="84" t="s">
        <v>6016</v>
      </c>
      <c r="AP76" s="79" t="b">
        <v>0</v>
      </c>
      <c r="AQ76" s="79" t="b">
        <v>0</v>
      </c>
      <c r="AR76" s="79" t="b">
        <v>1</v>
      </c>
      <c r="AS76" s="79"/>
      <c r="AT76" s="79">
        <v>10</v>
      </c>
      <c r="AU76" s="84" t="s">
        <v>6619</v>
      </c>
      <c r="AV76" s="79" t="b">
        <v>0</v>
      </c>
      <c r="AW76" s="79" t="s">
        <v>6881</v>
      </c>
      <c r="AX76" s="84" t="s">
        <v>6908</v>
      </c>
      <c r="AY76" s="79" t="s">
        <v>66</v>
      </c>
      <c r="AZ76" s="79" t="str">
        <f>REPLACE(INDEX(GroupVertices[Group],MATCH(Vertices[[#This Row],[Vertex]],GroupVertices[Vertex],0)),1,1,"")</f>
        <v>1</v>
      </c>
      <c r="BA76" s="2"/>
      <c r="BB76" s="3"/>
      <c r="BC76" s="3"/>
      <c r="BD76" s="3"/>
      <c r="BE76" s="3"/>
    </row>
    <row r="77" spans="1:57" ht="15">
      <c r="A77" s="65" t="s">
        <v>236</v>
      </c>
      <c r="B77" s="66"/>
      <c r="C77" s="66"/>
      <c r="D77" s="67">
        <v>2.340909090909091</v>
      </c>
      <c r="E77" s="69">
        <v>60</v>
      </c>
      <c r="F77" s="104" t="s">
        <v>1589</v>
      </c>
      <c r="G77" s="66"/>
      <c r="H77" s="70"/>
      <c r="I77" s="71"/>
      <c r="J77" s="71"/>
      <c r="K77" s="70" t="s">
        <v>7601</v>
      </c>
      <c r="L77" s="74"/>
      <c r="M77" s="75">
        <v>9281.298828125</v>
      </c>
      <c r="N77" s="75">
        <v>7366.70849609375</v>
      </c>
      <c r="O77" s="76"/>
      <c r="P77" s="77"/>
      <c r="Q77" s="77"/>
      <c r="R77" s="89"/>
      <c r="S77" s="48">
        <v>1</v>
      </c>
      <c r="T77" s="48">
        <v>1</v>
      </c>
      <c r="U77" s="49">
        <v>0</v>
      </c>
      <c r="V77" s="49">
        <v>0.5</v>
      </c>
      <c r="W77" s="50"/>
      <c r="X77" s="50"/>
      <c r="Y77" s="50"/>
      <c r="Z77" s="49">
        <v>0</v>
      </c>
      <c r="AA77" s="72">
        <v>77</v>
      </c>
      <c r="AB77" s="72"/>
      <c r="AC77" s="73"/>
      <c r="AD77" s="79" t="s">
        <v>236</v>
      </c>
      <c r="AE77" s="79">
        <v>4524</v>
      </c>
      <c r="AF77" s="79">
        <v>5720</v>
      </c>
      <c r="AG77" s="79">
        <v>32919</v>
      </c>
      <c r="AH77" s="79">
        <v>9973</v>
      </c>
      <c r="AI77" s="79"/>
      <c r="AJ77" s="79" t="s">
        <v>4756</v>
      </c>
      <c r="AK77" s="79" t="s">
        <v>5358</v>
      </c>
      <c r="AL77" s="84" t="s">
        <v>5730</v>
      </c>
      <c r="AM77" s="79"/>
      <c r="AN77" s="81">
        <v>41392.5437962963</v>
      </c>
      <c r="AO77" s="84" t="s">
        <v>6017</v>
      </c>
      <c r="AP77" s="79" t="b">
        <v>0</v>
      </c>
      <c r="AQ77" s="79" t="b">
        <v>0</v>
      </c>
      <c r="AR77" s="79" t="b">
        <v>0</v>
      </c>
      <c r="AS77" s="79"/>
      <c r="AT77" s="79">
        <v>82</v>
      </c>
      <c r="AU77" s="84" t="s">
        <v>6619</v>
      </c>
      <c r="AV77" s="79" t="b">
        <v>0</v>
      </c>
      <c r="AW77" s="79" t="s">
        <v>6881</v>
      </c>
      <c r="AX77" s="84" t="s">
        <v>6909</v>
      </c>
      <c r="AY77" s="79" t="s">
        <v>66</v>
      </c>
      <c r="AZ77" s="79" t="str">
        <f>REPLACE(INDEX(GroupVertices[Group],MATCH(Vertices[[#This Row],[Vertex]],GroupVertices[Vertex],0)),1,1,"")</f>
        <v>56</v>
      </c>
      <c r="BA77" s="2"/>
      <c r="BB77" s="3"/>
      <c r="BC77" s="3"/>
      <c r="BD77" s="3"/>
      <c r="BE77" s="3"/>
    </row>
    <row r="78" spans="1:57" ht="15">
      <c r="A78" s="65" t="s">
        <v>814</v>
      </c>
      <c r="B78" s="66"/>
      <c r="C78" s="66"/>
      <c r="D78" s="67">
        <v>3.1818181818181817</v>
      </c>
      <c r="E78" s="69">
        <v>60</v>
      </c>
      <c r="F78" s="104" t="s">
        <v>6646</v>
      </c>
      <c r="G78" s="66"/>
      <c r="H78" s="70"/>
      <c r="I78" s="71"/>
      <c r="J78" s="71"/>
      <c r="K78" s="70" t="s">
        <v>7602</v>
      </c>
      <c r="L78" s="74"/>
      <c r="M78" s="75">
        <v>8986.123046875</v>
      </c>
      <c r="N78" s="75">
        <v>7011.13623046875</v>
      </c>
      <c r="O78" s="76"/>
      <c r="P78" s="77"/>
      <c r="Q78" s="77"/>
      <c r="R78" s="89"/>
      <c r="S78" s="48">
        <v>2</v>
      </c>
      <c r="T78" s="48">
        <v>0</v>
      </c>
      <c r="U78" s="49">
        <v>0</v>
      </c>
      <c r="V78" s="49">
        <v>0.5</v>
      </c>
      <c r="W78" s="50"/>
      <c r="X78" s="50"/>
      <c r="Y78" s="50"/>
      <c r="Z78" s="49">
        <v>0</v>
      </c>
      <c r="AA78" s="72">
        <v>78</v>
      </c>
      <c r="AB78" s="72"/>
      <c r="AC78" s="73"/>
      <c r="AD78" s="79" t="s">
        <v>4079</v>
      </c>
      <c r="AE78" s="79">
        <v>3987</v>
      </c>
      <c r="AF78" s="79">
        <v>71365</v>
      </c>
      <c r="AG78" s="79">
        <v>81150</v>
      </c>
      <c r="AH78" s="79">
        <v>171515</v>
      </c>
      <c r="AI78" s="79"/>
      <c r="AJ78" s="79" t="s">
        <v>4757</v>
      </c>
      <c r="AK78" s="79"/>
      <c r="AL78" s="84" t="s">
        <v>5731</v>
      </c>
      <c r="AM78" s="79"/>
      <c r="AN78" s="81">
        <v>41953.72858796296</v>
      </c>
      <c r="AO78" s="84" t="s">
        <v>6018</v>
      </c>
      <c r="AP78" s="79" t="b">
        <v>0</v>
      </c>
      <c r="AQ78" s="79" t="b">
        <v>0</v>
      </c>
      <c r="AR78" s="79" t="b">
        <v>1</v>
      </c>
      <c r="AS78" s="79"/>
      <c r="AT78" s="79">
        <v>644</v>
      </c>
      <c r="AU78" s="84" t="s">
        <v>6619</v>
      </c>
      <c r="AV78" s="79" t="b">
        <v>0</v>
      </c>
      <c r="AW78" s="79" t="s">
        <v>6881</v>
      </c>
      <c r="AX78" s="84" t="s">
        <v>6910</v>
      </c>
      <c r="AY78" s="79" t="s">
        <v>65</v>
      </c>
      <c r="AZ78" s="79" t="str">
        <f>REPLACE(INDEX(GroupVertices[Group],MATCH(Vertices[[#This Row],[Vertex]],GroupVertices[Vertex],0)),1,1,"")</f>
        <v>56</v>
      </c>
      <c r="BA78" s="2"/>
      <c r="BB78" s="3"/>
      <c r="BC78" s="3"/>
      <c r="BD78" s="3"/>
      <c r="BE78" s="3"/>
    </row>
    <row r="79" spans="1:57" ht="15">
      <c r="A79" s="65" t="s">
        <v>237</v>
      </c>
      <c r="B79" s="66"/>
      <c r="C79" s="66"/>
      <c r="D79" s="67">
        <v>1.5</v>
      </c>
      <c r="E79" s="69">
        <v>60</v>
      </c>
      <c r="F79" s="104" t="s">
        <v>1590</v>
      </c>
      <c r="G79" s="66"/>
      <c r="H79" s="70"/>
      <c r="I79" s="71"/>
      <c r="J79" s="71"/>
      <c r="K79" s="70" t="s">
        <v>7603</v>
      </c>
      <c r="L79" s="74"/>
      <c r="M79" s="75">
        <v>8843.38671875</v>
      </c>
      <c r="N79" s="75">
        <v>7558.4189453125</v>
      </c>
      <c r="O79" s="76"/>
      <c r="P79" s="77"/>
      <c r="Q79" s="77"/>
      <c r="R79" s="89"/>
      <c r="S79" s="48">
        <v>0</v>
      </c>
      <c r="T79" s="48">
        <v>2</v>
      </c>
      <c r="U79" s="49">
        <v>0</v>
      </c>
      <c r="V79" s="49">
        <v>0.5</v>
      </c>
      <c r="W79" s="50"/>
      <c r="X79" s="50"/>
      <c r="Y79" s="50"/>
      <c r="Z79" s="49">
        <v>0</v>
      </c>
      <c r="AA79" s="72">
        <v>79</v>
      </c>
      <c r="AB79" s="72"/>
      <c r="AC79" s="73"/>
      <c r="AD79" s="79" t="s">
        <v>4080</v>
      </c>
      <c r="AE79" s="79">
        <v>132</v>
      </c>
      <c r="AF79" s="79">
        <v>221</v>
      </c>
      <c r="AG79" s="79">
        <v>3110</v>
      </c>
      <c r="AH79" s="79">
        <v>8788</v>
      </c>
      <c r="AI79" s="79"/>
      <c r="AJ79" s="79" t="s">
        <v>4758</v>
      </c>
      <c r="AK79" s="79"/>
      <c r="AL79" s="79"/>
      <c r="AM79" s="79"/>
      <c r="AN79" s="81">
        <v>42563.77887731481</v>
      </c>
      <c r="AO79" s="84" t="s">
        <v>6019</v>
      </c>
      <c r="AP79" s="79" t="b">
        <v>1</v>
      </c>
      <c r="AQ79" s="79" t="b">
        <v>0</v>
      </c>
      <c r="AR79" s="79" t="b">
        <v>0</v>
      </c>
      <c r="AS79" s="79"/>
      <c r="AT79" s="79">
        <v>1</v>
      </c>
      <c r="AU79" s="79"/>
      <c r="AV79" s="79" t="b">
        <v>0</v>
      </c>
      <c r="AW79" s="79" t="s">
        <v>6881</v>
      </c>
      <c r="AX79" s="84" t="s">
        <v>6911</v>
      </c>
      <c r="AY79" s="79" t="s">
        <v>66</v>
      </c>
      <c r="AZ79" s="79" t="str">
        <f>REPLACE(INDEX(GroupVertices[Group],MATCH(Vertices[[#This Row],[Vertex]],GroupVertices[Vertex],0)),1,1,"")</f>
        <v>56</v>
      </c>
      <c r="BA79" s="2"/>
      <c r="BB79" s="3"/>
      <c r="BC79" s="3"/>
      <c r="BD79" s="3"/>
      <c r="BE79" s="3"/>
    </row>
    <row r="80" spans="1:57" ht="15">
      <c r="A80" s="65" t="s">
        <v>238</v>
      </c>
      <c r="B80" s="66"/>
      <c r="C80" s="66"/>
      <c r="D80" s="67">
        <v>1.5</v>
      </c>
      <c r="E80" s="69">
        <v>60</v>
      </c>
      <c r="F80" s="104" t="s">
        <v>1591</v>
      </c>
      <c r="G80" s="66"/>
      <c r="H80" s="70"/>
      <c r="I80" s="71"/>
      <c r="J80" s="71"/>
      <c r="K80" s="70" t="s">
        <v>7604</v>
      </c>
      <c r="L80" s="74"/>
      <c r="M80" s="75">
        <v>4817.03369140625</v>
      </c>
      <c r="N80" s="75">
        <v>8229.51171875</v>
      </c>
      <c r="O80" s="76"/>
      <c r="P80" s="77"/>
      <c r="Q80" s="77"/>
      <c r="R80" s="89"/>
      <c r="S80" s="48">
        <v>0</v>
      </c>
      <c r="T80" s="48">
        <v>1</v>
      </c>
      <c r="U80" s="49">
        <v>0</v>
      </c>
      <c r="V80" s="49">
        <v>0.111111</v>
      </c>
      <c r="W80" s="50"/>
      <c r="X80" s="50"/>
      <c r="Y80" s="50"/>
      <c r="Z80" s="49">
        <v>0</v>
      </c>
      <c r="AA80" s="72">
        <v>80</v>
      </c>
      <c r="AB80" s="72"/>
      <c r="AC80" s="73"/>
      <c r="AD80" s="79" t="s">
        <v>4081</v>
      </c>
      <c r="AE80" s="79">
        <v>4955</v>
      </c>
      <c r="AF80" s="79">
        <v>2384</v>
      </c>
      <c r="AG80" s="79">
        <v>40195</v>
      </c>
      <c r="AH80" s="79">
        <v>20</v>
      </c>
      <c r="AI80" s="79"/>
      <c r="AJ80" s="79" t="s">
        <v>4759</v>
      </c>
      <c r="AK80" s="79"/>
      <c r="AL80" s="79"/>
      <c r="AM80" s="79"/>
      <c r="AN80" s="81">
        <v>41178.758935185186</v>
      </c>
      <c r="AO80" s="79"/>
      <c r="AP80" s="79" t="b">
        <v>1</v>
      </c>
      <c r="AQ80" s="79" t="b">
        <v>0</v>
      </c>
      <c r="AR80" s="79" t="b">
        <v>0</v>
      </c>
      <c r="AS80" s="79"/>
      <c r="AT80" s="79">
        <v>31</v>
      </c>
      <c r="AU80" s="84" t="s">
        <v>6619</v>
      </c>
      <c r="AV80" s="79" t="b">
        <v>0</v>
      </c>
      <c r="AW80" s="79" t="s">
        <v>6881</v>
      </c>
      <c r="AX80" s="84" t="s">
        <v>6912</v>
      </c>
      <c r="AY80" s="79" t="s">
        <v>66</v>
      </c>
      <c r="AZ80" s="79" t="str">
        <f>REPLACE(INDEX(GroupVertices[Group],MATCH(Vertices[[#This Row],[Vertex]],GroupVertices[Vertex],0)),1,1,"")</f>
        <v>15</v>
      </c>
      <c r="BA80" s="2"/>
      <c r="BB80" s="3"/>
      <c r="BC80" s="3"/>
      <c r="BD80" s="3"/>
      <c r="BE80" s="3"/>
    </row>
    <row r="81" spans="1:57" ht="15">
      <c r="A81" s="65" t="s">
        <v>239</v>
      </c>
      <c r="B81" s="66"/>
      <c r="C81" s="66"/>
      <c r="D81" s="67">
        <v>1.5</v>
      </c>
      <c r="E81" s="69">
        <v>60</v>
      </c>
      <c r="F81" s="104" t="s">
        <v>1592</v>
      </c>
      <c r="G81" s="66"/>
      <c r="H81" s="70"/>
      <c r="I81" s="71"/>
      <c r="J81" s="71"/>
      <c r="K81" s="70" t="s">
        <v>7606</v>
      </c>
      <c r="L81" s="74"/>
      <c r="M81" s="75">
        <v>4719.71630859375</v>
      </c>
      <c r="N81" s="75">
        <v>492.93328857421875</v>
      </c>
      <c r="O81" s="76"/>
      <c r="P81" s="77"/>
      <c r="Q81" s="77"/>
      <c r="R81" s="89"/>
      <c r="S81" s="48">
        <v>0</v>
      </c>
      <c r="T81" s="48">
        <v>1</v>
      </c>
      <c r="U81" s="49">
        <v>0</v>
      </c>
      <c r="V81" s="49">
        <v>0.333333</v>
      </c>
      <c r="W81" s="50"/>
      <c r="X81" s="50"/>
      <c r="Y81" s="50"/>
      <c r="Z81" s="49">
        <v>0</v>
      </c>
      <c r="AA81" s="72">
        <v>81</v>
      </c>
      <c r="AB81" s="72"/>
      <c r="AC81" s="73"/>
      <c r="AD81" s="79" t="s">
        <v>4083</v>
      </c>
      <c r="AE81" s="79">
        <v>455</v>
      </c>
      <c r="AF81" s="79">
        <v>494</v>
      </c>
      <c r="AG81" s="79">
        <v>11610</v>
      </c>
      <c r="AH81" s="79">
        <v>14484</v>
      </c>
      <c r="AI81" s="79"/>
      <c r="AJ81" s="79" t="s">
        <v>4761</v>
      </c>
      <c r="AK81" s="79" t="s">
        <v>5360</v>
      </c>
      <c r="AL81" s="79"/>
      <c r="AM81" s="79"/>
      <c r="AN81" s="81">
        <v>40018.78251157407</v>
      </c>
      <c r="AO81" s="79"/>
      <c r="AP81" s="79" t="b">
        <v>0</v>
      </c>
      <c r="AQ81" s="79" t="b">
        <v>0</v>
      </c>
      <c r="AR81" s="79" t="b">
        <v>0</v>
      </c>
      <c r="AS81" s="79"/>
      <c r="AT81" s="79">
        <v>23</v>
      </c>
      <c r="AU81" s="84" t="s">
        <v>6619</v>
      </c>
      <c r="AV81" s="79" t="b">
        <v>0</v>
      </c>
      <c r="AW81" s="79" t="s">
        <v>6881</v>
      </c>
      <c r="AX81" s="84" t="s">
        <v>6914</v>
      </c>
      <c r="AY81" s="79" t="s">
        <v>66</v>
      </c>
      <c r="AZ81" s="79" t="str">
        <f>REPLACE(INDEX(GroupVertices[Group],MATCH(Vertices[[#This Row],[Vertex]],GroupVertices[Vertex],0)),1,1,"")</f>
        <v>29</v>
      </c>
      <c r="BA81" s="2"/>
      <c r="BB81" s="3"/>
      <c r="BC81" s="3"/>
      <c r="BD81" s="3"/>
      <c r="BE81" s="3"/>
    </row>
    <row r="82" spans="1:57" ht="15">
      <c r="A82" s="65" t="s">
        <v>240</v>
      </c>
      <c r="B82" s="66"/>
      <c r="C82" s="66"/>
      <c r="D82" s="67">
        <v>2.340909090909091</v>
      </c>
      <c r="E82" s="69">
        <v>60</v>
      </c>
      <c r="F82" s="104" t="s">
        <v>1593</v>
      </c>
      <c r="G82" s="66"/>
      <c r="H82" s="70"/>
      <c r="I82" s="71"/>
      <c r="J82" s="71"/>
      <c r="K82" s="70" t="s">
        <v>7608</v>
      </c>
      <c r="L82" s="74"/>
      <c r="M82" s="75">
        <v>1124.2896728515625</v>
      </c>
      <c r="N82" s="75">
        <v>1375.60205078125</v>
      </c>
      <c r="O82" s="76"/>
      <c r="P82" s="77"/>
      <c r="Q82" s="77"/>
      <c r="R82" s="89"/>
      <c r="S82" s="48">
        <v>1</v>
      </c>
      <c r="T82" s="48">
        <v>1</v>
      </c>
      <c r="U82" s="49">
        <v>0</v>
      </c>
      <c r="V82" s="49">
        <v>0</v>
      </c>
      <c r="W82" s="50"/>
      <c r="X82" s="50"/>
      <c r="Y82" s="50"/>
      <c r="Z82" s="49" t="s">
        <v>8271</v>
      </c>
      <c r="AA82" s="72">
        <v>82</v>
      </c>
      <c r="AB82" s="72"/>
      <c r="AC82" s="73"/>
      <c r="AD82" s="79" t="s">
        <v>4085</v>
      </c>
      <c r="AE82" s="79">
        <v>251</v>
      </c>
      <c r="AF82" s="79">
        <v>179</v>
      </c>
      <c r="AG82" s="79">
        <v>50815</v>
      </c>
      <c r="AH82" s="79">
        <v>12635</v>
      </c>
      <c r="AI82" s="79"/>
      <c r="AJ82" s="79" t="s">
        <v>4763</v>
      </c>
      <c r="AK82" s="79" t="s">
        <v>5362</v>
      </c>
      <c r="AL82" s="79"/>
      <c r="AM82" s="79"/>
      <c r="AN82" s="81">
        <v>42105.57456018519</v>
      </c>
      <c r="AO82" s="84" t="s">
        <v>6021</v>
      </c>
      <c r="AP82" s="79" t="b">
        <v>1</v>
      </c>
      <c r="AQ82" s="79" t="b">
        <v>0</v>
      </c>
      <c r="AR82" s="79" t="b">
        <v>0</v>
      </c>
      <c r="AS82" s="79"/>
      <c r="AT82" s="79">
        <v>1</v>
      </c>
      <c r="AU82" s="84" t="s">
        <v>6619</v>
      </c>
      <c r="AV82" s="79" t="b">
        <v>0</v>
      </c>
      <c r="AW82" s="79" t="s">
        <v>6881</v>
      </c>
      <c r="AX82" s="84" t="s">
        <v>6916</v>
      </c>
      <c r="AY82" s="79" t="s">
        <v>66</v>
      </c>
      <c r="AZ82" s="79" t="str">
        <f>REPLACE(INDEX(GroupVertices[Group],MATCH(Vertices[[#This Row],[Vertex]],GroupVertices[Vertex],0)),1,1,"")</f>
        <v>1</v>
      </c>
      <c r="BA82" s="2"/>
      <c r="BB82" s="3"/>
      <c r="BC82" s="3"/>
      <c r="BD82" s="3"/>
      <c r="BE82" s="3"/>
    </row>
    <row r="83" spans="1:57" ht="15">
      <c r="A83" s="65" t="s">
        <v>241</v>
      </c>
      <c r="B83" s="66"/>
      <c r="C83" s="66"/>
      <c r="D83" s="67">
        <v>2.340909090909091</v>
      </c>
      <c r="E83" s="69">
        <v>60</v>
      </c>
      <c r="F83" s="104" t="s">
        <v>1594</v>
      </c>
      <c r="G83" s="66"/>
      <c r="H83" s="70"/>
      <c r="I83" s="71"/>
      <c r="J83" s="71"/>
      <c r="K83" s="70" t="s">
        <v>7609</v>
      </c>
      <c r="L83" s="74"/>
      <c r="M83" s="75">
        <v>2022.0631103515625</v>
      </c>
      <c r="N83" s="75">
        <v>3794.107666015625</v>
      </c>
      <c r="O83" s="76"/>
      <c r="P83" s="77"/>
      <c r="Q83" s="77"/>
      <c r="R83" s="89"/>
      <c r="S83" s="48">
        <v>1</v>
      </c>
      <c r="T83" s="48">
        <v>1</v>
      </c>
      <c r="U83" s="49">
        <v>0</v>
      </c>
      <c r="V83" s="49">
        <v>0</v>
      </c>
      <c r="W83" s="50"/>
      <c r="X83" s="50"/>
      <c r="Y83" s="50"/>
      <c r="Z83" s="49" t="s">
        <v>8271</v>
      </c>
      <c r="AA83" s="72">
        <v>83</v>
      </c>
      <c r="AB83" s="72"/>
      <c r="AC83" s="73"/>
      <c r="AD83" s="79" t="s">
        <v>4086</v>
      </c>
      <c r="AE83" s="79">
        <v>385</v>
      </c>
      <c r="AF83" s="79">
        <v>2398</v>
      </c>
      <c r="AG83" s="79">
        <v>33476</v>
      </c>
      <c r="AH83" s="79">
        <v>50475</v>
      </c>
      <c r="AI83" s="79"/>
      <c r="AJ83" s="79" t="s">
        <v>4764</v>
      </c>
      <c r="AK83" s="79" t="s">
        <v>5363</v>
      </c>
      <c r="AL83" s="84" t="s">
        <v>5733</v>
      </c>
      <c r="AM83" s="79"/>
      <c r="AN83" s="81">
        <v>41419.68174768519</v>
      </c>
      <c r="AO83" s="84" t="s">
        <v>6022</v>
      </c>
      <c r="AP83" s="79" t="b">
        <v>0</v>
      </c>
      <c r="AQ83" s="79" t="b">
        <v>0</v>
      </c>
      <c r="AR83" s="79" t="b">
        <v>1</v>
      </c>
      <c r="AS83" s="79"/>
      <c r="AT83" s="79">
        <v>92</v>
      </c>
      <c r="AU83" s="84" t="s">
        <v>6619</v>
      </c>
      <c r="AV83" s="79" t="b">
        <v>0</v>
      </c>
      <c r="AW83" s="79" t="s">
        <v>6881</v>
      </c>
      <c r="AX83" s="84" t="s">
        <v>6917</v>
      </c>
      <c r="AY83" s="79" t="s">
        <v>66</v>
      </c>
      <c r="AZ83" s="79" t="str">
        <f>REPLACE(INDEX(GroupVertices[Group],MATCH(Vertices[[#This Row],[Vertex]],GroupVertices[Vertex],0)),1,1,"")</f>
        <v>1</v>
      </c>
      <c r="BA83" s="2"/>
      <c r="BB83" s="3"/>
      <c r="BC83" s="3"/>
      <c r="BD83" s="3"/>
      <c r="BE83" s="3"/>
    </row>
    <row r="84" spans="1:57" ht="15">
      <c r="A84" s="65" t="s">
        <v>242</v>
      </c>
      <c r="B84" s="66"/>
      <c r="C84" s="66"/>
      <c r="D84" s="67">
        <v>1.5</v>
      </c>
      <c r="E84" s="69">
        <v>60</v>
      </c>
      <c r="F84" s="104" t="s">
        <v>1595</v>
      </c>
      <c r="G84" s="66"/>
      <c r="H84" s="70"/>
      <c r="I84" s="71"/>
      <c r="J84" s="71"/>
      <c r="K84" s="70" t="s">
        <v>7610</v>
      </c>
      <c r="L84" s="74"/>
      <c r="M84" s="75">
        <v>2744.596923828125</v>
      </c>
      <c r="N84" s="75">
        <v>7827.759765625</v>
      </c>
      <c r="O84" s="76"/>
      <c r="P84" s="77"/>
      <c r="Q84" s="77"/>
      <c r="R84" s="89"/>
      <c r="S84" s="48">
        <v>0</v>
      </c>
      <c r="T84" s="48">
        <v>1</v>
      </c>
      <c r="U84" s="49">
        <v>0</v>
      </c>
      <c r="V84" s="49">
        <v>0.047619</v>
      </c>
      <c r="W84" s="50"/>
      <c r="X84" s="50"/>
      <c r="Y84" s="50"/>
      <c r="Z84" s="49">
        <v>0</v>
      </c>
      <c r="AA84" s="72">
        <v>84</v>
      </c>
      <c r="AB84" s="72"/>
      <c r="AC84" s="73"/>
      <c r="AD84" s="79" t="s">
        <v>4087</v>
      </c>
      <c r="AE84" s="79">
        <v>742</v>
      </c>
      <c r="AF84" s="79">
        <v>499</v>
      </c>
      <c r="AG84" s="79">
        <v>20278</v>
      </c>
      <c r="AH84" s="79">
        <v>23115</v>
      </c>
      <c r="AI84" s="79"/>
      <c r="AJ84" s="79" t="s">
        <v>4765</v>
      </c>
      <c r="AK84" s="79"/>
      <c r="AL84" s="84" t="s">
        <v>5734</v>
      </c>
      <c r="AM84" s="79"/>
      <c r="AN84" s="81">
        <v>41276.32299768519</v>
      </c>
      <c r="AO84" s="84" t="s">
        <v>6023</v>
      </c>
      <c r="AP84" s="79" t="b">
        <v>0</v>
      </c>
      <c r="AQ84" s="79" t="b">
        <v>0</v>
      </c>
      <c r="AR84" s="79" t="b">
        <v>1</v>
      </c>
      <c r="AS84" s="79"/>
      <c r="AT84" s="79">
        <v>2</v>
      </c>
      <c r="AU84" s="84" t="s">
        <v>6619</v>
      </c>
      <c r="AV84" s="79" t="b">
        <v>0</v>
      </c>
      <c r="AW84" s="79" t="s">
        <v>6881</v>
      </c>
      <c r="AX84" s="84" t="s">
        <v>6918</v>
      </c>
      <c r="AY84" s="79" t="s">
        <v>66</v>
      </c>
      <c r="AZ84" s="79" t="str">
        <f>REPLACE(INDEX(GroupVertices[Group],MATCH(Vertices[[#This Row],[Vertex]],GroupVertices[Vertex],0)),1,1,"")</f>
        <v>10</v>
      </c>
      <c r="BA84" s="2"/>
      <c r="BB84" s="3"/>
      <c r="BC84" s="3"/>
      <c r="BD84" s="3"/>
      <c r="BE84" s="3"/>
    </row>
    <row r="85" spans="1:57" ht="15">
      <c r="A85" s="65" t="s">
        <v>243</v>
      </c>
      <c r="B85" s="66"/>
      <c r="C85" s="66"/>
      <c r="D85" s="67">
        <v>2.340909090909091</v>
      </c>
      <c r="E85" s="69">
        <v>60</v>
      </c>
      <c r="F85" s="104" t="s">
        <v>1596</v>
      </c>
      <c r="G85" s="66"/>
      <c r="H85" s="70"/>
      <c r="I85" s="71"/>
      <c r="J85" s="71"/>
      <c r="K85" s="70" t="s">
        <v>7612</v>
      </c>
      <c r="L85" s="74"/>
      <c r="M85" s="75">
        <v>5777.99365234375</v>
      </c>
      <c r="N85" s="75">
        <v>3668.290771484375</v>
      </c>
      <c r="O85" s="76"/>
      <c r="P85" s="77"/>
      <c r="Q85" s="77"/>
      <c r="R85" s="89"/>
      <c r="S85" s="48">
        <v>1</v>
      </c>
      <c r="T85" s="48">
        <v>2</v>
      </c>
      <c r="U85" s="49">
        <v>0</v>
      </c>
      <c r="V85" s="49">
        <v>1</v>
      </c>
      <c r="W85" s="50"/>
      <c r="X85" s="50"/>
      <c r="Y85" s="50"/>
      <c r="Z85" s="49">
        <v>0</v>
      </c>
      <c r="AA85" s="72">
        <v>85</v>
      </c>
      <c r="AB85" s="72"/>
      <c r="AC85" s="73"/>
      <c r="AD85" s="79" t="s">
        <v>4089</v>
      </c>
      <c r="AE85" s="79">
        <v>181</v>
      </c>
      <c r="AF85" s="79">
        <v>15</v>
      </c>
      <c r="AG85" s="79">
        <v>1075</v>
      </c>
      <c r="AH85" s="79">
        <v>597</v>
      </c>
      <c r="AI85" s="79"/>
      <c r="AJ85" s="79" t="s">
        <v>4767</v>
      </c>
      <c r="AK85" s="79"/>
      <c r="AL85" s="79"/>
      <c r="AM85" s="79"/>
      <c r="AN85" s="81">
        <v>43634.72840277778</v>
      </c>
      <c r="AO85" s="79"/>
      <c r="AP85" s="79" t="b">
        <v>1</v>
      </c>
      <c r="AQ85" s="79" t="b">
        <v>0</v>
      </c>
      <c r="AR85" s="79" t="b">
        <v>0</v>
      </c>
      <c r="AS85" s="79"/>
      <c r="AT85" s="79">
        <v>0</v>
      </c>
      <c r="AU85" s="79"/>
      <c r="AV85" s="79" t="b">
        <v>0</v>
      </c>
      <c r="AW85" s="79" t="s">
        <v>6881</v>
      </c>
      <c r="AX85" s="84" t="s">
        <v>6920</v>
      </c>
      <c r="AY85" s="79" t="s">
        <v>66</v>
      </c>
      <c r="AZ85" s="79" t="str">
        <f>REPLACE(INDEX(GroupVertices[Group],MATCH(Vertices[[#This Row],[Vertex]],GroupVertices[Vertex],0)),1,1,"")</f>
        <v>164</v>
      </c>
      <c r="BA85" s="2"/>
      <c r="BB85" s="3"/>
      <c r="BC85" s="3"/>
      <c r="BD85" s="3"/>
      <c r="BE85" s="3"/>
    </row>
    <row r="86" spans="1:57" ht="15">
      <c r="A86" s="65" t="s">
        <v>815</v>
      </c>
      <c r="B86" s="66"/>
      <c r="C86" s="66"/>
      <c r="D86" s="67">
        <v>2.340909090909091</v>
      </c>
      <c r="E86" s="69">
        <v>60</v>
      </c>
      <c r="F86" s="104" t="s">
        <v>6647</v>
      </c>
      <c r="G86" s="66"/>
      <c r="H86" s="70"/>
      <c r="I86" s="71"/>
      <c r="J86" s="71"/>
      <c r="K86" s="70" t="s">
        <v>7613</v>
      </c>
      <c r="L86" s="74"/>
      <c r="M86" s="75">
        <v>6094.26416015625</v>
      </c>
      <c r="N86" s="75">
        <v>3239.339599609375</v>
      </c>
      <c r="O86" s="76"/>
      <c r="P86" s="77"/>
      <c r="Q86" s="77"/>
      <c r="R86" s="89"/>
      <c r="S86" s="48">
        <v>1</v>
      </c>
      <c r="T86" s="48">
        <v>0</v>
      </c>
      <c r="U86" s="49">
        <v>0</v>
      </c>
      <c r="V86" s="49">
        <v>1</v>
      </c>
      <c r="W86" s="50"/>
      <c r="X86" s="50"/>
      <c r="Y86" s="50"/>
      <c r="Z86" s="49">
        <v>0</v>
      </c>
      <c r="AA86" s="72">
        <v>86</v>
      </c>
      <c r="AB86" s="72"/>
      <c r="AC86" s="73"/>
      <c r="AD86" s="79" t="s">
        <v>4090</v>
      </c>
      <c r="AE86" s="79">
        <v>598</v>
      </c>
      <c r="AF86" s="79">
        <v>2467</v>
      </c>
      <c r="AG86" s="79">
        <v>18998</v>
      </c>
      <c r="AH86" s="79">
        <v>24148</v>
      </c>
      <c r="AI86" s="79"/>
      <c r="AJ86" s="79" t="s">
        <v>4768</v>
      </c>
      <c r="AK86" s="79" t="s">
        <v>5365</v>
      </c>
      <c r="AL86" s="84" t="s">
        <v>5735</v>
      </c>
      <c r="AM86" s="79"/>
      <c r="AN86" s="81">
        <v>41269.70564814815</v>
      </c>
      <c r="AO86" s="84" t="s">
        <v>6025</v>
      </c>
      <c r="AP86" s="79" t="b">
        <v>1</v>
      </c>
      <c r="AQ86" s="79" t="b">
        <v>0</v>
      </c>
      <c r="AR86" s="79" t="b">
        <v>1</v>
      </c>
      <c r="AS86" s="79"/>
      <c r="AT86" s="79">
        <v>14</v>
      </c>
      <c r="AU86" s="84" t="s">
        <v>6619</v>
      </c>
      <c r="AV86" s="79" t="b">
        <v>0</v>
      </c>
      <c r="AW86" s="79" t="s">
        <v>6881</v>
      </c>
      <c r="AX86" s="84" t="s">
        <v>6921</v>
      </c>
      <c r="AY86" s="79" t="s">
        <v>65</v>
      </c>
      <c r="AZ86" s="79" t="str">
        <f>REPLACE(INDEX(GroupVertices[Group],MATCH(Vertices[[#This Row],[Vertex]],GroupVertices[Vertex],0)),1,1,"")</f>
        <v>164</v>
      </c>
      <c r="BA86" s="2"/>
      <c r="BB86" s="3"/>
      <c r="BC86" s="3"/>
      <c r="BD86" s="3"/>
      <c r="BE86" s="3"/>
    </row>
    <row r="87" spans="1:57" ht="15">
      <c r="A87" s="65" t="s">
        <v>244</v>
      </c>
      <c r="B87" s="66"/>
      <c r="C87" s="66"/>
      <c r="D87" s="67">
        <v>2.340909090909091</v>
      </c>
      <c r="E87" s="69">
        <v>60</v>
      </c>
      <c r="F87" s="104" t="s">
        <v>1597</v>
      </c>
      <c r="G87" s="66"/>
      <c r="H87" s="70"/>
      <c r="I87" s="71"/>
      <c r="J87" s="71"/>
      <c r="K87" s="70" t="s">
        <v>7614</v>
      </c>
      <c r="L87" s="74"/>
      <c r="M87" s="75">
        <v>719.476318359375</v>
      </c>
      <c r="N87" s="75">
        <v>3958.1357421875</v>
      </c>
      <c r="O87" s="76"/>
      <c r="P87" s="77"/>
      <c r="Q87" s="77"/>
      <c r="R87" s="89"/>
      <c r="S87" s="48">
        <v>1</v>
      </c>
      <c r="T87" s="48">
        <v>1</v>
      </c>
      <c r="U87" s="49">
        <v>0</v>
      </c>
      <c r="V87" s="49">
        <v>0</v>
      </c>
      <c r="W87" s="50"/>
      <c r="X87" s="50"/>
      <c r="Y87" s="50"/>
      <c r="Z87" s="49" t="s">
        <v>8271</v>
      </c>
      <c r="AA87" s="72">
        <v>87</v>
      </c>
      <c r="AB87" s="72"/>
      <c r="AC87" s="73"/>
      <c r="AD87" s="79" t="s">
        <v>4091</v>
      </c>
      <c r="AE87" s="79">
        <v>360</v>
      </c>
      <c r="AF87" s="79">
        <v>209</v>
      </c>
      <c r="AG87" s="79">
        <v>5242</v>
      </c>
      <c r="AH87" s="79">
        <v>1604</v>
      </c>
      <c r="AI87" s="79"/>
      <c r="AJ87" s="79" t="s">
        <v>4769</v>
      </c>
      <c r="AK87" s="79" t="s">
        <v>5366</v>
      </c>
      <c r="AL87" s="79"/>
      <c r="AM87" s="79"/>
      <c r="AN87" s="81">
        <v>43454.45322916667</v>
      </c>
      <c r="AO87" s="84" t="s">
        <v>6026</v>
      </c>
      <c r="AP87" s="79" t="b">
        <v>0</v>
      </c>
      <c r="AQ87" s="79" t="b">
        <v>0</v>
      </c>
      <c r="AR87" s="79" t="b">
        <v>1</v>
      </c>
      <c r="AS87" s="79"/>
      <c r="AT87" s="79">
        <v>1</v>
      </c>
      <c r="AU87" s="84" t="s">
        <v>6619</v>
      </c>
      <c r="AV87" s="79" t="b">
        <v>0</v>
      </c>
      <c r="AW87" s="79" t="s">
        <v>6881</v>
      </c>
      <c r="AX87" s="84" t="s">
        <v>6922</v>
      </c>
      <c r="AY87" s="79" t="s">
        <v>66</v>
      </c>
      <c r="AZ87" s="79" t="str">
        <f>REPLACE(INDEX(GroupVertices[Group],MATCH(Vertices[[#This Row],[Vertex]],GroupVertices[Vertex],0)),1,1,"")</f>
        <v>1</v>
      </c>
      <c r="BA87" s="2"/>
      <c r="BB87" s="3"/>
      <c r="BC87" s="3"/>
      <c r="BD87" s="3"/>
      <c r="BE87" s="3"/>
    </row>
    <row r="88" spans="1:57" ht="15">
      <c r="A88" s="65" t="s">
        <v>245</v>
      </c>
      <c r="B88" s="66"/>
      <c r="C88" s="66"/>
      <c r="D88" s="67">
        <v>1.5</v>
      </c>
      <c r="E88" s="69">
        <v>60</v>
      </c>
      <c r="F88" s="104" t="s">
        <v>1598</v>
      </c>
      <c r="G88" s="66"/>
      <c r="H88" s="70"/>
      <c r="I88" s="71"/>
      <c r="J88" s="71"/>
      <c r="K88" s="70" t="s">
        <v>7615</v>
      </c>
      <c r="L88" s="74"/>
      <c r="M88" s="75">
        <v>3454.64111328125</v>
      </c>
      <c r="N88" s="75">
        <v>8283.505859375</v>
      </c>
      <c r="O88" s="76"/>
      <c r="P88" s="77"/>
      <c r="Q88" s="77"/>
      <c r="R88" s="89"/>
      <c r="S88" s="48">
        <v>0</v>
      </c>
      <c r="T88" s="48">
        <v>1</v>
      </c>
      <c r="U88" s="49">
        <v>0</v>
      </c>
      <c r="V88" s="49">
        <v>0.047619</v>
      </c>
      <c r="W88" s="50"/>
      <c r="X88" s="50"/>
      <c r="Y88" s="50"/>
      <c r="Z88" s="49">
        <v>0</v>
      </c>
      <c r="AA88" s="72">
        <v>88</v>
      </c>
      <c r="AB88" s="72"/>
      <c r="AC88" s="73"/>
      <c r="AD88" s="79" t="s">
        <v>4092</v>
      </c>
      <c r="AE88" s="79">
        <v>124</v>
      </c>
      <c r="AF88" s="79">
        <v>78</v>
      </c>
      <c r="AG88" s="79">
        <v>5921</v>
      </c>
      <c r="AH88" s="79">
        <v>13404</v>
      </c>
      <c r="AI88" s="79"/>
      <c r="AJ88" s="79" t="s">
        <v>4770</v>
      </c>
      <c r="AK88" s="79"/>
      <c r="AL88" s="79"/>
      <c r="AM88" s="79"/>
      <c r="AN88" s="81">
        <v>42667.75400462963</v>
      </c>
      <c r="AO88" s="84" t="s">
        <v>6027</v>
      </c>
      <c r="AP88" s="79" t="b">
        <v>1</v>
      </c>
      <c r="AQ88" s="79" t="b">
        <v>0</v>
      </c>
      <c r="AR88" s="79" t="b">
        <v>0</v>
      </c>
      <c r="AS88" s="79"/>
      <c r="AT88" s="79">
        <v>0</v>
      </c>
      <c r="AU88" s="79"/>
      <c r="AV88" s="79" t="b">
        <v>0</v>
      </c>
      <c r="AW88" s="79" t="s">
        <v>6881</v>
      </c>
      <c r="AX88" s="84" t="s">
        <v>6923</v>
      </c>
      <c r="AY88" s="79" t="s">
        <v>66</v>
      </c>
      <c r="AZ88" s="79" t="str">
        <f>REPLACE(INDEX(GroupVertices[Group],MATCH(Vertices[[#This Row],[Vertex]],GroupVertices[Vertex],0)),1,1,"")</f>
        <v>10</v>
      </c>
      <c r="BA88" s="2"/>
      <c r="BB88" s="3"/>
      <c r="BC88" s="3"/>
      <c r="BD88" s="3"/>
      <c r="BE88" s="3"/>
    </row>
    <row r="89" spans="1:57" ht="15">
      <c r="A89" s="65" t="s">
        <v>246</v>
      </c>
      <c r="B89" s="66"/>
      <c r="C89" s="66"/>
      <c r="D89" s="67">
        <v>2.340909090909091</v>
      </c>
      <c r="E89" s="69">
        <v>60</v>
      </c>
      <c r="F89" s="104" t="s">
        <v>1599</v>
      </c>
      <c r="G89" s="66"/>
      <c r="H89" s="70"/>
      <c r="I89" s="71"/>
      <c r="J89" s="71"/>
      <c r="K89" s="70" t="s">
        <v>7616</v>
      </c>
      <c r="L89" s="74"/>
      <c r="M89" s="75">
        <v>1987.5966796875</v>
      </c>
      <c r="N89" s="75">
        <v>3407.59375</v>
      </c>
      <c r="O89" s="76"/>
      <c r="P89" s="77"/>
      <c r="Q89" s="77"/>
      <c r="R89" s="89"/>
      <c r="S89" s="48">
        <v>1</v>
      </c>
      <c r="T89" s="48">
        <v>1</v>
      </c>
      <c r="U89" s="49">
        <v>0</v>
      </c>
      <c r="V89" s="49">
        <v>0</v>
      </c>
      <c r="W89" s="50"/>
      <c r="X89" s="50"/>
      <c r="Y89" s="50"/>
      <c r="Z89" s="49" t="s">
        <v>8271</v>
      </c>
      <c r="AA89" s="72">
        <v>89</v>
      </c>
      <c r="AB89" s="72"/>
      <c r="AC89" s="73"/>
      <c r="AD89" s="79" t="s">
        <v>4093</v>
      </c>
      <c r="AE89" s="79">
        <v>387</v>
      </c>
      <c r="AF89" s="79">
        <v>375</v>
      </c>
      <c r="AG89" s="79">
        <v>1876</v>
      </c>
      <c r="AH89" s="79">
        <v>6200</v>
      </c>
      <c r="AI89" s="79"/>
      <c r="AJ89" s="79" t="s">
        <v>4771</v>
      </c>
      <c r="AK89" s="79"/>
      <c r="AL89" s="79"/>
      <c r="AM89" s="79"/>
      <c r="AN89" s="81">
        <v>41960.20434027778</v>
      </c>
      <c r="AO89" s="84" t="s">
        <v>6028</v>
      </c>
      <c r="AP89" s="79" t="b">
        <v>1</v>
      </c>
      <c r="AQ89" s="79" t="b">
        <v>0</v>
      </c>
      <c r="AR89" s="79" t="b">
        <v>1</v>
      </c>
      <c r="AS89" s="79"/>
      <c r="AT89" s="79">
        <v>2</v>
      </c>
      <c r="AU89" s="84" t="s">
        <v>6619</v>
      </c>
      <c r="AV89" s="79" t="b">
        <v>0</v>
      </c>
      <c r="AW89" s="79" t="s">
        <v>6881</v>
      </c>
      <c r="AX89" s="84" t="s">
        <v>6924</v>
      </c>
      <c r="AY89" s="79" t="s">
        <v>66</v>
      </c>
      <c r="AZ89" s="79" t="str">
        <f>REPLACE(INDEX(GroupVertices[Group],MATCH(Vertices[[#This Row],[Vertex]],GroupVertices[Vertex],0)),1,1,"")</f>
        <v>1</v>
      </c>
      <c r="BA89" s="2"/>
      <c r="BB89" s="3"/>
      <c r="BC89" s="3"/>
      <c r="BD89" s="3"/>
      <c r="BE89" s="3"/>
    </row>
    <row r="90" spans="1:57" ht="15">
      <c r="A90" s="65" t="s">
        <v>247</v>
      </c>
      <c r="B90" s="66"/>
      <c r="C90" s="66"/>
      <c r="D90" s="67">
        <v>1.5</v>
      </c>
      <c r="E90" s="69">
        <v>60</v>
      </c>
      <c r="F90" s="104" t="s">
        <v>6648</v>
      </c>
      <c r="G90" s="66"/>
      <c r="H90" s="70"/>
      <c r="I90" s="71"/>
      <c r="J90" s="71"/>
      <c r="K90" s="70" t="s">
        <v>7617</v>
      </c>
      <c r="L90" s="74"/>
      <c r="M90" s="75">
        <v>2744.596923828125</v>
      </c>
      <c r="N90" s="75">
        <v>5934.458984375</v>
      </c>
      <c r="O90" s="76"/>
      <c r="P90" s="77"/>
      <c r="Q90" s="77"/>
      <c r="R90" s="89"/>
      <c r="S90" s="48">
        <v>0</v>
      </c>
      <c r="T90" s="48">
        <v>1</v>
      </c>
      <c r="U90" s="49">
        <v>0</v>
      </c>
      <c r="V90" s="49">
        <v>0.047619</v>
      </c>
      <c r="W90" s="50"/>
      <c r="X90" s="50"/>
      <c r="Y90" s="50"/>
      <c r="Z90" s="49">
        <v>0</v>
      </c>
      <c r="AA90" s="72">
        <v>90</v>
      </c>
      <c r="AB90" s="72"/>
      <c r="AC90" s="73"/>
      <c r="AD90" s="79" t="s">
        <v>4094</v>
      </c>
      <c r="AE90" s="79">
        <v>182</v>
      </c>
      <c r="AF90" s="79">
        <v>111</v>
      </c>
      <c r="AG90" s="79">
        <v>5503</v>
      </c>
      <c r="AH90" s="79">
        <v>695</v>
      </c>
      <c r="AI90" s="79"/>
      <c r="AJ90" s="79"/>
      <c r="AK90" s="79"/>
      <c r="AL90" s="79"/>
      <c r="AM90" s="79"/>
      <c r="AN90" s="81">
        <v>41278.6749537037</v>
      </c>
      <c r="AO90" s="84" t="s">
        <v>6029</v>
      </c>
      <c r="AP90" s="79" t="b">
        <v>1</v>
      </c>
      <c r="AQ90" s="79" t="b">
        <v>0</v>
      </c>
      <c r="AR90" s="79" t="b">
        <v>0</v>
      </c>
      <c r="AS90" s="79"/>
      <c r="AT90" s="79">
        <v>0</v>
      </c>
      <c r="AU90" s="84" t="s">
        <v>6619</v>
      </c>
      <c r="AV90" s="79" t="b">
        <v>0</v>
      </c>
      <c r="AW90" s="79" t="s">
        <v>6881</v>
      </c>
      <c r="AX90" s="84" t="s">
        <v>6925</v>
      </c>
      <c r="AY90" s="79" t="s">
        <v>66</v>
      </c>
      <c r="AZ90" s="79" t="str">
        <f>REPLACE(INDEX(GroupVertices[Group],MATCH(Vertices[[#This Row],[Vertex]],GroupVertices[Vertex],0)),1,1,"")</f>
        <v>9</v>
      </c>
      <c r="BA90" s="2"/>
      <c r="BB90" s="3"/>
      <c r="BC90" s="3"/>
      <c r="BD90" s="3"/>
      <c r="BE90" s="3"/>
    </row>
    <row r="91" spans="1:57" ht="15">
      <c r="A91" s="65" t="s">
        <v>248</v>
      </c>
      <c r="B91" s="66"/>
      <c r="C91" s="66"/>
      <c r="D91" s="67">
        <v>3.1818181818181817</v>
      </c>
      <c r="E91" s="69">
        <v>60</v>
      </c>
      <c r="F91" s="104" t="s">
        <v>1600</v>
      </c>
      <c r="G91" s="66"/>
      <c r="H91" s="70"/>
      <c r="I91" s="71"/>
      <c r="J91" s="71"/>
      <c r="K91" s="70" t="s">
        <v>7619</v>
      </c>
      <c r="L91" s="74"/>
      <c r="M91" s="75">
        <v>6094.255859375</v>
      </c>
      <c r="N91" s="75">
        <v>3845.793212890625</v>
      </c>
      <c r="O91" s="76"/>
      <c r="P91" s="77"/>
      <c r="Q91" s="77"/>
      <c r="R91" s="89"/>
      <c r="S91" s="48">
        <v>2</v>
      </c>
      <c r="T91" s="48">
        <v>1</v>
      </c>
      <c r="U91" s="49">
        <v>0</v>
      </c>
      <c r="V91" s="49">
        <v>1</v>
      </c>
      <c r="W91" s="50"/>
      <c r="X91" s="50"/>
      <c r="Y91" s="50"/>
      <c r="Z91" s="49">
        <v>0</v>
      </c>
      <c r="AA91" s="72">
        <v>91</v>
      </c>
      <c r="AB91" s="72"/>
      <c r="AC91" s="73"/>
      <c r="AD91" s="79" t="s">
        <v>4096</v>
      </c>
      <c r="AE91" s="79">
        <v>1698</v>
      </c>
      <c r="AF91" s="79">
        <v>3992</v>
      </c>
      <c r="AG91" s="79">
        <v>4247</v>
      </c>
      <c r="AH91" s="79">
        <v>4188</v>
      </c>
      <c r="AI91" s="79"/>
      <c r="AJ91" s="79" t="s">
        <v>4773</v>
      </c>
      <c r="AK91" s="79" t="s">
        <v>5367</v>
      </c>
      <c r="AL91" s="84" t="s">
        <v>5737</v>
      </c>
      <c r="AM91" s="79"/>
      <c r="AN91" s="81">
        <v>41870.44451388889</v>
      </c>
      <c r="AO91" s="84" t="s">
        <v>6031</v>
      </c>
      <c r="AP91" s="79" t="b">
        <v>1</v>
      </c>
      <c r="AQ91" s="79" t="b">
        <v>0</v>
      </c>
      <c r="AR91" s="79" t="b">
        <v>1</v>
      </c>
      <c r="AS91" s="79"/>
      <c r="AT91" s="79">
        <v>55</v>
      </c>
      <c r="AU91" s="84" t="s">
        <v>6619</v>
      </c>
      <c r="AV91" s="79" t="b">
        <v>0</v>
      </c>
      <c r="AW91" s="79" t="s">
        <v>6881</v>
      </c>
      <c r="AX91" s="84" t="s">
        <v>6927</v>
      </c>
      <c r="AY91" s="79" t="s">
        <v>66</v>
      </c>
      <c r="AZ91" s="79" t="str">
        <f>REPLACE(INDEX(GroupVertices[Group],MATCH(Vertices[[#This Row],[Vertex]],GroupVertices[Vertex],0)),1,1,"")</f>
        <v>163</v>
      </c>
      <c r="BA91" s="2"/>
      <c r="BB91" s="3"/>
      <c r="BC91" s="3"/>
      <c r="BD91" s="3"/>
      <c r="BE91" s="3"/>
    </row>
    <row r="92" spans="1:57" ht="15">
      <c r="A92" s="65" t="s">
        <v>249</v>
      </c>
      <c r="B92" s="66"/>
      <c r="C92" s="66"/>
      <c r="D92" s="67">
        <v>1.5</v>
      </c>
      <c r="E92" s="69">
        <v>60</v>
      </c>
      <c r="F92" s="104" t="s">
        <v>1601</v>
      </c>
      <c r="G92" s="66"/>
      <c r="H92" s="70"/>
      <c r="I92" s="71"/>
      <c r="J92" s="71"/>
      <c r="K92" s="70" t="s">
        <v>7620</v>
      </c>
      <c r="L92" s="74"/>
      <c r="M92" s="75">
        <v>5777.98583984375</v>
      </c>
      <c r="N92" s="75">
        <v>4289.53564453125</v>
      </c>
      <c r="O92" s="76"/>
      <c r="P92" s="77"/>
      <c r="Q92" s="77"/>
      <c r="R92" s="89"/>
      <c r="S92" s="48">
        <v>0</v>
      </c>
      <c r="T92" s="48">
        <v>1</v>
      </c>
      <c r="U92" s="49">
        <v>0</v>
      </c>
      <c r="V92" s="49">
        <v>1</v>
      </c>
      <c r="W92" s="50"/>
      <c r="X92" s="50"/>
      <c r="Y92" s="50"/>
      <c r="Z92" s="49">
        <v>0</v>
      </c>
      <c r="AA92" s="72">
        <v>92</v>
      </c>
      <c r="AB92" s="72"/>
      <c r="AC92" s="73"/>
      <c r="AD92" s="79" t="s">
        <v>4097</v>
      </c>
      <c r="AE92" s="79">
        <v>595</v>
      </c>
      <c r="AF92" s="79">
        <v>110</v>
      </c>
      <c r="AG92" s="79">
        <v>7340</v>
      </c>
      <c r="AH92" s="79">
        <v>9103</v>
      </c>
      <c r="AI92" s="79"/>
      <c r="AJ92" s="79" t="s">
        <v>4774</v>
      </c>
      <c r="AK92" s="79"/>
      <c r="AL92" s="79"/>
      <c r="AM92" s="79"/>
      <c r="AN92" s="81">
        <v>42112.44231481481</v>
      </c>
      <c r="AO92" s="84" t="s">
        <v>6032</v>
      </c>
      <c r="AP92" s="79" t="b">
        <v>1</v>
      </c>
      <c r="AQ92" s="79" t="b">
        <v>0</v>
      </c>
      <c r="AR92" s="79" t="b">
        <v>1</v>
      </c>
      <c r="AS92" s="79"/>
      <c r="AT92" s="79">
        <v>1</v>
      </c>
      <c r="AU92" s="84" t="s">
        <v>6619</v>
      </c>
      <c r="AV92" s="79" t="b">
        <v>0</v>
      </c>
      <c r="AW92" s="79" t="s">
        <v>6881</v>
      </c>
      <c r="AX92" s="84" t="s">
        <v>6928</v>
      </c>
      <c r="AY92" s="79" t="s">
        <v>66</v>
      </c>
      <c r="AZ92" s="79" t="str">
        <f>REPLACE(INDEX(GroupVertices[Group],MATCH(Vertices[[#This Row],[Vertex]],GroupVertices[Vertex],0)),1,1,"")</f>
        <v>163</v>
      </c>
      <c r="BA92" s="2"/>
      <c r="BB92" s="3"/>
      <c r="BC92" s="3"/>
      <c r="BD92" s="3"/>
      <c r="BE92" s="3"/>
    </row>
    <row r="93" spans="1:57" ht="15">
      <c r="A93" s="65" t="s">
        <v>250</v>
      </c>
      <c r="B93" s="66"/>
      <c r="C93" s="66"/>
      <c r="D93" s="67">
        <v>1.5</v>
      </c>
      <c r="E93" s="69">
        <v>60</v>
      </c>
      <c r="F93" s="104" t="s">
        <v>1602</v>
      </c>
      <c r="G93" s="66"/>
      <c r="H93" s="70"/>
      <c r="I93" s="71"/>
      <c r="J93" s="71"/>
      <c r="K93" s="70" t="s">
        <v>7621</v>
      </c>
      <c r="L93" s="74"/>
      <c r="M93" s="75">
        <v>9281.2939453125</v>
      </c>
      <c r="N93" s="75">
        <v>6626.18408203125</v>
      </c>
      <c r="O93" s="76"/>
      <c r="P93" s="77"/>
      <c r="Q93" s="77"/>
      <c r="R93" s="89"/>
      <c r="S93" s="48">
        <v>0</v>
      </c>
      <c r="T93" s="48">
        <v>1</v>
      </c>
      <c r="U93" s="49">
        <v>0</v>
      </c>
      <c r="V93" s="49">
        <v>0.333333</v>
      </c>
      <c r="W93" s="50"/>
      <c r="X93" s="50"/>
      <c r="Y93" s="50"/>
      <c r="Z93" s="49">
        <v>0</v>
      </c>
      <c r="AA93" s="72">
        <v>93</v>
      </c>
      <c r="AB93" s="72"/>
      <c r="AC93" s="73"/>
      <c r="AD93" s="79" t="s">
        <v>4098</v>
      </c>
      <c r="AE93" s="79">
        <v>1384</v>
      </c>
      <c r="AF93" s="79">
        <v>1322</v>
      </c>
      <c r="AG93" s="79">
        <v>17800</v>
      </c>
      <c r="AH93" s="79">
        <v>16</v>
      </c>
      <c r="AI93" s="79"/>
      <c r="AJ93" s="79" t="s">
        <v>4775</v>
      </c>
      <c r="AK93" s="79" t="s">
        <v>5368</v>
      </c>
      <c r="AL93" s="84" t="s">
        <v>5738</v>
      </c>
      <c r="AM93" s="79"/>
      <c r="AN93" s="81">
        <v>42667.74105324074</v>
      </c>
      <c r="AO93" s="84" t="s">
        <v>6033</v>
      </c>
      <c r="AP93" s="79" t="b">
        <v>1</v>
      </c>
      <c r="AQ93" s="79" t="b">
        <v>0</v>
      </c>
      <c r="AR93" s="79" t="b">
        <v>0</v>
      </c>
      <c r="AS93" s="79"/>
      <c r="AT93" s="79">
        <v>329</v>
      </c>
      <c r="AU93" s="79"/>
      <c r="AV93" s="79" t="b">
        <v>0</v>
      </c>
      <c r="AW93" s="79" t="s">
        <v>6881</v>
      </c>
      <c r="AX93" s="84" t="s">
        <v>6929</v>
      </c>
      <c r="AY93" s="79" t="s">
        <v>66</v>
      </c>
      <c r="AZ93" s="79" t="str">
        <f>REPLACE(INDEX(GroupVertices[Group],MATCH(Vertices[[#This Row],[Vertex]],GroupVertices[Vertex],0)),1,1,"")</f>
        <v>37</v>
      </c>
      <c r="BA93" s="2"/>
      <c r="BB93" s="3"/>
      <c r="BC93" s="3"/>
      <c r="BD93" s="3"/>
      <c r="BE93" s="3"/>
    </row>
    <row r="94" spans="1:57" ht="15">
      <c r="A94" s="65" t="s">
        <v>251</v>
      </c>
      <c r="B94" s="66"/>
      <c r="C94" s="66"/>
      <c r="D94" s="67">
        <v>1.5</v>
      </c>
      <c r="E94" s="69">
        <v>60</v>
      </c>
      <c r="F94" s="104" t="s">
        <v>1603</v>
      </c>
      <c r="G94" s="66"/>
      <c r="H94" s="70"/>
      <c r="I94" s="71"/>
      <c r="J94" s="71"/>
      <c r="K94" s="70" t="s">
        <v>7623</v>
      </c>
      <c r="L94" s="74"/>
      <c r="M94" s="75">
        <v>4864.9658203125</v>
      </c>
      <c r="N94" s="75">
        <v>7897.03466796875</v>
      </c>
      <c r="O94" s="76"/>
      <c r="P94" s="77"/>
      <c r="Q94" s="77"/>
      <c r="R94" s="89"/>
      <c r="S94" s="48">
        <v>0</v>
      </c>
      <c r="T94" s="48">
        <v>1</v>
      </c>
      <c r="U94" s="49">
        <v>0</v>
      </c>
      <c r="V94" s="49">
        <v>0.111111</v>
      </c>
      <c r="W94" s="50"/>
      <c r="X94" s="50"/>
      <c r="Y94" s="50"/>
      <c r="Z94" s="49">
        <v>0</v>
      </c>
      <c r="AA94" s="72">
        <v>94</v>
      </c>
      <c r="AB94" s="72"/>
      <c r="AC94" s="73"/>
      <c r="AD94" s="79" t="s">
        <v>4100</v>
      </c>
      <c r="AE94" s="79">
        <v>2330</v>
      </c>
      <c r="AF94" s="79">
        <v>1768</v>
      </c>
      <c r="AG94" s="79">
        <v>3278</v>
      </c>
      <c r="AH94" s="79">
        <v>11468</v>
      </c>
      <c r="AI94" s="79"/>
      <c r="AJ94" s="79" t="s">
        <v>4777</v>
      </c>
      <c r="AK94" s="79" t="s">
        <v>5370</v>
      </c>
      <c r="AL94" s="79"/>
      <c r="AM94" s="79"/>
      <c r="AN94" s="81">
        <v>43196.810162037036</v>
      </c>
      <c r="AO94" s="79"/>
      <c r="AP94" s="79" t="b">
        <v>1</v>
      </c>
      <c r="AQ94" s="79" t="b">
        <v>0</v>
      </c>
      <c r="AR94" s="79" t="b">
        <v>0</v>
      </c>
      <c r="AS94" s="79"/>
      <c r="AT94" s="79">
        <v>2</v>
      </c>
      <c r="AU94" s="79"/>
      <c r="AV94" s="79" t="b">
        <v>0</v>
      </c>
      <c r="AW94" s="79" t="s">
        <v>6881</v>
      </c>
      <c r="AX94" s="84" t="s">
        <v>6931</v>
      </c>
      <c r="AY94" s="79" t="s">
        <v>66</v>
      </c>
      <c r="AZ94" s="79" t="str">
        <f>REPLACE(INDEX(GroupVertices[Group],MATCH(Vertices[[#This Row],[Vertex]],GroupVertices[Vertex],0)),1,1,"")</f>
        <v>15</v>
      </c>
      <c r="BA94" s="2"/>
      <c r="BB94" s="3"/>
      <c r="BC94" s="3"/>
      <c r="BD94" s="3"/>
      <c r="BE94" s="3"/>
    </row>
    <row r="95" spans="1:57" ht="15">
      <c r="A95" s="65" t="s">
        <v>252</v>
      </c>
      <c r="B95" s="66"/>
      <c r="C95" s="66"/>
      <c r="D95" s="67">
        <v>3.1818181818181817</v>
      </c>
      <c r="E95" s="69">
        <v>60</v>
      </c>
      <c r="F95" s="104" t="s">
        <v>6651</v>
      </c>
      <c r="G95" s="66"/>
      <c r="H95" s="70"/>
      <c r="I95" s="71"/>
      <c r="J95" s="71"/>
      <c r="K95" s="70" t="s">
        <v>7624</v>
      </c>
      <c r="L95" s="74"/>
      <c r="M95" s="75">
        <v>6568.6787109375</v>
      </c>
      <c r="N95" s="75">
        <v>5073.4619140625</v>
      </c>
      <c r="O95" s="76"/>
      <c r="P95" s="77"/>
      <c r="Q95" s="77"/>
      <c r="R95" s="89"/>
      <c r="S95" s="48">
        <v>2</v>
      </c>
      <c r="T95" s="48">
        <v>1</v>
      </c>
      <c r="U95" s="49">
        <v>0</v>
      </c>
      <c r="V95" s="49">
        <v>1</v>
      </c>
      <c r="W95" s="50"/>
      <c r="X95" s="50"/>
      <c r="Y95" s="50"/>
      <c r="Z95" s="49">
        <v>0</v>
      </c>
      <c r="AA95" s="72">
        <v>95</v>
      </c>
      <c r="AB95" s="72"/>
      <c r="AC95" s="73"/>
      <c r="AD95" s="79" t="s">
        <v>4101</v>
      </c>
      <c r="AE95" s="79">
        <v>11642</v>
      </c>
      <c r="AF95" s="79">
        <v>13198</v>
      </c>
      <c r="AG95" s="79">
        <v>14640</v>
      </c>
      <c r="AH95" s="79">
        <v>19826</v>
      </c>
      <c r="AI95" s="79"/>
      <c r="AJ95" s="79" t="s">
        <v>4778</v>
      </c>
      <c r="AK95" s="79" t="s">
        <v>5371</v>
      </c>
      <c r="AL95" s="84" t="s">
        <v>5739</v>
      </c>
      <c r="AM95" s="79"/>
      <c r="AN95" s="81">
        <v>43608.06116898148</v>
      </c>
      <c r="AO95" s="84" t="s">
        <v>6035</v>
      </c>
      <c r="AP95" s="79" t="b">
        <v>0</v>
      </c>
      <c r="AQ95" s="79" t="b">
        <v>0</v>
      </c>
      <c r="AR95" s="79" t="b">
        <v>0</v>
      </c>
      <c r="AS95" s="79"/>
      <c r="AT95" s="79">
        <v>13</v>
      </c>
      <c r="AU95" s="84" t="s">
        <v>6619</v>
      </c>
      <c r="AV95" s="79" t="b">
        <v>0</v>
      </c>
      <c r="AW95" s="79" t="s">
        <v>6881</v>
      </c>
      <c r="AX95" s="84" t="s">
        <v>6932</v>
      </c>
      <c r="AY95" s="79" t="s">
        <v>66</v>
      </c>
      <c r="AZ95" s="79" t="str">
        <f>REPLACE(INDEX(GroupVertices[Group],MATCH(Vertices[[#This Row],[Vertex]],GroupVertices[Vertex],0)),1,1,"")</f>
        <v>162</v>
      </c>
      <c r="BA95" s="2"/>
      <c r="BB95" s="3"/>
      <c r="BC95" s="3"/>
      <c r="BD95" s="3"/>
      <c r="BE95" s="3"/>
    </row>
    <row r="96" spans="1:57" ht="15">
      <c r="A96" s="65" t="s">
        <v>253</v>
      </c>
      <c r="B96" s="66"/>
      <c r="C96" s="66"/>
      <c r="D96" s="67">
        <v>1.5</v>
      </c>
      <c r="E96" s="69">
        <v>60</v>
      </c>
      <c r="F96" s="104" t="s">
        <v>1604</v>
      </c>
      <c r="G96" s="66"/>
      <c r="H96" s="70"/>
      <c r="I96" s="71"/>
      <c r="J96" s="71"/>
      <c r="K96" s="70" t="s">
        <v>7625</v>
      </c>
      <c r="L96" s="74"/>
      <c r="M96" s="75">
        <v>6252.40869140625</v>
      </c>
      <c r="N96" s="75">
        <v>5502.4130859375</v>
      </c>
      <c r="O96" s="76"/>
      <c r="P96" s="77"/>
      <c r="Q96" s="77"/>
      <c r="R96" s="89"/>
      <c r="S96" s="48">
        <v>0</v>
      </c>
      <c r="T96" s="48">
        <v>1</v>
      </c>
      <c r="U96" s="49">
        <v>0</v>
      </c>
      <c r="V96" s="49">
        <v>1</v>
      </c>
      <c r="W96" s="50"/>
      <c r="X96" s="50"/>
      <c r="Y96" s="50"/>
      <c r="Z96" s="49">
        <v>0</v>
      </c>
      <c r="AA96" s="72">
        <v>96</v>
      </c>
      <c r="AB96" s="72"/>
      <c r="AC96" s="73"/>
      <c r="AD96" s="79" t="s">
        <v>4102</v>
      </c>
      <c r="AE96" s="79">
        <v>892</v>
      </c>
      <c r="AF96" s="79">
        <v>679</v>
      </c>
      <c r="AG96" s="79">
        <v>4334</v>
      </c>
      <c r="AH96" s="79">
        <v>7545</v>
      </c>
      <c r="AI96" s="79"/>
      <c r="AJ96" s="79" t="s">
        <v>4779</v>
      </c>
      <c r="AK96" s="79" t="s">
        <v>5372</v>
      </c>
      <c r="AL96" s="79"/>
      <c r="AM96" s="79"/>
      <c r="AN96" s="81">
        <v>43226.97613425926</v>
      </c>
      <c r="AO96" s="84" t="s">
        <v>6036</v>
      </c>
      <c r="AP96" s="79" t="b">
        <v>0</v>
      </c>
      <c r="AQ96" s="79" t="b">
        <v>0</v>
      </c>
      <c r="AR96" s="79" t="b">
        <v>0</v>
      </c>
      <c r="AS96" s="79"/>
      <c r="AT96" s="79">
        <v>8</v>
      </c>
      <c r="AU96" s="84" t="s">
        <v>6619</v>
      </c>
      <c r="AV96" s="79" t="b">
        <v>0</v>
      </c>
      <c r="AW96" s="79" t="s">
        <v>6881</v>
      </c>
      <c r="AX96" s="84" t="s">
        <v>6933</v>
      </c>
      <c r="AY96" s="79" t="s">
        <v>66</v>
      </c>
      <c r="AZ96" s="79" t="str">
        <f>REPLACE(INDEX(GroupVertices[Group],MATCH(Vertices[[#This Row],[Vertex]],GroupVertices[Vertex],0)),1,1,"")</f>
        <v>162</v>
      </c>
      <c r="BA96" s="2"/>
      <c r="BB96" s="3"/>
      <c r="BC96" s="3"/>
      <c r="BD96" s="3"/>
      <c r="BE96" s="3"/>
    </row>
    <row r="97" spans="1:57" ht="15">
      <c r="A97" s="65" t="s">
        <v>254</v>
      </c>
      <c r="B97" s="66"/>
      <c r="C97" s="66"/>
      <c r="D97" s="67">
        <v>2.340909090909091</v>
      </c>
      <c r="E97" s="69">
        <v>60</v>
      </c>
      <c r="F97" s="104" t="s">
        <v>6652</v>
      </c>
      <c r="G97" s="66"/>
      <c r="H97" s="70"/>
      <c r="I97" s="71"/>
      <c r="J97" s="71"/>
      <c r="K97" s="70" t="s">
        <v>7626</v>
      </c>
      <c r="L97" s="74"/>
      <c r="M97" s="75">
        <v>3610.787353515625</v>
      </c>
      <c r="N97" s="75">
        <v>8676.650390625</v>
      </c>
      <c r="O97" s="76"/>
      <c r="P97" s="77"/>
      <c r="Q97" s="77"/>
      <c r="R97" s="89"/>
      <c r="S97" s="48">
        <v>1</v>
      </c>
      <c r="T97" s="48">
        <v>1</v>
      </c>
      <c r="U97" s="49">
        <v>0</v>
      </c>
      <c r="V97" s="49">
        <v>0.027778</v>
      </c>
      <c r="W97" s="50"/>
      <c r="X97" s="50"/>
      <c r="Y97" s="50"/>
      <c r="Z97" s="49">
        <v>0</v>
      </c>
      <c r="AA97" s="72">
        <v>97</v>
      </c>
      <c r="AB97" s="72"/>
      <c r="AC97" s="73"/>
      <c r="AD97" s="79" t="s">
        <v>4103</v>
      </c>
      <c r="AE97" s="79">
        <v>436</v>
      </c>
      <c r="AF97" s="79">
        <v>1687</v>
      </c>
      <c r="AG97" s="79">
        <v>18537</v>
      </c>
      <c r="AH97" s="79">
        <v>17593</v>
      </c>
      <c r="AI97" s="79"/>
      <c r="AJ97" s="79" t="s">
        <v>4780</v>
      </c>
      <c r="AK97" s="79" t="s">
        <v>5373</v>
      </c>
      <c r="AL97" s="79"/>
      <c r="AM97" s="79"/>
      <c r="AN97" s="81">
        <v>39512.638125</v>
      </c>
      <c r="AO97" s="84" t="s">
        <v>6037</v>
      </c>
      <c r="AP97" s="79" t="b">
        <v>0</v>
      </c>
      <c r="AQ97" s="79" t="b">
        <v>0</v>
      </c>
      <c r="AR97" s="79" t="b">
        <v>1</v>
      </c>
      <c r="AS97" s="79"/>
      <c r="AT97" s="79">
        <v>100</v>
      </c>
      <c r="AU97" s="84" t="s">
        <v>6621</v>
      </c>
      <c r="AV97" s="79" t="b">
        <v>0</v>
      </c>
      <c r="AW97" s="79" t="s">
        <v>6881</v>
      </c>
      <c r="AX97" s="84" t="s">
        <v>6934</v>
      </c>
      <c r="AY97" s="79" t="s">
        <v>66</v>
      </c>
      <c r="AZ97" s="79" t="str">
        <f>REPLACE(INDEX(GroupVertices[Group],MATCH(Vertices[[#This Row],[Vertex]],GroupVertices[Vertex],0)),1,1,"")</f>
        <v>4</v>
      </c>
      <c r="BA97" s="2"/>
      <c r="BB97" s="3"/>
      <c r="BC97" s="3"/>
      <c r="BD97" s="3"/>
      <c r="BE97" s="3"/>
    </row>
    <row r="98" spans="1:57" ht="15">
      <c r="A98" s="65" t="s">
        <v>255</v>
      </c>
      <c r="B98" s="66"/>
      <c r="C98" s="66"/>
      <c r="D98" s="67">
        <v>1.5</v>
      </c>
      <c r="E98" s="69">
        <v>60</v>
      </c>
      <c r="F98" s="104" t="s">
        <v>6653</v>
      </c>
      <c r="G98" s="66"/>
      <c r="H98" s="70"/>
      <c r="I98" s="71"/>
      <c r="J98" s="71"/>
      <c r="K98" s="70" t="s">
        <v>7628</v>
      </c>
      <c r="L98" s="74"/>
      <c r="M98" s="75">
        <v>3958.957275390625</v>
      </c>
      <c r="N98" s="75">
        <v>8665.560546875</v>
      </c>
      <c r="O98" s="76"/>
      <c r="P98" s="77"/>
      <c r="Q98" s="77"/>
      <c r="R98" s="89"/>
      <c r="S98" s="48">
        <v>0</v>
      </c>
      <c r="T98" s="48">
        <v>2</v>
      </c>
      <c r="U98" s="49">
        <v>0</v>
      </c>
      <c r="V98" s="49">
        <v>0.027778</v>
      </c>
      <c r="W98" s="50"/>
      <c r="X98" s="50"/>
      <c r="Y98" s="50"/>
      <c r="Z98" s="49">
        <v>0</v>
      </c>
      <c r="AA98" s="72">
        <v>98</v>
      </c>
      <c r="AB98" s="72"/>
      <c r="AC98" s="73"/>
      <c r="AD98" s="79" t="s">
        <v>4105</v>
      </c>
      <c r="AE98" s="79">
        <v>93</v>
      </c>
      <c r="AF98" s="79">
        <v>13</v>
      </c>
      <c r="AG98" s="79">
        <v>195</v>
      </c>
      <c r="AH98" s="79">
        <v>233</v>
      </c>
      <c r="AI98" s="79"/>
      <c r="AJ98" s="79" t="s">
        <v>4782</v>
      </c>
      <c r="AK98" s="79" t="s">
        <v>5375</v>
      </c>
      <c r="AL98" s="79"/>
      <c r="AM98" s="79"/>
      <c r="AN98" s="81">
        <v>43287.19081018519</v>
      </c>
      <c r="AO98" s="84" t="s">
        <v>6039</v>
      </c>
      <c r="AP98" s="79" t="b">
        <v>1</v>
      </c>
      <c r="AQ98" s="79" t="b">
        <v>0</v>
      </c>
      <c r="AR98" s="79" t="b">
        <v>0</v>
      </c>
      <c r="AS98" s="79"/>
      <c r="AT98" s="79">
        <v>0</v>
      </c>
      <c r="AU98" s="79"/>
      <c r="AV98" s="79" t="b">
        <v>0</v>
      </c>
      <c r="AW98" s="79" t="s">
        <v>6881</v>
      </c>
      <c r="AX98" s="84" t="s">
        <v>6936</v>
      </c>
      <c r="AY98" s="79" t="s">
        <v>66</v>
      </c>
      <c r="AZ98" s="79" t="str">
        <f>REPLACE(INDEX(GroupVertices[Group],MATCH(Vertices[[#This Row],[Vertex]],GroupVertices[Vertex],0)),1,1,"")</f>
        <v>4</v>
      </c>
      <c r="BA98" s="2"/>
      <c r="BB98" s="3"/>
      <c r="BC98" s="3"/>
      <c r="BD98" s="3"/>
      <c r="BE98" s="3"/>
    </row>
    <row r="99" spans="1:57" ht="15">
      <c r="A99" s="65" t="s">
        <v>256</v>
      </c>
      <c r="B99" s="66"/>
      <c r="C99" s="66"/>
      <c r="D99" s="67">
        <v>2.340909090909091</v>
      </c>
      <c r="E99" s="69">
        <v>60</v>
      </c>
      <c r="F99" s="104" t="s">
        <v>1605</v>
      </c>
      <c r="G99" s="66"/>
      <c r="H99" s="70"/>
      <c r="I99" s="71"/>
      <c r="J99" s="71"/>
      <c r="K99" s="70" t="s">
        <v>7629</v>
      </c>
      <c r="L99" s="74"/>
      <c r="M99" s="75">
        <v>2386.454345703125</v>
      </c>
      <c r="N99" s="75">
        <v>8857.9150390625</v>
      </c>
      <c r="O99" s="76"/>
      <c r="P99" s="77"/>
      <c r="Q99" s="77"/>
      <c r="R99" s="89"/>
      <c r="S99" s="48">
        <v>1</v>
      </c>
      <c r="T99" s="48">
        <v>1</v>
      </c>
      <c r="U99" s="49">
        <v>0</v>
      </c>
      <c r="V99" s="49">
        <v>0</v>
      </c>
      <c r="W99" s="50"/>
      <c r="X99" s="50"/>
      <c r="Y99" s="50"/>
      <c r="Z99" s="49" t="s">
        <v>8271</v>
      </c>
      <c r="AA99" s="72">
        <v>99</v>
      </c>
      <c r="AB99" s="72"/>
      <c r="AC99" s="73"/>
      <c r="AD99" s="79" t="s">
        <v>4106</v>
      </c>
      <c r="AE99" s="79">
        <v>462</v>
      </c>
      <c r="AF99" s="79">
        <v>495</v>
      </c>
      <c r="AG99" s="79">
        <v>6161</v>
      </c>
      <c r="AH99" s="79">
        <v>13183</v>
      </c>
      <c r="AI99" s="79"/>
      <c r="AJ99" s="79" t="s">
        <v>4783</v>
      </c>
      <c r="AK99" s="79" t="s">
        <v>5376</v>
      </c>
      <c r="AL99" s="79"/>
      <c r="AM99" s="79"/>
      <c r="AN99" s="81">
        <v>42629.77543981482</v>
      </c>
      <c r="AO99" s="84" t="s">
        <v>6040</v>
      </c>
      <c r="AP99" s="79" t="b">
        <v>1</v>
      </c>
      <c r="AQ99" s="79" t="b">
        <v>0</v>
      </c>
      <c r="AR99" s="79" t="b">
        <v>1</v>
      </c>
      <c r="AS99" s="79"/>
      <c r="AT99" s="79">
        <v>0</v>
      </c>
      <c r="AU99" s="79"/>
      <c r="AV99" s="79" t="b">
        <v>0</v>
      </c>
      <c r="AW99" s="79" t="s">
        <v>6881</v>
      </c>
      <c r="AX99" s="84" t="s">
        <v>6937</v>
      </c>
      <c r="AY99" s="79" t="s">
        <v>66</v>
      </c>
      <c r="AZ99" s="79" t="str">
        <f>REPLACE(INDEX(GroupVertices[Group],MATCH(Vertices[[#This Row],[Vertex]],GroupVertices[Vertex],0)),1,1,"")</f>
        <v>1</v>
      </c>
      <c r="BA99" s="2"/>
      <c r="BB99" s="3"/>
      <c r="BC99" s="3"/>
      <c r="BD99" s="3"/>
      <c r="BE99" s="3"/>
    </row>
    <row r="100" spans="1:57" ht="15">
      <c r="A100" s="65" t="s">
        <v>257</v>
      </c>
      <c r="B100" s="66"/>
      <c r="C100" s="66"/>
      <c r="D100" s="67">
        <v>3.1818181818181817</v>
      </c>
      <c r="E100" s="69">
        <v>60</v>
      </c>
      <c r="F100" s="104" t="s">
        <v>1606</v>
      </c>
      <c r="G100" s="66"/>
      <c r="H100" s="70"/>
      <c r="I100" s="71"/>
      <c r="J100" s="71"/>
      <c r="K100" s="70" t="s">
        <v>7630</v>
      </c>
      <c r="L100" s="74"/>
      <c r="M100" s="75">
        <v>6106.443359375</v>
      </c>
      <c r="N100" s="75">
        <v>5073.45849609375</v>
      </c>
      <c r="O100" s="76"/>
      <c r="P100" s="77"/>
      <c r="Q100" s="77"/>
      <c r="R100" s="89"/>
      <c r="S100" s="48">
        <v>2</v>
      </c>
      <c r="T100" s="48">
        <v>1</v>
      </c>
      <c r="U100" s="49">
        <v>0</v>
      </c>
      <c r="V100" s="49">
        <v>1</v>
      </c>
      <c r="W100" s="50"/>
      <c r="X100" s="50"/>
      <c r="Y100" s="50"/>
      <c r="Z100" s="49">
        <v>0</v>
      </c>
      <c r="AA100" s="72">
        <v>100</v>
      </c>
      <c r="AB100" s="72"/>
      <c r="AC100" s="73"/>
      <c r="AD100" s="79" t="s">
        <v>4107</v>
      </c>
      <c r="AE100" s="79">
        <v>48649</v>
      </c>
      <c r="AF100" s="79">
        <v>74031</v>
      </c>
      <c r="AG100" s="79">
        <v>6896</v>
      </c>
      <c r="AH100" s="79">
        <v>34581</v>
      </c>
      <c r="AI100" s="79"/>
      <c r="AJ100" s="79" t="s">
        <v>4784</v>
      </c>
      <c r="AK100" s="79" t="s">
        <v>5364</v>
      </c>
      <c r="AL100" s="84" t="s">
        <v>5741</v>
      </c>
      <c r="AM100" s="79"/>
      <c r="AN100" s="81">
        <v>41175.92333333333</v>
      </c>
      <c r="AO100" s="84" t="s">
        <v>6041</v>
      </c>
      <c r="AP100" s="79" t="b">
        <v>1</v>
      </c>
      <c r="AQ100" s="79" t="b">
        <v>0</v>
      </c>
      <c r="AR100" s="79" t="b">
        <v>1</v>
      </c>
      <c r="AS100" s="79"/>
      <c r="AT100" s="79">
        <v>87</v>
      </c>
      <c r="AU100" s="84" t="s">
        <v>6619</v>
      </c>
      <c r="AV100" s="79" t="b">
        <v>0</v>
      </c>
      <c r="AW100" s="79" t="s">
        <v>6881</v>
      </c>
      <c r="AX100" s="84" t="s">
        <v>6938</v>
      </c>
      <c r="AY100" s="79" t="s">
        <v>66</v>
      </c>
      <c r="AZ100" s="79" t="str">
        <f>REPLACE(INDEX(GroupVertices[Group],MATCH(Vertices[[#This Row],[Vertex]],GroupVertices[Vertex],0)),1,1,"")</f>
        <v>161</v>
      </c>
      <c r="BA100" s="2"/>
      <c r="BB100" s="3"/>
      <c r="BC100" s="3"/>
      <c r="BD100" s="3"/>
      <c r="BE100" s="3"/>
    </row>
    <row r="101" spans="1:57" ht="15">
      <c r="A101" s="65" t="s">
        <v>258</v>
      </c>
      <c r="B101" s="66"/>
      <c r="C101" s="66"/>
      <c r="D101" s="67">
        <v>1.5</v>
      </c>
      <c r="E101" s="69">
        <v>60</v>
      </c>
      <c r="F101" s="104" t="s">
        <v>1607</v>
      </c>
      <c r="G101" s="66"/>
      <c r="H101" s="70"/>
      <c r="I101" s="71"/>
      <c r="J101" s="71"/>
      <c r="K101" s="70" t="s">
        <v>7631</v>
      </c>
      <c r="L101" s="74"/>
      <c r="M101" s="75">
        <v>5778.00927734375</v>
      </c>
      <c r="N101" s="75">
        <v>5502.40966796875</v>
      </c>
      <c r="O101" s="76"/>
      <c r="P101" s="77"/>
      <c r="Q101" s="77"/>
      <c r="R101" s="89"/>
      <c r="S101" s="48">
        <v>0</v>
      </c>
      <c r="T101" s="48">
        <v>1</v>
      </c>
      <c r="U101" s="49">
        <v>0</v>
      </c>
      <c r="V101" s="49">
        <v>1</v>
      </c>
      <c r="W101" s="50"/>
      <c r="X101" s="50"/>
      <c r="Y101" s="50"/>
      <c r="Z101" s="49">
        <v>0</v>
      </c>
      <c r="AA101" s="72">
        <v>101</v>
      </c>
      <c r="AB101" s="72"/>
      <c r="AC101" s="73"/>
      <c r="AD101" s="79" t="s">
        <v>4108</v>
      </c>
      <c r="AE101" s="79">
        <v>273</v>
      </c>
      <c r="AF101" s="79">
        <v>270</v>
      </c>
      <c r="AG101" s="79">
        <v>4309</v>
      </c>
      <c r="AH101" s="79">
        <v>25268</v>
      </c>
      <c r="AI101" s="79"/>
      <c r="AJ101" s="79" t="s">
        <v>4785</v>
      </c>
      <c r="AK101" s="79" t="s">
        <v>5377</v>
      </c>
      <c r="AL101" s="84" t="s">
        <v>5742</v>
      </c>
      <c r="AM101" s="79"/>
      <c r="AN101" s="81">
        <v>41565.60592592593</v>
      </c>
      <c r="AO101" s="84" t="s">
        <v>6042</v>
      </c>
      <c r="AP101" s="79" t="b">
        <v>0</v>
      </c>
      <c r="AQ101" s="79" t="b">
        <v>0</v>
      </c>
      <c r="AR101" s="79" t="b">
        <v>1</v>
      </c>
      <c r="AS101" s="79"/>
      <c r="AT101" s="79">
        <v>0</v>
      </c>
      <c r="AU101" s="84" t="s">
        <v>6619</v>
      </c>
      <c r="AV101" s="79" t="b">
        <v>0</v>
      </c>
      <c r="AW101" s="79" t="s">
        <v>6881</v>
      </c>
      <c r="AX101" s="84" t="s">
        <v>6939</v>
      </c>
      <c r="AY101" s="79" t="s">
        <v>66</v>
      </c>
      <c r="AZ101" s="79" t="str">
        <f>REPLACE(INDEX(GroupVertices[Group],MATCH(Vertices[[#This Row],[Vertex]],GroupVertices[Vertex],0)),1,1,"")</f>
        <v>161</v>
      </c>
      <c r="BA101" s="2"/>
      <c r="BB101" s="3"/>
      <c r="BC101" s="3"/>
      <c r="BD101" s="3"/>
      <c r="BE101" s="3"/>
    </row>
    <row r="102" spans="1:57" ht="15">
      <c r="A102" s="65" t="s">
        <v>259</v>
      </c>
      <c r="B102" s="66"/>
      <c r="C102" s="66"/>
      <c r="D102" s="67">
        <v>1.5</v>
      </c>
      <c r="E102" s="69">
        <v>60</v>
      </c>
      <c r="F102" s="104" t="s">
        <v>1608</v>
      </c>
      <c r="G102" s="66"/>
      <c r="H102" s="70"/>
      <c r="I102" s="71"/>
      <c r="J102" s="71"/>
      <c r="K102" s="70" t="s">
        <v>7632</v>
      </c>
      <c r="L102" s="74"/>
      <c r="M102" s="75">
        <v>8191.86083984375</v>
      </c>
      <c r="N102" s="75">
        <v>9787.814453125</v>
      </c>
      <c r="O102" s="76"/>
      <c r="P102" s="77"/>
      <c r="Q102" s="77"/>
      <c r="R102" s="89"/>
      <c r="S102" s="48">
        <v>0</v>
      </c>
      <c r="T102" s="48">
        <v>1</v>
      </c>
      <c r="U102" s="49">
        <v>0</v>
      </c>
      <c r="V102" s="49">
        <v>0.037037</v>
      </c>
      <c r="W102" s="50"/>
      <c r="X102" s="50"/>
      <c r="Y102" s="50"/>
      <c r="Z102" s="49">
        <v>0</v>
      </c>
      <c r="AA102" s="72">
        <v>102</v>
      </c>
      <c r="AB102" s="72"/>
      <c r="AC102" s="73"/>
      <c r="AD102" s="79" t="s">
        <v>4109</v>
      </c>
      <c r="AE102" s="79">
        <v>363</v>
      </c>
      <c r="AF102" s="79">
        <v>114</v>
      </c>
      <c r="AG102" s="79">
        <v>22766</v>
      </c>
      <c r="AH102" s="79">
        <v>7898</v>
      </c>
      <c r="AI102" s="79"/>
      <c r="AJ102" s="79"/>
      <c r="AK102" s="79"/>
      <c r="AL102" s="79"/>
      <c r="AM102" s="79"/>
      <c r="AN102" s="81">
        <v>41310.067557870374</v>
      </c>
      <c r="AO102" s="84" t="s">
        <v>6043</v>
      </c>
      <c r="AP102" s="79" t="b">
        <v>1</v>
      </c>
      <c r="AQ102" s="79" t="b">
        <v>0</v>
      </c>
      <c r="AR102" s="79" t="b">
        <v>1</v>
      </c>
      <c r="AS102" s="79"/>
      <c r="AT102" s="79">
        <v>11</v>
      </c>
      <c r="AU102" s="84" t="s">
        <v>6619</v>
      </c>
      <c r="AV102" s="79" t="b">
        <v>0</v>
      </c>
      <c r="AW102" s="79" t="s">
        <v>6881</v>
      </c>
      <c r="AX102" s="84" t="s">
        <v>6940</v>
      </c>
      <c r="AY102" s="79" t="s">
        <v>66</v>
      </c>
      <c r="AZ102" s="79" t="str">
        <f>REPLACE(INDEX(GroupVertices[Group],MATCH(Vertices[[#This Row],[Vertex]],GroupVertices[Vertex],0)),1,1,"")</f>
        <v>5</v>
      </c>
      <c r="BA102" s="2"/>
      <c r="BB102" s="3"/>
      <c r="BC102" s="3"/>
      <c r="BD102" s="3"/>
      <c r="BE102" s="3"/>
    </row>
    <row r="103" spans="1:57" ht="15">
      <c r="A103" s="65" t="s">
        <v>260</v>
      </c>
      <c r="B103" s="66"/>
      <c r="C103" s="66"/>
      <c r="D103" s="67">
        <v>3.1818181818181817</v>
      </c>
      <c r="E103" s="69">
        <v>60</v>
      </c>
      <c r="F103" s="104" t="s">
        <v>6654</v>
      </c>
      <c r="G103" s="66"/>
      <c r="H103" s="70"/>
      <c r="I103" s="71"/>
      <c r="J103" s="71"/>
      <c r="K103" s="70" t="s">
        <v>7633</v>
      </c>
      <c r="L103" s="74"/>
      <c r="M103" s="75">
        <v>5632.009765625</v>
      </c>
      <c r="N103" s="75">
        <v>177.54940795898438</v>
      </c>
      <c r="O103" s="76"/>
      <c r="P103" s="77"/>
      <c r="Q103" s="77"/>
      <c r="R103" s="89"/>
      <c r="S103" s="48">
        <v>2</v>
      </c>
      <c r="T103" s="48">
        <v>1</v>
      </c>
      <c r="U103" s="49">
        <v>0</v>
      </c>
      <c r="V103" s="49">
        <v>1</v>
      </c>
      <c r="W103" s="50"/>
      <c r="X103" s="50"/>
      <c r="Y103" s="50"/>
      <c r="Z103" s="49">
        <v>0</v>
      </c>
      <c r="AA103" s="72">
        <v>103</v>
      </c>
      <c r="AB103" s="72"/>
      <c r="AC103" s="73"/>
      <c r="AD103" s="79" t="s">
        <v>4110</v>
      </c>
      <c r="AE103" s="79">
        <v>3623</v>
      </c>
      <c r="AF103" s="79">
        <v>186953</v>
      </c>
      <c r="AG103" s="79">
        <v>457378</v>
      </c>
      <c r="AH103" s="79">
        <v>828</v>
      </c>
      <c r="AI103" s="79"/>
      <c r="AJ103" s="79" t="s">
        <v>4786</v>
      </c>
      <c r="AK103" s="79" t="s">
        <v>5361</v>
      </c>
      <c r="AL103" s="84" t="s">
        <v>5743</v>
      </c>
      <c r="AM103" s="79"/>
      <c r="AN103" s="81">
        <v>39853.65644675926</v>
      </c>
      <c r="AO103" s="84" t="s">
        <v>6044</v>
      </c>
      <c r="AP103" s="79" t="b">
        <v>0</v>
      </c>
      <c r="AQ103" s="79" t="b">
        <v>0</v>
      </c>
      <c r="AR103" s="79" t="b">
        <v>1</v>
      </c>
      <c r="AS103" s="79"/>
      <c r="AT103" s="79">
        <v>1852</v>
      </c>
      <c r="AU103" s="84" t="s">
        <v>6619</v>
      </c>
      <c r="AV103" s="79" t="b">
        <v>1</v>
      </c>
      <c r="AW103" s="79" t="s">
        <v>6881</v>
      </c>
      <c r="AX103" s="84" t="s">
        <v>6941</v>
      </c>
      <c r="AY103" s="79" t="s">
        <v>66</v>
      </c>
      <c r="AZ103" s="79" t="str">
        <f>REPLACE(INDEX(GroupVertices[Group],MATCH(Vertices[[#This Row],[Vertex]],GroupVertices[Vertex],0)),1,1,"")</f>
        <v>160</v>
      </c>
      <c r="BA103" s="2"/>
      <c r="BB103" s="3"/>
      <c r="BC103" s="3"/>
      <c r="BD103" s="3"/>
      <c r="BE103" s="3"/>
    </row>
    <row r="104" spans="1:57" ht="15">
      <c r="A104" s="65" t="s">
        <v>261</v>
      </c>
      <c r="B104" s="66"/>
      <c r="C104" s="66"/>
      <c r="D104" s="67">
        <v>1.5</v>
      </c>
      <c r="E104" s="69">
        <v>60</v>
      </c>
      <c r="F104" s="104" t="s">
        <v>1609</v>
      </c>
      <c r="G104" s="66"/>
      <c r="H104" s="70"/>
      <c r="I104" s="71"/>
      <c r="J104" s="71"/>
      <c r="K104" s="70" t="s">
        <v>7634</v>
      </c>
      <c r="L104" s="74"/>
      <c r="M104" s="75">
        <v>5327.90380859375</v>
      </c>
      <c r="N104" s="75">
        <v>606.5006103515625</v>
      </c>
      <c r="O104" s="76"/>
      <c r="P104" s="77"/>
      <c r="Q104" s="77"/>
      <c r="R104" s="89"/>
      <c r="S104" s="48">
        <v>0</v>
      </c>
      <c r="T104" s="48">
        <v>1</v>
      </c>
      <c r="U104" s="49">
        <v>0</v>
      </c>
      <c r="V104" s="49">
        <v>1</v>
      </c>
      <c r="W104" s="50"/>
      <c r="X104" s="50"/>
      <c r="Y104" s="50"/>
      <c r="Z104" s="49">
        <v>0</v>
      </c>
      <c r="AA104" s="72">
        <v>104</v>
      </c>
      <c r="AB104" s="72"/>
      <c r="AC104" s="73"/>
      <c r="AD104" s="79" t="s">
        <v>4111</v>
      </c>
      <c r="AE104" s="79">
        <v>686</v>
      </c>
      <c r="AF104" s="79">
        <v>111</v>
      </c>
      <c r="AG104" s="79">
        <v>7329</v>
      </c>
      <c r="AH104" s="79">
        <v>9509</v>
      </c>
      <c r="AI104" s="79"/>
      <c r="AJ104" s="79" t="s">
        <v>4787</v>
      </c>
      <c r="AK104" s="79" t="s">
        <v>5378</v>
      </c>
      <c r="AL104" s="79"/>
      <c r="AM104" s="79"/>
      <c r="AN104" s="81">
        <v>40991.55486111111</v>
      </c>
      <c r="AO104" s="84" t="s">
        <v>6045</v>
      </c>
      <c r="AP104" s="79" t="b">
        <v>0</v>
      </c>
      <c r="AQ104" s="79" t="b">
        <v>0</v>
      </c>
      <c r="AR104" s="79" t="b">
        <v>1</v>
      </c>
      <c r="AS104" s="79"/>
      <c r="AT104" s="79">
        <v>0</v>
      </c>
      <c r="AU104" s="84" t="s">
        <v>6619</v>
      </c>
      <c r="AV104" s="79" t="b">
        <v>0</v>
      </c>
      <c r="AW104" s="79" t="s">
        <v>6881</v>
      </c>
      <c r="AX104" s="84" t="s">
        <v>6942</v>
      </c>
      <c r="AY104" s="79" t="s">
        <v>66</v>
      </c>
      <c r="AZ104" s="79" t="str">
        <f>REPLACE(INDEX(GroupVertices[Group],MATCH(Vertices[[#This Row],[Vertex]],GroupVertices[Vertex],0)),1,1,"")</f>
        <v>160</v>
      </c>
      <c r="BA104" s="2"/>
      <c r="BB104" s="3"/>
      <c r="BC104" s="3"/>
      <c r="BD104" s="3"/>
      <c r="BE104" s="3"/>
    </row>
    <row r="105" spans="1:57" ht="15">
      <c r="A105" s="65" t="s">
        <v>262</v>
      </c>
      <c r="B105" s="66"/>
      <c r="C105" s="66"/>
      <c r="D105" s="67">
        <v>1.5</v>
      </c>
      <c r="E105" s="69">
        <v>60</v>
      </c>
      <c r="F105" s="104" t="s">
        <v>1610</v>
      </c>
      <c r="G105" s="66"/>
      <c r="H105" s="70"/>
      <c r="I105" s="71"/>
      <c r="J105" s="71"/>
      <c r="K105" s="70" t="s">
        <v>7635</v>
      </c>
      <c r="L105" s="74"/>
      <c r="M105" s="75">
        <v>6714.64208984375</v>
      </c>
      <c r="N105" s="75">
        <v>5502.41796875</v>
      </c>
      <c r="O105" s="76"/>
      <c r="P105" s="77"/>
      <c r="Q105" s="77"/>
      <c r="R105" s="89"/>
      <c r="S105" s="48">
        <v>0</v>
      </c>
      <c r="T105" s="48">
        <v>1</v>
      </c>
      <c r="U105" s="49">
        <v>0</v>
      </c>
      <c r="V105" s="49">
        <v>1</v>
      </c>
      <c r="W105" s="50"/>
      <c r="X105" s="50"/>
      <c r="Y105" s="50"/>
      <c r="Z105" s="49">
        <v>0</v>
      </c>
      <c r="AA105" s="72">
        <v>105</v>
      </c>
      <c r="AB105" s="72"/>
      <c r="AC105" s="73"/>
      <c r="AD105" s="79" t="s">
        <v>4112</v>
      </c>
      <c r="AE105" s="79">
        <v>332</v>
      </c>
      <c r="AF105" s="79">
        <v>2107</v>
      </c>
      <c r="AG105" s="79">
        <v>19145</v>
      </c>
      <c r="AH105" s="79">
        <v>14060</v>
      </c>
      <c r="AI105" s="79"/>
      <c r="AJ105" s="79" t="s">
        <v>4788</v>
      </c>
      <c r="AK105" s="79" t="s">
        <v>5379</v>
      </c>
      <c r="AL105" s="84" t="s">
        <v>5744</v>
      </c>
      <c r="AM105" s="79"/>
      <c r="AN105" s="81">
        <v>43058.430439814816</v>
      </c>
      <c r="AO105" s="84" t="s">
        <v>6046</v>
      </c>
      <c r="AP105" s="79" t="b">
        <v>0</v>
      </c>
      <c r="AQ105" s="79" t="b">
        <v>0</v>
      </c>
      <c r="AR105" s="79" t="b">
        <v>0</v>
      </c>
      <c r="AS105" s="79"/>
      <c r="AT105" s="79">
        <v>5</v>
      </c>
      <c r="AU105" s="84" t="s">
        <v>6619</v>
      </c>
      <c r="AV105" s="79" t="b">
        <v>0</v>
      </c>
      <c r="AW105" s="79" t="s">
        <v>6881</v>
      </c>
      <c r="AX105" s="84" t="s">
        <v>6943</v>
      </c>
      <c r="AY105" s="79" t="s">
        <v>66</v>
      </c>
      <c r="AZ105" s="79" t="str">
        <f>REPLACE(INDEX(GroupVertices[Group],MATCH(Vertices[[#This Row],[Vertex]],GroupVertices[Vertex],0)),1,1,"")</f>
        <v>159</v>
      </c>
      <c r="BA105" s="2"/>
      <c r="BB105" s="3"/>
      <c r="BC105" s="3"/>
      <c r="BD105" s="3"/>
      <c r="BE105" s="3"/>
    </row>
    <row r="106" spans="1:57" ht="15">
      <c r="A106" s="65" t="s">
        <v>816</v>
      </c>
      <c r="B106" s="66"/>
      <c r="C106" s="66"/>
      <c r="D106" s="67">
        <v>2.340909090909091</v>
      </c>
      <c r="E106" s="69">
        <v>60</v>
      </c>
      <c r="F106" s="104" t="s">
        <v>6655</v>
      </c>
      <c r="G106" s="66"/>
      <c r="H106" s="70"/>
      <c r="I106" s="71"/>
      <c r="J106" s="71"/>
      <c r="K106" s="70" t="s">
        <v>7636</v>
      </c>
      <c r="L106" s="74"/>
      <c r="M106" s="75">
        <v>7043.076171875</v>
      </c>
      <c r="N106" s="75">
        <v>5073.466796875</v>
      </c>
      <c r="O106" s="76"/>
      <c r="P106" s="77"/>
      <c r="Q106" s="77"/>
      <c r="R106" s="89"/>
      <c r="S106" s="48">
        <v>1</v>
      </c>
      <c r="T106" s="48">
        <v>0</v>
      </c>
      <c r="U106" s="49">
        <v>0</v>
      </c>
      <c r="V106" s="49">
        <v>1</v>
      </c>
      <c r="W106" s="50"/>
      <c r="X106" s="50"/>
      <c r="Y106" s="50"/>
      <c r="Z106" s="49">
        <v>0</v>
      </c>
      <c r="AA106" s="72">
        <v>106</v>
      </c>
      <c r="AB106" s="72"/>
      <c r="AC106" s="73"/>
      <c r="AD106" s="79" t="s">
        <v>4113</v>
      </c>
      <c r="AE106" s="79">
        <v>130</v>
      </c>
      <c r="AF106" s="79">
        <v>1178</v>
      </c>
      <c r="AG106" s="79">
        <v>99400</v>
      </c>
      <c r="AH106" s="79">
        <v>24744</v>
      </c>
      <c r="AI106" s="79"/>
      <c r="AJ106" s="79" t="s">
        <v>4789</v>
      </c>
      <c r="AK106" s="79" t="s">
        <v>5380</v>
      </c>
      <c r="AL106" s="84" t="s">
        <v>5745</v>
      </c>
      <c r="AM106" s="79"/>
      <c r="AN106" s="81">
        <v>40620.15456018518</v>
      </c>
      <c r="AO106" s="84" t="s">
        <v>6047</v>
      </c>
      <c r="AP106" s="79" t="b">
        <v>0</v>
      </c>
      <c r="AQ106" s="79" t="b">
        <v>0</v>
      </c>
      <c r="AR106" s="79" t="b">
        <v>0</v>
      </c>
      <c r="AS106" s="79"/>
      <c r="AT106" s="79">
        <v>18</v>
      </c>
      <c r="AU106" s="84" t="s">
        <v>6624</v>
      </c>
      <c r="AV106" s="79" t="b">
        <v>0</v>
      </c>
      <c r="AW106" s="79" t="s">
        <v>6881</v>
      </c>
      <c r="AX106" s="84" t="s">
        <v>6944</v>
      </c>
      <c r="AY106" s="79" t="s">
        <v>65</v>
      </c>
      <c r="AZ106" s="79" t="str">
        <f>REPLACE(INDEX(GroupVertices[Group],MATCH(Vertices[[#This Row],[Vertex]],GroupVertices[Vertex],0)),1,1,"")</f>
        <v>159</v>
      </c>
      <c r="BA106" s="2"/>
      <c r="BB106" s="3"/>
      <c r="BC106" s="3"/>
      <c r="BD106" s="3"/>
      <c r="BE106" s="3"/>
    </row>
    <row r="107" spans="1:57" ht="15">
      <c r="A107" s="65" t="s">
        <v>263</v>
      </c>
      <c r="B107" s="66"/>
      <c r="C107" s="66"/>
      <c r="D107" s="67">
        <v>3.1818181818181817</v>
      </c>
      <c r="E107" s="69">
        <v>60</v>
      </c>
      <c r="F107" s="104" t="s">
        <v>6656</v>
      </c>
      <c r="G107" s="66"/>
      <c r="H107" s="70"/>
      <c r="I107" s="71"/>
      <c r="J107" s="71"/>
      <c r="K107" s="70" t="s">
        <v>7637</v>
      </c>
      <c r="L107" s="74"/>
      <c r="M107" s="75">
        <v>8441.919921875</v>
      </c>
      <c r="N107" s="75">
        <v>5073.48876953125</v>
      </c>
      <c r="O107" s="76"/>
      <c r="P107" s="77"/>
      <c r="Q107" s="77"/>
      <c r="R107" s="89"/>
      <c r="S107" s="48">
        <v>2</v>
      </c>
      <c r="T107" s="48">
        <v>1</v>
      </c>
      <c r="U107" s="49">
        <v>0</v>
      </c>
      <c r="V107" s="49">
        <v>1</v>
      </c>
      <c r="W107" s="50"/>
      <c r="X107" s="50"/>
      <c r="Y107" s="50"/>
      <c r="Z107" s="49">
        <v>0</v>
      </c>
      <c r="AA107" s="72">
        <v>107</v>
      </c>
      <c r="AB107" s="72"/>
      <c r="AC107" s="73"/>
      <c r="AD107" s="79" t="s">
        <v>4114</v>
      </c>
      <c r="AE107" s="79">
        <v>779</v>
      </c>
      <c r="AF107" s="79">
        <v>3287</v>
      </c>
      <c r="AG107" s="79">
        <v>68654</v>
      </c>
      <c r="AH107" s="79">
        <v>12880</v>
      </c>
      <c r="AI107" s="79"/>
      <c r="AJ107" s="79" t="s">
        <v>4790</v>
      </c>
      <c r="AK107" s="79" t="s">
        <v>5381</v>
      </c>
      <c r="AL107" s="84" t="s">
        <v>5746</v>
      </c>
      <c r="AM107" s="79"/>
      <c r="AN107" s="81">
        <v>40752.90453703704</v>
      </c>
      <c r="AO107" s="84" t="s">
        <v>6048</v>
      </c>
      <c r="AP107" s="79" t="b">
        <v>0</v>
      </c>
      <c r="AQ107" s="79" t="b">
        <v>0</v>
      </c>
      <c r="AR107" s="79" t="b">
        <v>1</v>
      </c>
      <c r="AS107" s="79"/>
      <c r="AT107" s="79">
        <v>46</v>
      </c>
      <c r="AU107" s="84" t="s">
        <v>6625</v>
      </c>
      <c r="AV107" s="79" t="b">
        <v>0</v>
      </c>
      <c r="AW107" s="79" t="s">
        <v>6881</v>
      </c>
      <c r="AX107" s="84" t="s">
        <v>6945</v>
      </c>
      <c r="AY107" s="79" t="s">
        <v>66</v>
      </c>
      <c r="AZ107" s="79" t="str">
        <f>REPLACE(INDEX(GroupVertices[Group],MATCH(Vertices[[#This Row],[Vertex]],GroupVertices[Vertex],0)),1,1,"")</f>
        <v>158</v>
      </c>
      <c r="BA107" s="2"/>
      <c r="BB107" s="3"/>
      <c r="BC107" s="3"/>
      <c r="BD107" s="3"/>
      <c r="BE107" s="3"/>
    </row>
    <row r="108" spans="1:57" ht="15">
      <c r="A108" s="65" t="s">
        <v>264</v>
      </c>
      <c r="B108" s="66"/>
      <c r="C108" s="66"/>
      <c r="D108" s="67">
        <v>1.5</v>
      </c>
      <c r="E108" s="69">
        <v>60</v>
      </c>
      <c r="F108" s="104" t="s">
        <v>6657</v>
      </c>
      <c r="G108" s="66"/>
      <c r="H108" s="70"/>
      <c r="I108" s="71"/>
      <c r="J108" s="71"/>
      <c r="K108" s="70" t="s">
        <v>7638</v>
      </c>
      <c r="L108" s="74"/>
      <c r="M108" s="75">
        <v>8125.64990234375</v>
      </c>
      <c r="N108" s="75">
        <v>5502.43994140625</v>
      </c>
      <c r="O108" s="76"/>
      <c r="P108" s="77"/>
      <c r="Q108" s="77"/>
      <c r="R108" s="89"/>
      <c r="S108" s="48">
        <v>0</v>
      </c>
      <c r="T108" s="48">
        <v>1</v>
      </c>
      <c r="U108" s="49">
        <v>0</v>
      </c>
      <c r="V108" s="49">
        <v>1</v>
      </c>
      <c r="W108" s="50"/>
      <c r="X108" s="50"/>
      <c r="Y108" s="50"/>
      <c r="Z108" s="49">
        <v>0</v>
      </c>
      <c r="AA108" s="72">
        <v>108</v>
      </c>
      <c r="AB108" s="72"/>
      <c r="AC108" s="73"/>
      <c r="AD108" s="79" t="s">
        <v>4115</v>
      </c>
      <c r="AE108" s="79">
        <v>1937</v>
      </c>
      <c r="AF108" s="79">
        <v>1256</v>
      </c>
      <c r="AG108" s="79">
        <v>35527</v>
      </c>
      <c r="AH108" s="79">
        <v>17695</v>
      </c>
      <c r="AI108" s="79"/>
      <c r="AJ108" s="79" t="s">
        <v>4791</v>
      </c>
      <c r="AK108" s="79" t="s">
        <v>5382</v>
      </c>
      <c r="AL108" s="84" t="s">
        <v>5747</v>
      </c>
      <c r="AM108" s="79"/>
      <c r="AN108" s="81">
        <v>41228.14115740741</v>
      </c>
      <c r="AO108" s="84" t="s">
        <v>6049</v>
      </c>
      <c r="AP108" s="79" t="b">
        <v>0</v>
      </c>
      <c r="AQ108" s="79" t="b">
        <v>0</v>
      </c>
      <c r="AR108" s="79" t="b">
        <v>1</v>
      </c>
      <c r="AS108" s="79"/>
      <c r="AT108" s="79">
        <v>28</v>
      </c>
      <c r="AU108" s="84" t="s">
        <v>6626</v>
      </c>
      <c r="AV108" s="79" t="b">
        <v>0</v>
      </c>
      <c r="AW108" s="79" t="s">
        <v>6881</v>
      </c>
      <c r="AX108" s="84" t="s">
        <v>6946</v>
      </c>
      <c r="AY108" s="79" t="s">
        <v>66</v>
      </c>
      <c r="AZ108" s="79" t="str">
        <f>REPLACE(INDEX(GroupVertices[Group],MATCH(Vertices[[#This Row],[Vertex]],GroupVertices[Vertex],0)),1,1,"")</f>
        <v>158</v>
      </c>
      <c r="BA108" s="2"/>
      <c r="BB108" s="3"/>
      <c r="BC108" s="3"/>
      <c r="BD108" s="3"/>
      <c r="BE108" s="3"/>
    </row>
    <row r="109" spans="1:57" ht="15">
      <c r="A109" s="65" t="s">
        <v>265</v>
      </c>
      <c r="B109" s="66"/>
      <c r="C109" s="66"/>
      <c r="D109" s="67">
        <v>3.1818181818181817</v>
      </c>
      <c r="E109" s="69">
        <v>60</v>
      </c>
      <c r="F109" s="104" t="s">
        <v>1611</v>
      </c>
      <c r="G109" s="66"/>
      <c r="H109" s="70"/>
      <c r="I109" s="71"/>
      <c r="J109" s="71"/>
      <c r="K109" s="70" t="s">
        <v>7639</v>
      </c>
      <c r="L109" s="74"/>
      <c r="M109" s="75">
        <v>7979.72021484375</v>
      </c>
      <c r="N109" s="75">
        <v>5073.466796875</v>
      </c>
      <c r="O109" s="76"/>
      <c r="P109" s="77"/>
      <c r="Q109" s="77"/>
      <c r="R109" s="89"/>
      <c r="S109" s="48">
        <v>2</v>
      </c>
      <c r="T109" s="48">
        <v>1</v>
      </c>
      <c r="U109" s="49">
        <v>0</v>
      </c>
      <c r="V109" s="49">
        <v>1</v>
      </c>
      <c r="W109" s="50"/>
      <c r="X109" s="50"/>
      <c r="Y109" s="50"/>
      <c r="Z109" s="49">
        <v>0</v>
      </c>
      <c r="AA109" s="72">
        <v>109</v>
      </c>
      <c r="AB109" s="72"/>
      <c r="AC109" s="73"/>
      <c r="AD109" s="79" t="s">
        <v>4116</v>
      </c>
      <c r="AE109" s="79">
        <v>6927</v>
      </c>
      <c r="AF109" s="79">
        <v>6974</v>
      </c>
      <c r="AG109" s="79">
        <v>13307</v>
      </c>
      <c r="AH109" s="79">
        <v>18434</v>
      </c>
      <c r="AI109" s="79"/>
      <c r="AJ109" s="79" t="s">
        <v>4792</v>
      </c>
      <c r="AK109" s="79"/>
      <c r="AL109" s="79"/>
      <c r="AM109" s="79"/>
      <c r="AN109" s="81">
        <v>43305.72256944444</v>
      </c>
      <c r="AO109" s="84" t="s">
        <v>6050</v>
      </c>
      <c r="AP109" s="79" t="b">
        <v>1</v>
      </c>
      <c r="AQ109" s="79" t="b">
        <v>0</v>
      </c>
      <c r="AR109" s="79" t="b">
        <v>0</v>
      </c>
      <c r="AS109" s="79"/>
      <c r="AT109" s="79">
        <v>4</v>
      </c>
      <c r="AU109" s="79"/>
      <c r="AV109" s="79" t="b">
        <v>0</v>
      </c>
      <c r="AW109" s="79" t="s">
        <v>6881</v>
      </c>
      <c r="AX109" s="84" t="s">
        <v>6947</v>
      </c>
      <c r="AY109" s="79" t="s">
        <v>66</v>
      </c>
      <c r="AZ109" s="79" t="str">
        <f>REPLACE(INDEX(GroupVertices[Group],MATCH(Vertices[[#This Row],[Vertex]],GroupVertices[Vertex],0)),1,1,"")</f>
        <v>157</v>
      </c>
      <c r="BA109" s="2"/>
      <c r="BB109" s="3"/>
      <c r="BC109" s="3"/>
      <c r="BD109" s="3"/>
      <c r="BE109" s="3"/>
    </row>
    <row r="110" spans="1:57" ht="15">
      <c r="A110" s="65" t="s">
        <v>266</v>
      </c>
      <c r="B110" s="66"/>
      <c r="C110" s="66"/>
      <c r="D110" s="67">
        <v>1.5</v>
      </c>
      <c r="E110" s="69">
        <v>60</v>
      </c>
      <c r="F110" s="104" t="s">
        <v>1612</v>
      </c>
      <c r="G110" s="66"/>
      <c r="H110" s="70"/>
      <c r="I110" s="71"/>
      <c r="J110" s="71"/>
      <c r="K110" s="70" t="s">
        <v>7640</v>
      </c>
      <c r="L110" s="74"/>
      <c r="M110" s="75">
        <v>7651.28564453125</v>
      </c>
      <c r="N110" s="75">
        <v>5502.41796875</v>
      </c>
      <c r="O110" s="76"/>
      <c r="P110" s="77"/>
      <c r="Q110" s="77"/>
      <c r="R110" s="89"/>
      <c r="S110" s="48">
        <v>0</v>
      </c>
      <c r="T110" s="48">
        <v>1</v>
      </c>
      <c r="U110" s="49">
        <v>0</v>
      </c>
      <c r="V110" s="49">
        <v>1</v>
      </c>
      <c r="W110" s="50"/>
      <c r="X110" s="50"/>
      <c r="Y110" s="50"/>
      <c r="Z110" s="49">
        <v>0</v>
      </c>
      <c r="AA110" s="72">
        <v>110</v>
      </c>
      <c r="AB110" s="72"/>
      <c r="AC110" s="73"/>
      <c r="AD110" s="79" t="s">
        <v>4117</v>
      </c>
      <c r="AE110" s="79">
        <v>76</v>
      </c>
      <c r="AF110" s="79">
        <v>82</v>
      </c>
      <c r="AG110" s="79">
        <v>6172</v>
      </c>
      <c r="AH110" s="79">
        <v>1753</v>
      </c>
      <c r="AI110" s="79"/>
      <c r="AJ110" s="79" t="s">
        <v>4793</v>
      </c>
      <c r="AK110" s="79"/>
      <c r="AL110" s="79"/>
      <c r="AM110" s="79"/>
      <c r="AN110" s="81">
        <v>43270.859560185185</v>
      </c>
      <c r="AO110" s="84" t="s">
        <v>6051</v>
      </c>
      <c r="AP110" s="79" t="b">
        <v>1</v>
      </c>
      <c r="AQ110" s="79" t="b">
        <v>0</v>
      </c>
      <c r="AR110" s="79" t="b">
        <v>0</v>
      </c>
      <c r="AS110" s="79"/>
      <c r="AT110" s="79">
        <v>0</v>
      </c>
      <c r="AU110" s="79"/>
      <c r="AV110" s="79" t="b">
        <v>0</v>
      </c>
      <c r="AW110" s="79" t="s">
        <v>6881</v>
      </c>
      <c r="AX110" s="84" t="s">
        <v>6948</v>
      </c>
      <c r="AY110" s="79" t="s">
        <v>66</v>
      </c>
      <c r="AZ110" s="79" t="str">
        <f>REPLACE(INDEX(GroupVertices[Group],MATCH(Vertices[[#This Row],[Vertex]],GroupVertices[Vertex],0)),1,1,"")</f>
        <v>157</v>
      </c>
      <c r="BA110" s="2"/>
      <c r="BB110" s="3"/>
      <c r="BC110" s="3"/>
      <c r="BD110" s="3"/>
      <c r="BE110" s="3"/>
    </row>
    <row r="111" spans="1:57" ht="15">
      <c r="A111" s="65" t="s">
        <v>267</v>
      </c>
      <c r="B111" s="66"/>
      <c r="C111" s="66"/>
      <c r="D111" s="67">
        <v>1.5</v>
      </c>
      <c r="E111" s="69">
        <v>60</v>
      </c>
      <c r="F111" s="104" t="s">
        <v>1613</v>
      </c>
      <c r="G111" s="66"/>
      <c r="H111" s="70"/>
      <c r="I111" s="71"/>
      <c r="J111" s="71"/>
      <c r="K111" s="70" t="s">
        <v>7641</v>
      </c>
      <c r="L111" s="74"/>
      <c r="M111" s="75">
        <v>7191.28271484375</v>
      </c>
      <c r="N111" s="75">
        <v>7735.91455078125</v>
      </c>
      <c r="O111" s="76"/>
      <c r="P111" s="77"/>
      <c r="Q111" s="77"/>
      <c r="R111" s="89"/>
      <c r="S111" s="48">
        <v>0</v>
      </c>
      <c r="T111" s="48">
        <v>1</v>
      </c>
      <c r="U111" s="49">
        <v>0</v>
      </c>
      <c r="V111" s="49">
        <v>0.142857</v>
      </c>
      <c r="W111" s="50"/>
      <c r="X111" s="50"/>
      <c r="Y111" s="50"/>
      <c r="Z111" s="49">
        <v>0</v>
      </c>
      <c r="AA111" s="72">
        <v>111</v>
      </c>
      <c r="AB111" s="72"/>
      <c r="AC111" s="73"/>
      <c r="AD111" s="79" t="s">
        <v>4118</v>
      </c>
      <c r="AE111" s="79">
        <v>382</v>
      </c>
      <c r="AF111" s="79">
        <v>411</v>
      </c>
      <c r="AG111" s="79">
        <v>12810</v>
      </c>
      <c r="AH111" s="79">
        <v>23434</v>
      </c>
      <c r="AI111" s="79"/>
      <c r="AJ111" s="79" t="s">
        <v>4794</v>
      </c>
      <c r="AK111" s="79" t="s">
        <v>3975</v>
      </c>
      <c r="AL111" s="79"/>
      <c r="AM111" s="79"/>
      <c r="AN111" s="81">
        <v>42332.8956712963</v>
      </c>
      <c r="AO111" s="84" t="s">
        <v>6052</v>
      </c>
      <c r="AP111" s="79" t="b">
        <v>1</v>
      </c>
      <c r="AQ111" s="79" t="b">
        <v>0</v>
      </c>
      <c r="AR111" s="79" t="b">
        <v>1</v>
      </c>
      <c r="AS111" s="79"/>
      <c r="AT111" s="79">
        <v>1</v>
      </c>
      <c r="AU111" s="84" t="s">
        <v>6619</v>
      </c>
      <c r="AV111" s="79" t="b">
        <v>0</v>
      </c>
      <c r="AW111" s="79" t="s">
        <v>6881</v>
      </c>
      <c r="AX111" s="84" t="s">
        <v>6949</v>
      </c>
      <c r="AY111" s="79" t="s">
        <v>66</v>
      </c>
      <c r="AZ111" s="79" t="str">
        <f>REPLACE(INDEX(GroupVertices[Group],MATCH(Vertices[[#This Row],[Vertex]],GroupVertices[Vertex],0)),1,1,"")</f>
        <v>17</v>
      </c>
      <c r="BA111" s="2"/>
      <c r="BB111" s="3"/>
      <c r="BC111" s="3"/>
      <c r="BD111" s="3"/>
      <c r="BE111" s="3"/>
    </row>
    <row r="112" spans="1:57" ht="15">
      <c r="A112" s="65" t="s">
        <v>268</v>
      </c>
      <c r="B112" s="66"/>
      <c r="C112" s="66"/>
      <c r="D112" s="67">
        <v>1.5</v>
      </c>
      <c r="E112" s="69">
        <v>60</v>
      </c>
      <c r="F112" s="104" t="s">
        <v>1614</v>
      </c>
      <c r="G112" s="66"/>
      <c r="H112" s="70"/>
      <c r="I112" s="71"/>
      <c r="J112" s="71"/>
      <c r="K112" s="70" t="s">
        <v>7642</v>
      </c>
      <c r="L112" s="74"/>
      <c r="M112" s="75">
        <v>3368.474853515625</v>
      </c>
      <c r="N112" s="75">
        <v>7077.51806640625</v>
      </c>
      <c r="O112" s="76"/>
      <c r="P112" s="77"/>
      <c r="Q112" s="77"/>
      <c r="R112" s="89"/>
      <c r="S112" s="48">
        <v>0</v>
      </c>
      <c r="T112" s="48">
        <v>1</v>
      </c>
      <c r="U112" s="49">
        <v>0</v>
      </c>
      <c r="V112" s="49">
        <v>0.047619</v>
      </c>
      <c r="W112" s="50"/>
      <c r="X112" s="50"/>
      <c r="Y112" s="50"/>
      <c r="Z112" s="49">
        <v>0</v>
      </c>
      <c r="AA112" s="72">
        <v>112</v>
      </c>
      <c r="AB112" s="72"/>
      <c r="AC112" s="73"/>
      <c r="AD112" s="79" t="s">
        <v>4119</v>
      </c>
      <c r="AE112" s="79">
        <v>386</v>
      </c>
      <c r="AF112" s="79">
        <v>990</v>
      </c>
      <c r="AG112" s="79">
        <v>7972</v>
      </c>
      <c r="AH112" s="79">
        <v>2794</v>
      </c>
      <c r="AI112" s="79"/>
      <c r="AJ112" s="79" t="s">
        <v>4795</v>
      </c>
      <c r="AK112" s="79"/>
      <c r="AL112" s="79"/>
      <c r="AM112" s="79"/>
      <c r="AN112" s="81">
        <v>41378.74317129629</v>
      </c>
      <c r="AO112" s="84" t="s">
        <v>6053</v>
      </c>
      <c r="AP112" s="79" t="b">
        <v>0</v>
      </c>
      <c r="AQ112" s="79" t="b">
        <v>0</v>
      </c>
      <c r="AR112" s="79" t="b">
        <v>1</v>
      </c>
      <c r="AS112" s="79"/>
      <c r="AT112" s="79">
        <v>12</v>
      </c>
      <c r="AU112" s="84" t="s">
        <v>6619</v>
      </c>
      <c r="AV112" s="79" t="b">
        <v>0</v>
      </c>
      <c r="AW112" s="79" t="s">
        <v>6881</v>
      </c>
      <c r="AX112" s="84" t="s">
        <v>6950</v>
      </c>
      <c r="AY112" s="79" t="s">
        <v>66</v>
      </c>
      <c r="AZ112" s="79" t="str">
        <f>REPLACE(INDEX(GroupVertices[Group],MATCH(Vertices[[#This Row],[Vertex]],GroupVertices[Vertex],0)),1,1,"")</f>
        <v>10</v>
      </c>
      <c r="BA112" s="2"/>
      <c r="BB112" s="3"/>
      <c r="BC112" s="3"/>
      <c r="BD112" s="3"/>
      <c r="BE112" s="3"/>
    </row>
    <row r="113" spans="1:57" ht="15">
      <c r="A113" s="65" t="s">
        <v>269</v>
      </c>
      <c r="B113" s="66"/>
      <c r="C113" s="66"/>
      <c r="D113" s="67">
        <v>1.5</v>
      </c>
      <c r="E113" s="69">
        <v>60</v>
      </c>
      <c r="F113" s="104" t="s">
        <v>1615</v>
      </c>
      <c r="G113" s="66"/>
      <c r="H113" s="70"/>
      <c r="I113" s="71"/>
      <c r="J113" s="71"/>
      <c r="K113" s="70" t="s">
        <v>7643</v>
      </c>
      <c r="L113" s="74"/>
      <c r="M113" s="75">
        <v>7189.03173828125</v>
      </c>
      <c r="N113" s="75">
        <v>5502.42626953125</v>
      </c>
      <c r="O113" s="76"/>
      <c r="P113" s="77"/>
      <c r="Q113" s="77"/>
      <c r="R113" s="89"/>
      <c r="S113" s="48">
        <v>0</v>
      </c>
      <c r="T113" s="48">
        <v>1</v>
      </c>
      <c r="U113" s="49">
        <v>0</v>
      </c>
      <c r="V113" s="49">
        <v>1</v>
      </c>
      <c r="W113" s="50"/>
      <c r="X113" s="50"/>
      <c r="Y113" s="50"/>
      <c r="Z113" s="49">
        <v>0</v>
      </c>
      <c r="AA113" s="72">
        <v>113</v>
      </c>
      <c r="AB113" s="72"/>
      <c r="AC113" s="73"/>
      <c r="AD113" s="79" t="s">
        <v>4120</v>
      </c>
      <c r="AE113" s="79">
        <v>290</v>
      </c>
      <c r="AF113" s="79">
        <v>83</v>
      </c>
      <c r="AG113" s="79">
        <v>3938</v>
      </c>
      <c r="AH113" s="79">
        <v>15017</v>
      </c>
      <c r="AI113" s="79"/>
      <c r="AJ113" s="79" t="s">
        <v>4796</v>
      </c>
      <c r="AK113" s="79" t="s">
        <v>5383</v>
      </c>
      <c r="AL113" s="79"/>
      <c r="AM113" s="79"/>
      <c r="AN113" s="81">
        <v>42959.398993055554</v>
      </c>
      <c r="AO113" s="84" t="s">
        <v>6054</v>
      </c>
      <c r="AP113" s="79" t="b">
        <v>1</v>
      </c>
      <c r="AQ113" s="79" t="b">
        <v>0</v>
      </c>
      <c r="AR113" s="79" t="b">
        <v>1</v>
      </c>
      <c r="AS113" s="79"/>
      <c r="AT113" s="79">
        <v>0</v>
      </c>
      <c r="AU113" s="79"/>
      <c r="AV113" s="79" t="b">
        <v>0</v>
      </c>
      <c r="AW113" s="79" t="s">
        <v>6881</v>
      </c>
      <c r="AX113" s="84" t="s">
        <v>6951</v>
      </c>
      <c r="AY113" s="79" t="s">
        <v>66</v>
      </c>
      <c r="AZ113" s="79" t="str">
        <f>REPLACE(INDEX(GroupVertices[Group],MATCH(Vertices[[#This Row],[Vertex]],GroupVertices[Vertex],0)),1,1,"")</f>
        <v>156</v>
      </c>
      <c r="BA113" s="2"/>
      <c r="BB113" s="3"/>
      <c r="BC113" s="3"/>
      <c r="BD113" s="3"/>
      <c r="BE113" s="3"/>
    </row>
    <row r="114" spans="1:57" ht="15">
      <c r="A114" s="65" t="s">
        <v>817</v>
      </c>
      <c r="B114" s="66"/>
      <c r="C114" s="66"/>
      <c r="D114" s="67">
        <v>2.340909090909091</v>
      </c>
      <c r="E114" s="69">
        <v>60</v>
      </c>
      <c r="F114" s="104" t="s">
        <v>6658</v>
      </c>
      <c r="G114" s="66"/>
      <c r="H114" s="70"/>
      <c r="I114" s="71"/>
      <c r="J114" s="71"/>
      <c r="K114" s="70" t="s">
        <v>7644</v>
      </c>
      <c r="L114" s="74"/>
      <c r="M114" s="75">
        <v>7505.3017578125</v>
      </c>
      <c r="N114" s="75">
        <v>5073.47509765625</v>
      </c>
      <c r="O114" s="76"/>
      <c r="P114" s="77"/>
      <c r="Q114" s="77"/>
      <c r="R114" s="89"/>
      <c r="S114" s="48">
        <v>1</v>
      </c>
      <c r="T114" s="48">
        <v>0</v>
      </c>
      <c r="U114" s="49">
        <v>0</v>
      </c>
      <c r="V114" s="49">
        <v>1</v>
      </c>
      <c r="W114" s="50"/>
      <c r="X114" s="50"/>
      <c r="Y114" s="50"/>
      <c r="Z114" s="49">
        <v>0</v>
      </c>
      <c r="AA114" s="72">
        <v>114</v>
      </c>
      <c r="AB114" s="72"/>
      <c r="AC114" s="73"/>
      <c r="AD114" s="79" t="s">
        <v>4121</v>
      </c>
      <c r="AE114" s="79">
        <v>405</v>
      </c>
      <c r="AF114" s="79">
        <v>1913</v>
      </c>
      <c r="AG114" s="79">
        <v>115786</v>
      </c>
      <c r="AH114" s="79">
        <v>81310</v>
      </c>
      <c r="AI114" s="79"/>
      <c r="AJ114" s="79" t="s">
        <v>4797</v>
      </c>
      <c r="AK114" s="79" t="s">
        <v>5384</v>
      </c>
      <c r="AL114" s="79"/>
      <c r="AM114" s="79"/>
      <c r="AN114" s="81">
        <v>39908.94604166667</v>
      </c>
      <c r="AO114" s="84" t="s">
        <v>6055</v>
      </c>
      <c r="AP114" s="79" t="b">
        <v>0</v>
      </c>
      <c r="AQ114" s="79" t="b">
        <v>0</v>
      </c>
      <c r="AR114" s="79" t="b">
        <v>1</v>
      </c>
      <c r="AS114" s="79"/>
      <c r="AT114" s="79">
        <v>39</v>
      </c>
      <c r="AU114" s="84" t="s">
        <v>6619</v>
      </c>
      <c r="AV114" s="79" t="b">
        <v>0</v>
      </c>
      <c r="AW114" s="79" t="s">
        <v>6881</v>
      </c>
      <c r="AX114" s="84" t="s">
        <v>6952</v>
      </c>
      <c r="AY114" s="79" t="s">
        <v>65</v>
      </c>
      <c r="AZ114" s="79" t="str">
        <f>REPLACE(INDEX(GroupVertices[Group],MATCH(Vertices[[#This Row],[Vertex]],GroupVertices[Vertex],0)),1,1,"")</f>
        <v>156</v>
      </c>
      <c r="BA114" s="2"/>
      <c r="BB114" s="3"/>
      <c r="BC114" s="3"/>
      <c r="BD114" s="3"/>
      <c r="BE114" s="3"/>
    </row>
    <row r="115" spans="1:57" ht="15">
      <c r="A115" s="65" t="s">
        <v>270</v>
      </c>
      <c r="B115" s="66"/>
      <c r="C115" s="66"/>
      <c r="D115" s="67">
        <v>2.340909090909091</v>
      </c>
      <c r="E115" s="69">
        <v>60</v>
      </c>
      <c r="F115" s="104" t="s">
        <v>1616</v>
      </c>
      <c r="G115" s="66"/>
      <c r="H115" s="70"/>
      <c r="I115" s="71"/>
      <c r="J115" s="71"/>
      <c r="K115" s="70" t="s">
        <v>7645</v>
      </c>
      <c r="L115" s="74"/>
      <c r="M115" s="75">
        <v>336.8209228515625</v>
      </c>
      <c r="N115" s="75">
        <v>6146.05712890625</v>
      </c>
      <c r="O115" s="76"/>
      <c r="P115" s="77"/>
      <c r="Q115" s="77"/>
      <c r="R115" s="89"/>
      <c r="S115" s="48">
        <v>1</v>
      </c>
      <c r="T115" s="48">
        <v>1</v>
      </c>
      <c r="U115" s="49">
        <v>0</v>
      </c>
      <c r="V115" s="49">
        <v>0</v>
      </c>
      <c r="W115" s="50"/>
      <c r="X115" s="50"/>
      <c r="Y115" s="50"/>
      <c r="Z115" s="49" t="s">
        <v>8271</v>
      </c>
      <c r="AA115" s="72">
        <v>115</v>
      </c>
      <c r="AB115" s="72"/>
      <c r="AC115" s="73"/>
      <c r="AD115" s="79" t="s">
        <v>4122</v>
      </c>
      <c r="AE115" s="79">
        <v>40</v>
      </c>
      <c r="AF115" s="79">
        <v>64</v>
      </c>
      <c r="AG115" s="79">
        <v>198</v>
      </c>
      <c r="AH115" s="79">
        <v>106</v>
      </c>
      <c r="AI115" s="79"/>
      <c r="AJ115" s="79" t="s">
        <v>4798</v>
      </c>
      <c r="AK115" s="79"/>
      <c r="AL115" s="79"/>
      <c r="AM115" s="79"/>
      <c r="AN115" s="81">
        <v>43651.49712962963</v>
      </c>
      <c r="AO115" s="79"/>
      <c r="AP115" s="79" t="b">
        <v>1</v>
      </c>
      <c r="AQ115" s="79" t="b">
        <v>0</v>
      </c>
      <c r="AR115" s="79" t="b">
        <v>0</v>
      </c>
      <c r="AS115" s="79"/>
      <c r="AT115" s="79">
        <v>0</v>
      </c>
      <c r="AU115" s="79"/>
      <c r="AV115" s="79" t="b">
        <v>0</v>
      </c>
      <c r="AW115" s="79" t="s">
        <v>6881</v>
      </c>
      <c r="AX115" s="84" t="s">
        <v>6953</v>
      </c>
      <c r="AY115" s="79" t="s">
        <v>66</v>
      </c>
      <c r="AZ115" s="79" t="str">
        <f>REPLACE(INDEX(GroupVertices[Group],MATCH(Vertices[[#This Row],[Vertex]],GroupVertices[Vertex],0)),1,1,"")</f>
        <v>1</v>
      </c>
      <c r="BA115" s="2"/>
      <c r="BB115" s="3"/>
      <c r="BC115" s="3"/>
      <c r="BD115" s="3"/>
      <c r="BE115" s="3"/>
    </row>
    <row r="116" spans="1:57" ht="15">
      <c r="A116" s="65" t="s">
        <v>271</v>
      </c>
      <c r="B116" s="66"/>
      <c r="C116" s="66"/>
      <c r="D116" s="67">
        <v>2.340909090909091</v>
      </c>
      <c r="E116" s="69">
        <v>60</v>
      </c>
      <c r="F116" s="104" t="s">
        <v>1617</v>
      </c>
      <c r="G116" s="66"/>
      <c r="H116" s="70"/>
      <c r="I116" s="71"/>
      <c r="J116" s="71"/>
      <c r="K116" s="70" t="s">
        <v>7646</v>
      </c>
      <c r="L116" s="74"/>
      <c r="M116" s="75">
        <v>2143.80322265625</v>
      </c>
      <c r="N116" s="75">
        <v>8523.72265625</v>
      </c>
      <c r="O116" s="76"/>
      <c r="P116" s="77"/>
      <c r="Q116" s="77"/>
      <c r="R116" s="89"/>
      <c r="S116" s="48">
        <v>1</v>
      </c>
      <c r="T116" s="48">
        <v>1</v>
      </c>
      <c r="U116" s="49">
        <v>0</v>
      </c>
      <c r="V116" s="49">
        <v>0</v>
      </c>
      <c r="W116" s="50"/>
      <c r="X116" s="50"/>
      <c r="Y116" s="50"/>
      <c r="Z116" s="49" t="s">
        <v>8271</v>
      </c>
      <c r="AA116" s="72">
        <v>116</v>
      </c>
      <c r="AB116" s="72"/>
      <c r="AC116" s="73"/>
      <c r="AD116" s="79" t="s">
        <v>4123</v>
      </c>
      <c r="AE116" s="79">
        <v>249</v>
      </c>
      <c r="AF116" s="79">
        <v>502</v>
      </c>
      <c r="AG116" s="79">
        <v>10430</v>
      </c>
      <c r="AH116" s="79">
        <v>2561</v>
      </c>
      <c r="AI116" s="79"/>
      <c r="AJ116" s="79"/>
      <c r="AK116" s="79"/>
      <c r="AL116" s="79"/>
      <c r="AM116" s="79"/>
      <c r="AN116" s="81">
        <v>40927.960914351854</v>
      </c>
      <c r="AO116" s="84" t="s">
        <v>6056</v>
      </c>
      <c r="AP116" s="79" t="b">
        <v>1</v>
      </c>
      <c r="AQ116" s="79" t="b">
        <v>0</v>
      </c>
      <c r="AR116" s="79" t="b">
        <v>1</v>
      </c>
      <c r="AS116" s="79"/>
      <c r="AT116" s="79">
        <v>1</v>
      </c>
      <c r="AU116" s="84" t="s">
        <v>6619</v>
      </c>
      <c r="AV116" s="79" t="b">
        <v>0</v>
      </c>
      <c r="AW116" s="79" t="s">
        <v>6881</v>
      </c>
      <c r="AX116" s="84" t="s">
        <v>6954</v>
      </c>
      <c r="AY116" s="79" t="s">
        <v>66</v>
      </c>
      <c r="AZ116" s="79" t="str">
        <f>REPLACE(INDEX(GroupVertices[Group],MATCH(Vertices[[#This Row],[Vertex]],GroupVertices[Vertex],0)),1,1,"")</f>
        <v>1</v>
      </c>
      <c r="BA116" s="2"/>
      <c r="BB116" s="3"/>
      <c r="BC116" s="3"/>
      <c r="BD116" s="3"/>
      <c r="BE116" s="3"/>
    </row>
    <row r="117" spans="1:57" ht="15">
      <c r="A117" s="65" t="s">
        <v>272</v>
      </c>
      <c r="B117" s="66"/>
      <c r="C117" s="66"/>
      <c r="D117" s="67">
        <v>2.340909090909091</v>
      </c>
      <c r="E117" s="69">
        <v>60</v>
      </c>
      <c r="F117" s="104" t="s">
        <v>1618</v>
      </c>
      <c r="G117" s="66"/>
      <c r="H117" s="70"/>
      <c r="I117" s="71"/>
      <c r="J117" s="71"/>
      <c r="K117" s="70" t="s">
        <v>7647</v>
      </c>
      <c r="L117" s="74"/>
      <c r="M117" s="75">
        <v>2328.78662109375</v>
      </c>
      <c r="N117" s="75">
        <v>7053.3251953125</v>
      </c>
      <c r="O117" s="76"/>
      <c r="P117" s="77"/>
      <c r="Q117" s="77"/>
      <c r="R117" s="89"/>
      <c r="S117" s="48">
        <v>1</v>
      </c>
      <c r="T117" s="48">
        <v>1</v>
      </c>
      <c r="U117" s="49">
        <v>0</v>
      </c>
      <c r="V117" s="49">
        <v>0</v>
      </c>
      <c r="W117" s="50"/>
      <c r="X117" s="50"/>
      <c r="Y117" s="50"/>
      <c r="Z117" s="49" t="s">
        <v>8271</v>
      </c>
      <c r="AA117" s="72">
        <v>117</v>
      </c>
      <c r="AB117" s="72"/>
      <c r="AC117" s="73"/>
      <c r="AD117" s="79" t="s">
        <v>4124</v>
      </c>
      <c r="AE117" s="79">
        <v>640</v>
      </c>
      <c r="AF117" s="79">
        <v>830</v>
      </c>
      <c r="AG117" s="79">
        <v>9924</v>
      </c>
      <c r="AH117" s="79">
        <v>2745</v>
      </c>
      <c r="AI117" s="79"/>
      <c r="AJ117" s="79" t="s">
        <v>4799</v>
      </c>
      <c r="AK117" s="79"/>
      <c r="AL117" s="79"/>
      <c r="AM117" s="79"/>
      <c r="AN117" s="81">
        <v>40469.11237268519</v>
      </c>
      <c r="AO117" s="84" t="s">
        <v>6057</v>
      </c>
      <c r="AP117" s="79" t="b">
        <v>0</v>
      </c>
      <c r="AQ117" s="79" t="b">
        <v>0</v>
      </c>
      <c r="AR117" s="79" t="b">
        <v>0</v>
      </c>
      <c r="AS117" s="79"/>
      <c r="AT117" s="79">
        <v>1</v>
      </c>
      <c r="AU117" s="84" t="s">
        <v>6620</v>
      </c>
      <c r="AV117" s="79" t="b">
        <v>0</v>
      </c>
      <c r="AW117" s="79" t="s">
        <v>6881</v>
      </c>
      <c r="AX117" s="84" t="s">
        <v>6955</v>
      </c>
      <c r="AY117" s="79" t="s">
        <v>66</v>
      </c>
      <c r="AZ117" s="79" t="str">
        <f>REPLACE(INDEX(GroupVertices[Group],MATCH(Vertices[[#This Row],[Vertex]],GroupVertices[Vertex],0)),1,1,"")</f>
        <v>1</v>
      </c>
      <c r="BA117" s="2"/>
      <c r="BB117" s="3"/>
      <c r="BC117" s="3"/>
      <c r="BD117" s="3"/>
      <c r="BE117" s="3"/>
    </row>
    <row r="118" spans="1:57" ht="15">
      <c r="A118" s="65" t="s">
        <v>273</v>
      </c>
      <c r="B118" s="66"/>
      <c r="C118" s="66"/>
      <c r="D118" s="67">
        <v>1.5</v>
      </c>
      <c r="E118" s="69">
        <v>60</v>
      </c>
      <c r="F118" s="104" t="s">
        <v>1619</v>
      </c>
      <c r="G118" s="66"/>
      <c r="H118" s="70"/>
      <c r="I118" s="71"/>
      <c r="J118" s="71"/>
      <c r="K118" s="70" t="s">
        <v>7648</v>
      </c>
      <c r="L118" s="74"/>
      <c r="M118" s="75">
        <v>2803.0341796875</v>
      </c>
      <c r="N118" s="75">
        <v>7519.626953125</v>
      </c>
      <c r="O118" s="76"/>
      <c r="P118" s="77"/>
      <c r="Q118" s="77"/>
      <c r="R118" s="89"/>
      <c r="S118" s="48">
        <v>0</v>
      </c>
      <c r="T118" s="48">
        <v>1</v>
      </c>
      <c r="U118" s="49">
        <v>0</v>
      </c>
      <c r="V118" s="49">
        <v>0.047619</v>
      </c>
      <c r="W118" s="50"/>
      <c r="X118" s="50"/>
      <c r="Y118" s="50"/>
      <c r="Z118" s="49">
        <v>0</v>
      </c>
      <c r="AA118" s="72">
        <v>118</v>
      </c>
      <c r="AB118" s="72"/>
      <c r="AC118" s="73"/>
      <c r="AD118" s="79" t="s">
        <v>4125</v>
      </c>
      <c r="AE118" s="79">
        <v>170</v>
      </c>
      <c r="AF118" s="79">
        <v>187</v>
      </c>
      <c r="AG118" s="79">
        <v>1754</v>
      </c>
      <c r="AH118" s="79">
        <v>1863</v>
      </c>
      <c r="AI118" s="79"/>
      <c r="AJ118" s="79"/>
      <c r="AK118" s="79"/>
      <c r="AL118" s="79"/>
      <c r="AM118" s="79"/>
      <c r="AN118" s="81">
        <v>41710.9933912037</v>
      </c>
      <c r="AO118" s="79"/>
      <c r="AP118" s="79" t="b">
        <v>1</v>
      </c>
      <c r="AQ118" s="79" t="b">
        <v>0</v>
      </c>
      <c r="AR118" s="79" t="b">
        <v>0</v>
      </c>
      <c r="AS118" s="79"/>
      <c r="AT118" s="79">
        <v>0</v>
      </c>
      <c r="AU118" s="84" t="s">
        <v>6619</v>
      </c>
      <c r="AV118" s="79" t="b">
        <v>0</v>
      </c>
      <c r="AW118" s="79" t="s">
        <v>6881</v>
      </c>
      <c r="AX118" s="84" t="s">
        <v>6956</v>
      </c>
      <c r="AY118" s="79" t="s">
        <v>66</v>
      </c>
      <c r="AZ118" s="79" t="str">
        <f>REPLACE(INDEX(GroupVertices[Group],MATCH(Vertices[[#This Row],[Vertex]],GroupVertices[Vertex],0)),1,1,"")</f>
        <v>10</v>
      </c>
      <c r="BA118" s="2"/>
      <c r="BB118" s="3"/>
      <c r="BC118" s="3"/>
      <c r="BD118" s="3"/>
      <c r="BE118" s="3"/>
    </row>
    <row r="119" spans="1:57" ht="15">
      <c r="A119" s="65" t="s">
        <v>274</v>
      </c>
      <c r="B119" s="66"/>
      <c r="C119" s="66"/>
      <c r="D119" s="67">
        <v>1.5</v>
      </c>
      <c r="E119" s="69">
        <v>60</v>
      </c>
      <c r="F119" s="104" t="s">
        <v>6659</v>
      </c>
      <c r="G119" s="66"/>
      <c r="H119" s="70"/>
      <c r="I119" s="71"/>
      <c r="J119" s="71"/>
      <c r="K119" s="70" t="s">
        <v>7649</v>
      </c>
      <c r="L119" s="74"/>
      <c r="M119" s="75">
        <v>6924.533203125</v>
      </c>
      <c r="N119" s="75">
        <v>8641.8740234375</v>
      </c>
      <c r="O119" s="76"/>
      <c r="P119" s="77"/>
      <c r="Q119" s="77"/>
      <c r="R119" s="89"/>
      <c r="S119" s="48">
        <v>0</v>
      </c>
      <c r="T119" s="48">
        <v>1</v>
      </c>
      <c r="U119" s="49">
        <v>0</v>
      </c>
      <c r="V119" s="49">
        <v>0.037037</v>
      </c>
      <c r="W119" s="50"/>
      <c r="X119" s="50"/>
      <c r="Y119" s="50"/>
      <c r="Z119" s="49">
        <v>0</v>
      </c>
      <c r="AA119" s="72">
        <v>119</v>
      </c>
      <c r="AB119" s="72"/>
      <c r="AC119" s="73"/>
      <c r="AD119" s="79" t="s">
        <v>4126</v>
      </c>
      <c r="AE119" s="79">
        <v>700</v>
      </c>
      <c r="AF119" s="79">
        <v>572</v>
      </c>
      <c r="AG119" s="79">
        <v>39648</v>
      </c>
      <c r="AH119" s="79">
        <v>175</v>
      </c>
      <c r="AI119" s="79"/>
      <c r="AJ119" s="79" t="s">
        <v>4800</v>
      </c>
      <c r="AK119" s="79" t="s">
        <v>5385</v>
      </c>
      <c r="AL119" s="79"/>
      <c r="AM119" s="79"/>
      <c r="AN119" s="81">
        <v>40921.224641203706</v>
      </c>
      <c r="AO119" s="84" t="s">
        <v>6058</v>
      </c>
      <c r="AP119" s="79" t="b">
        <v>1</v>
      </c>
      <c r="AQ119" s="79" t="b">
        <v>0</v>
      </c>
      <c r="AR119" s="79" t="b">
        <v>0</v>
      </c>
      <c r="AS119" s="79"/>
      <c r="AT119" s="79">
        <v>37</v>
      </c>
      <c r="AU119" s="84" t="s">
        <v>6619</v>
      </c>
      <c r="AV119" s="79" t="b">
        <v>0</v>
      </c>
      <c r="AW119" s="79" t="s">
        <v>6881</v>
      </c>
      <c r="AX119" s="84" t="s">
        <v>6957</v>
      </c>
      <c r="AY119" s="79" t="s">
        <v>66</v>
      </c>
      <c r="AZ119" s="79" t="str">
        <f>REPLACE(INDEX(GroupVertices[Group],MATCH(Vertices[[#This Row],[Vertex]],GroupVertices[Vertex],0)),1,1,"")</f>
        <v>6</v>
      </c>
      <c r="BA119" s="2"/>
      <c r="BB119" s="3"/>
      <c r="BC119" s="3"/>
      <c r="BD119" s="3"/>
      <c r="BE119" s="3"/>
    </row>
    <row r="120" spans="1:57" ht="15">
      <c r="A120" s="65" t="s">
        <v>275</v>
      </c>
      <c r="B120" s="66"/>
      <c r="C120" s="66"/>
      <c r="D120" s="67">
        <v>1.5</v>
      </c>
      <c r="E120" s="69">
        <v>60</v>
      </c>
      <c r="F120" s="104" t="s">
        <v>1620</v>
      </c>
      <c r="G120" s="66"/>
      <c r="H120" s="70"/>
      <c r="I120" s="71"/>
      <c r="J120" s="71"/>
      <c r="K120" s="70" t="s">
        <v>7651</v>
      </c>
      <c r="L120" s="74"/>
      <c r="M120" s="75">
        <v>8587.91796875</v>
      </c>
      <c r="N120" s="75">
        <v>4895.978515625</v>
      </c>
      <c r="O120" s="76"/>
      <c r="P120" s="77"/>
      <c r="Q120" s="77"/>
      <c r="R120" s="89"/>
      <c r="S120" s="48">
        <v>0</v>
      </c>
      <c r="T120" s="48">
        <v>1</v>
      </c>
      <c r="U120" s="49">
        <v>0</v>
      </c>
      <c r="V120" s="49">
        <v>1</v>
      </c>
      <c r="W120" s="50"/>
      <c r="X120" s="50"/>
      <c r="Y120" s="50"/>
      <c r="Z120" s="49">
        <v>0</v>
      </c>
      <c r="AA120" s="72">
        <v>120</v>
      </c>
      <c r="AB120" s="72"/>
      <c r="AC120" s="73"/>
      <c r="AD120" s="79" t="s">
        <v>4128</v>
      </c>
      <c r="AE120" s="79">
        <v>84</v>
      </c>
      <c r="AF120" s="79">
        <v>13</v>
      </c>
      <c r="AG120" s="79">
        <v>75</v>
      </c>
      <c r="AH120" s="79">
        <v>575</v>
      </c>
      <c r="AI120" s="79"/>
      <c r="AJ120" s="79" t="s">
        <v>4802</v>
      </c>
      <c r="AK120" s="79"/>
      <c r="AL120" s="79"/>
      <c r="AM120" s="79"/>
      <c r="AN120" s="81">
        <v>43569.62153935185</v>
      </c>
      <c r="AO120" s="84" t="s">
        <v>6060</v>
      </c>
      <c r="AP120" s="79" t="b">
        <v>1</v>
      </c>
      <c r="AQ120" s="79" t="b">
        <v>0</v>
      </c>
      <c r="AR120" s="79" t="b">
        <v>0</v>
      </c>
      <c r="AS120" s="79"/>
      <c r="AT120" s="79">
        <v>0</v>
      </c>
      <c r="AU120" s="79"/>
      <c r="AV120" s="79" t="b">
        <v>0</v>
      </c>
      <c r="AW120" s="79" t="s">
        <v>6881</v>
      </c>
      <c r="AX120" s="84" t="s">
        <v>6959</v>
      </c>
      <c r="AY120" s="79" t="s">
        <v>66</v>
      </c>
      <c r="AZ120" s="79" t="str">
        <f>REPLACE(INDEX(GroupVertices[Group],MATCH(Vertices[[#This Row],[Vertex]],GroupVertices[Vertex],0)),1,1,"")</f>
        <v>155</v>
      </c>
      <c r="BA120" s="2"/>
      <c r="BB120" s="3"/>
      <c r="BC120" s="3"/>
      <c r="BD120" s="3"/>
      <c r="BE120" s="3"/>
    </row>
    <row r="121" spans="1:57" ht="15">
      <c r="A121" s="65" t="s">
        <v>818</v>
      </c>
      <c r="B121" s="66"/>
      <c r="C121" s="66"/>
      <c r="D121" s="67">
        <v>2.340909090909091</v>
      </c>
      <c r="E121" s="69">
        <v>60</v>
      </c>
      <c r="F121" s="104" t="s">
        <v>6661</v>
      </c>
      <c r="G121" s="66"/>
      <c r="H121" s="70"/>
      <c r="I121" s="71"/>
      <c r="J121" s="71"/>
      <c r="K121" s="70" t="s">
        <v>7652</v>
      </c>
      <c r="L121" s="74"/>
      <c r="M121" s="75">
        <v>8916.3515625</v>
      </c>
      <c r="N121" s="75">
        <v>4481.81884765625</v>
      </c>
      <c r="O121" s="76"/>
      <c r="P121" s="77"/>
      <c r="Q121" s="77"/>
      <c r="R121" s="89"/>
      <c r="S121" s="48">
        <v>1</v>
      </c>
      <c r="T121" s="48">
        <v>0</v>
      </c>
      <c r="U121" s="49">
        <v>0</v>
      </c>
      <c r="V121" s="49">
        <v>1</v>
      </c>
      <c r="W121" s="50"/>
      <c r="X121" s="50"/>
      <c r="Y121" s="50"/>
      <c r="Z121" s="49">
        <v>0</v>
      </c>
      <c r="AA121" s="72">
        <v>121</v>
      </c>
      <c r="AB121" s="72"/>
      <c r="AC121" s="73"/>
      <c r="AD121" s="79" t="s">
        <v>4129</v>
      </c>
      <c r="AE121" s="79">
        <v>992</v>
      </c>
      <c r="AF121" s="79">
        <v>1527</v>
      </c>
      <c r="AG121" s="79">
        <v>28534</v>
      </c>
      <c r="AH121" s="79">
        <v>48240</v>
      </c>
      <c r="AI121" s="79"/>
      <c r="AJ121" s="79" t="s">
        <v>4803</v>
      </c>
      <c r="AK121" s="79"/>
      <c r="AL121" s="79"/>
      <c r="AM121" s="79"/>
      <c r="AN121" s="81">
        <v>42939.21313657407</v>
      </c>
      <c r="AO121" s="84" t="s">
        <v>6061</v>
      </c>
      <c r="AP121" s="79" t="b">
        <v>1</v>
      </c>
      <c r="AQ121" s="79" t="b">
        <v>0</v>
      </c>
      <c r="AR121" s="79" t="b">
        <v>0</v>
      </c>
      <c r="AS121" s="79"/>
      <c r="AT121" s="79">
        <v>13</v>
      </c>
      <c r="AU121" s="79"/>
      <c r="AV121" s="79" t="b">
        <v>0</v>
      </c>
      <c r="AW121" s="79" t="s">
        <v>6881</v>
      </c>
      <c r="AX121" s="84" t="s">
        <v>6960</v>
      </c>
      <c r="AY121" s="79" t="s">
        <v>65</v>
      </c>
      <c r="AZ121" s="79" t="str">
        <f>REPLACE(INDEX(GroupVertices[Group],MATCH(Vertices[[#This Row],[Vertex]],GroupVertices[Vertex],0)),1,1,"")</f>
        <v>155</v>
      </c>
      <c r="BA121" s="2"/>
      <c r="BB121" s="3"/>
      <c r="BC121" s="3"/>
      <c r="BD121" s="3"/>
      <c r="BE121" s="3"/>
    </row>
    <row r="122" spans="1:57" ht="15">
      <c r="A122" s="65" t="s">
        <v>276</v>
      </c>
      <c r="B122" s="66"/>
      <c r="C122" s="66"/>
      <c r="D122" s="67">
        <v>2.340909090909091</v>
      </c>
      <c r="E122" s="69">
        <v>60</v>
      </c>
      <c r="F122" s="104" t="s">
        <v>6662</v>
      </c>
      <c r="G122" s="66"/>
      <c r="H122" s="70"/>
      <c r="I122" s="71"/>
      <c r="J122" s="71"/>
      <c r="K122" s="70" t="s">
        <v>7653</v>
      </c>
      <c r="L122" s="74"/>
      <c r="M122" s="75">
        <v>2051.782958984375</v>
      </c>
      <c r="N122" s="75">
        <v>2162.993408203125</v>
      </c>
      <c r="O122" s="76"/>
      <c r="P122" s="77"/>
      <c r="Q122" s="77"/>
      <c r="R122" s="89"/>
      <c r="S122" s="48">
        <v>1</v>
      </c>
      <c r="T122" s="48">
        <v>1</v>
      </c>
      <c r="U122" s="49">
        <v>0</v>
      </c>
      <c r="V122" s="49">
        <v>0</v>
      </c>
      <c r="W122" s="50"/>
      <c r="X122" s="50"/>
      <c r="Y122" s="50"/>
      <c r="Z122" s="49" t="s">
        <v>8271</v>
      </c>
      <c r="AA122" s="72">
        <v>122</v>
      </c>
      <c r="AB122" s="72"/>
      <c r="AC122" s="73"/>
      <c r="AD122" s="79" t="s">
        <v>4130</v>
      </c>
      <c r="AE122" s="79">
        <v>2024</v>
      </c>
      <c r="AF122" s="79">
        <v>25197</v>
      </c>
      <c r="AG122" s="79">
        <v>70049</v>
      </c>
      <c r="AH122" s="79">
        <v>26813</v>
      </c>
      <c r="AI122" s="79"/>
      <c r="AJ122" s="79" t="s">
        <v>4804</v>
      </c>
      <c r="AK122" s="79" t="s">
        <v>5386</v>
      </c>
      <c r="AL122" s="84" t="s">
        <v>5748</v>
      </c>
      <c r="AM122" s="79"/>
      <c r="AN122" s="81">
        <v>40577.866689814815</v>
      </c>
      <c r="AO122" s="84" t="s">
        <v>6062</v>
      </c>
      <c r="AP122" s="79" t="b">
        <v>1</v>
      </c>
      <c r="AQ122" s="79" t="b">
        <v>0</v>
      </c>
      <c r="AR122" s="79" t="b">
        <v>1</v>
      </c>
      <c r="AS122" s="79"/>
      <c r="AT122" s="79">
        <v>645</v>
      </c>
      <c r="AU122" s="84" t="s">
        <v>6619</v>
      </c>
      <c r="AV122" s="79" t="b">
        <v>1</v>
      </c>
      <c r="AW122" s="79" t="s">
        <v>6881</v>
      </c>
      <c r="AX122" s="84" t="s">
        <v>6961</v>
      </c>
      <c r="AY122" s="79" t="s">
        <v>66</v>
      </c>
      <c r="AZ122" s="79" t="str">
        <f>REPLACE(INDEX(GroupVertices[Group],MATCH(Vertices[[#This Row],[Vertex]],GroupVertices[Vertex],0)),1,1,"")</f>
        <v>1</v>
      </c>
      <c r="BA122" s="2"/>
      <c r="BB122" s="3"/>
      <c r="BC122" s="3"/>
      <c r="BD122" s="3"/>
      <c r="BE122" s="3"/>
    </row>
    <row r="123" spans="1:57" ht="15">
      <c r="A123" s="65" t="s">
        <v>277</v>
      </c>
      <c r="B123" s="66"/>
      <c r="C123" s="66"/>
      <c r="D123" s="67">
        <v>1.5</v>
      </c>
      <c r="E123" s="69">
        <v>60</v>
      </c>
      <c r="F123" s="104" t="s">
        <v>1621</v>
      </c>
      <c r="G123" s="66"/>
      <c r="H123" s="70"/>
      <c r="I123" s="71"/>
      <c r="J123" s="71"/>
      <c r="K123" s="70" t="s">
        <v>7654</v>
      </c>
      <c r="L123" s="74"/>
      <c r="M123" s="75">
        <v>8113.49462890625</v>
      </c>
      <c r="N123" s="75">
        <v>4895.99072265625</v>
      </c>
      <c r="O123" s="76"/>
      <c r="P123" s="77"/>
      <c r="Q123" s="77"/>
      <c r="R123" s="89"/>
      <c r="S123" s="48">
        <v>0</v>
      </c>
      <c r="T123" s="48">
        <v>1</v>
      </c>
      <c r="U123" s="49">
        <v>0</v>
      </c>
      <c r="V123" s="49">
        <v>1</v>
      </c>
      <c r="W123" s="50"/>
      <c r="X123" s="50"/>
      <c r="Y123" s="50"/>
      <c r="Z123" s="49">
        <v>0</v>
      </c>
      <c r="AA123" s="72">
        <v>123</v>
      </c>
      <c r="AB123" s="72"/>
      <c r="AC123" s="73"/>
      <c r="AD123" s="79" t="s">
        <v>4131</v>
      </c>
      <c r="AE123" s="79">
        <v>299</v>
      </c>
      <c r="AF123" s="79">
        <v>204</v>
      </c>
      <c r="AG123" s="79">
        <v>1086</v>
      </c>
      <c r="AH123" s="79">
        <v>5381</v>
      </c>
      <c r="AI123" s="79"/>
      <c r="AJ123" s="79" t="s">
        <v>4805</v>
      </c>
      <c r="AK123" s="79"/>
      <c r="AL123" s="79"/>
      <c r="AM123" s="79"/>
      <c r="AN123" s="81">
        <v>41075.90118055556</v>
      </c>
      <c r="AO123" s="84" t="s">
        <v>6063</v>
      </c>
      <c r="AP123" s="79" t="b">
        <v>1</v>
      </c>
      <c r="AQ123" s="79" t="b">
        <v>0</v>
      </c>
      <c r="AR123" s="79" t="b">
        <v>1</v>
      </c>
      <c r="AS123" s="79"/>
      <c r="AT123" s="79">
        <v>0</v>
      </c>
      <c r="AU123" s="84" t="s">
        <v>6619</v>
      </c>
      <c r="AV123" s="79" t="b">
        <v>0</v>
      </c>
      <c r="AW123" s="79" t="s">
        <v>6881</v>
      </c>
      <c r="AX123" s="84" t="s">
        <v>6962</v>
      </c>
      <c r="AY123" s="79" t="s">
        <v>66</v>
      </c>
      <c r="AZ123" s="79" t="str">
        <f>REPLACE(INDEX(GroupVertices[Group],MATCH(Vertices[[#This Row],[Vertex]],GroupVertices[Vertex],0)),1,1,"")</f>
        <v>154</v>
      </c>
      <c r="BA123" s="2"/>
      <c r="BB123" s="3"/>
      <c r="BC123" s="3"/>
      <c r="BD123" s="3"/>
      <c r="BE123" s="3"/>
    </row>
    <row r="124" spans="1:57" ht="15">
      <c r="A124" s="65" t="s">
        <v>819</v>
      </c>
      <c r="B124" s="66"/>
      <c r="C124" s="66"/>
      <c r="D124" s="67">
        <v>2.340909090909091</v>
      </c>
      <c r="E124" s="69">
        <v>60</v>
      </c>
      <c r="F124" s="104" t="s">
        <v>6663</v>
      </c>
      <c r="G124" s="66"/>
      <c r="H124" s="70"/>
      <c r="I124" s="71"/>
      <c r="J124" s="71"/>
      <c r="K124" s="70" t="s">
        <v>7655</v>
      </c>
      <c r="L124" s="74"/>
      <c r="M124" s="75">
        <v>8441.9287109375</v>
      </c>
      <c r="N124" s="75">
        <v>4481.8310546875</v>
      </c>
      <c r="O124" s="76"/>
      <c r="P124" s="77"/>
      <c r="Q124" s="77"/>
      <c r="R124" s="89"/>
      <c r="S124" s="48">
        <v>1</v>
      </c>
      <c r="T124" s="48">
        <v>0</v>
      </c>
      <c r="U124" s="49">
        <v>0</v>
      </c>
      <c r="V124" s="49">
        <v>1</v>
      </c>
      <c r="W124" s="50"/>
      <c r="X124" s="50"/>
      <c r="Y124" s="50"/>
      <c r="Z124" s="49">
        <v>0</v>
      </c>
      <c r="AA124" s="72">
        <v>124</v>
      </c>
      <c r="AB124" s="72"/>
      <c r="AC124" s="73"/>
      <c r="AD124" s="79" t="s">
        <v>4132</v>
      </c>
      <c r="AE124" s="79">
        <v>121</v>
      </c>
      <c r="AF124" s="79">
        <v>51</v>
      </c>
      <c r="AG124" s="79">
        <v>209</v>
      </c>
      <c r="AH124" s="79">
        <v>4596</v>
      </c>
      <c r="AI124" s="79"/>
      <c r="AJ124" s="79"/>
      <c r="AK124" s="79" t="s">
        <v>5387</v>
      </c>
      <c r="AL124" s="79"/>
      <c r="AM124" s="79"/>
      <c r="AN124" s="81">
        <v>43055.169282407405</v>
      </c>
      <c r="AO124" s="84" t="s">
        <v>6064</v>
      </c>
      <c r="AP124" s="79" t="b">
        <v>1</v>
      </c>
      <c r="AQ124" s="79" t="b">
        <v>0</v>
      </c>
      <c r="AR124" s="79" t="b">
        <v>0</v>
      </c>
      <c r="AS124" s="79"/>
      <c r="AT124" s="79">
        <v>0</v>
      </c>
      <c r="AU124" s="79"/>
      <c r="AV124" s="79" t="b">
        <v>0</v>
      </c>
      <c r="AW124" s="79" t="s">
        <v>6881</v>
      </c>
      <c r="AX124" s="84" t="s">
        <v>6963</v>
      </c>
      <c r="AY124" s="79" t="s">
        <v>65</v>
      </c>
      <c r="AZ124" s="79" t="str">
        <f>REPLACE(INDEX(GroupVertices[Group],MATCH(Vertices[[#This Row],[Vertex]],GroupVertices[Vertex],0)),1,1,"")</f>
        <v>154</v>
      </c>
      <c r="BA124" s="2"/>
      <c r="BB124" s="3"/>
      <c r="BC124" s="3"/>
      <c r="BD124" s="3"/>
      <c r="BE124" s="3"/>
    </row>
    <row r="125" spans="1:57" ht="15">
      <c r="A125" s="65" t="s">
        <v>278</v>
      </c>
      <c r="B125" s="66"/>
      <c r="C125" s="66"/>
      <c r="D125" s="67">
        <v>2.340909090909091</v>
      </c>
      <c r="E125" s="69">
        <v>60</v>
      </c>
      <c r="F125" s="104" t="s">
        <v>1622</v>
      </c>
      <c r="G125" s="66"/>
      <c r="H125" s="70"/>
      <c r="I125" s="71"/>
      <c r="J125" s="71"/>
      <c r="K125" s="70" t="s">
        <v>7656</v>
      </c>
      <c r="L125" s="74"/>
      <c r="M125" s="75">
        <v>1660.3763427734375</v>
      </c>
      <c r="N125" s="75">
        <v>3163.791259765625</v>
      </c>
      <c r="O125" s="76"/>
      <c r="P125" s="77"/>
      <c r="Q125" s="77"/>
      <c r="R125" s="89"/>
      <c r="S125" s="48">
        <v>1</v>
      </c>
      <c r="T125" s="48">
        <v>1</v>
      </c>
      <c r="U125" s="49">
        <v>0</v>
      </c>
      <c r="V125" s="49">
        <v>0</v>
      </c>
      <c r="W125" s="50"/>
      <c r="X125" s="50"/>
      <c r="Y125" s="50"/>
      <c r="Z125" s="49" t="s">
        <v>8271</v>
      </c>
      <c r="AA125" s="72">
        <v>125</v>
      </c>
      <c r="AB125" s="72"/>
      <c r="AC125" s="73"/>
      <c r="AD125" s="79" t="s">
        <v>4133</v>
      </c>
      <c r="AE125" s="79">
        <v>1047</v>
      </c>
      <c r="AF125" s="79">
        <v>375</v>
      </c>
      <c r="AG125" s="79">
        <v>2071</v>
      </c>
      <c r="AH125" s="79">
        <v>247</v>
      </c>
      <c r="AI125" s="79"/>
      <c r="AJ125" s="79"/>
      <c r="AK125" s="79" t="s">
        <v>5388</v>
      </c>
      <c r="AL125" s="84" t="s">
        <v>5749</v>
      </c>
      <c r="AM125" s="79"/>
      <c r="AN125" s="81">
        <v>39980.58216435185</v>
      </c>
      <c r="AO125" s="84" t="s">
        <v>6065</v>
      </c>
      <c r="AP125" s="79" t="b">
        <v>0</v>
      </c>
      <c r="AQ125" s="79" t="b">
        <v>0</v>
      </c>
      <c r="AR125" s="79" t="b">
        <v>1</v>
      </c>
      <c r="AS125" s="79"/>
      <c r="AT125" s="79">
        <v>10</v>
      </c>
      <c r="AU125" s="84" t="s">
        <v>6626</v>
      </c>
      <c r="AV125" s="79" t="b">
        <v>0</v>
      </c>
      <c r="AW125" s="79" t="s">
        <v>6881</v>
      </c>
      <c r="AX125" s="84" t="s">
        <v>6964</v>
      </c>
      <c r="AY125" s="79" t="s">
        <v>66</v>
      </c>
      <c r="AZ125" s="79" t="str">
        <f>REPLACE(INDEX(GroupVertices[Group],MATCH(Vertices[[#This Row],[Vertex]],GroupVertices[Vertex],0)),1,1,"")</f>
        <v>1</v>
      </c>
      <c r="BA125" s="2"/>
      <c r="BB125" s="3"/>
      <c r="BC125" s="3"/>
      <c r="BD125" s="3"/>
      <c r="BE125" s="3"/>
    </row>
    <row r="126" spans="1:57" ht="15">
      <c r="A126" s="65" t="s">
        <v>279</v>
      </c>
      <c r="B126" s="66"/>
      <c r="C126" s="66"/>
      <c r="D126" s="67">
        <v>2.340909090909091</v>
      </c>
      <c r="E126" s="69">
        <v>60</v>
      </c>
      <c r="F126" s="104" t="s">
        <v>1623</v>
      </c>
      <c r="G126" s="66"/>
      <c r="H126" s="70"/>
      <c r="I126" s="71"/>
      <c r="J126" s="71"/>
      <c r="K126" s="70" t="s">
        <v>7657</v>
      </c>
      <c r="L126" s="74"/>
      <c r="M126" s="75">
        <v>1727.711181640625</v>
      </c>
      <c r="N126" s="75">
        <v>9775.119140625</v>
      </c>
      <c r="O126" s="76"/>
      <c r="P126" s="77"/>
      <c r="Q126" s="77"/>
      <c r="R126" s="89"/>
      <c r="S126" s="48">
        <v>1</v>
      </c>
      <c r="T126" s="48">
        <v>1</v>
      </c>
      <c r="U126" s="49">
        <v>0</v>
      </c>
      <c r="V126" s="49">
        <v>0</v>
      </c>
      <c r="W126" s="50"/>
      <c r="X126" s="50"/>
      <c r="Y126" s="50"/>
      <c r="Z126" s="49" t="s">
        <v>8271</v>
      </c>
      <c r="AA126" s="72">
        <v>126</v>
      </c>
      <c r="AB126" s="72"/>
      <c r="AC126" s="73"/>
      <c r="AD126" s="79" t="s">
        <v>4134</v>
      </c>
      <c r="AE126" s="79">
        <v>537</v>
      </c>
      <c r="AF126" s="79">
        <v>136</v>
      </c>
      <c r="AG126" s="79">
        <v>4250</v>
      </c>
      <c r="AH126" s="79">
        <v>5600</v>
      </c>
      <c r="AI126" s="79"/>
      <c r="AJ126" s="84" t="s">
        <v>4806</v>
      </c>
      <c r="AK126" s="79"/>
      <c r="AL126" s="79"/>
      <c r="AM126" s="79"/>
      <c r="AN126" s="81">
        <v>41330.17025462963</v>
      </c>
      <c r="AO126" s="84" t="s">
        <v>6066</v>
      </c>
      <c r="AP126" s="79" t="b">
        <v>1</v>
      </c>
      <c r="AQ126" s="79" t="b">
        <v>0</v>
      </c>
      <c r="AR126" s="79" t="b">
        <v>1</v>
      </c>
      <c r="AS126" s="79"/>
      <c r="AT126" s="79">
        <v>0</v>
      </c>
      <c r="AU126" s="84" t="s">
        <v>6619</v>
      </c>
      <c r="AV126" s="79" t="b">
        <v>0</v>
      </c>
      <c r="AW126" s="79" t="s">
        <v>6881</v>
      </c>
      <c r="AX126" s="84" t="s">
        <v>6965</v>
      </c>
      <c r="AY126" s="79" t="s">
        <v>66</v>
      </c>
      <c r="AZ126" s="79" t="str">
        <f>REPLACE(INDEX(GroupVertices[Group],MATCH(Vertices[[#This Row],[Vertex]],GroupVertices[Vertex],0)),1,1,"")</f>
        <v>1</v>
      </c>
      <c r="BA126" s="2"/>
      <c r="BB126" s="3"/>
      <c r="BC126" s="3"/>
      <c r="BD126" s="3"/>
      <c r="BE126" s="3"/>
    </row>
    <row r="127" spans="1:57" ht="15">
      <c r="A127" s="65" t="s">
        <v>280</v>
      </c>
      <c r="B127" s="66"/>
      <c r="C127" s="66"/>
      <c r="D127" s="67">
        <v>1.5</v>
      </c>
      <c r="E127" s="69">
        <v>60</v>
      </c>
      <c r="F127" s="104" t="s">
        <v>1624</v>
      </c>
      <c r="G127" s="66"/>
      <c r="H127" s="70"/>
      <c r="I127" s="71"/>
      <c r="J127" s="71"/>
      <c r="K127" s="70" t="s">
        <v>7658</v>
      </c>
      <c r="L127" s="74"/>
      <c r="M127" s="75">
        <v>7651.2880859375</v>
      </c>
      <c r="N127" s="75">
        <v>4895.97021484375</v>
      </c>
      <c r="O127" s="76"/>
      <c r="P127" s="77"/>
      <c r="Q127" s="77"/>
      <c r="R127" s="89"/>
      <c r="S127" s="48">
        <v>0</v>
      </c>
      <c r="T127" s="48">
        <v>1</v>
      </c>
      <c r="U127" s="49">
        <v>0</v>
      </c>
      <c r="V127" s="49">
        <v>1</v>
      </c>
      <c r="W127" s="50"/>
      <c r="X127" s="50"/>
      <c r="Y127" s="50"/>
      <c r="Z127" s="49">
        <v>0</v>
      </c>
      <c r="AA127" s="72">
        <v>127</v>
      </c>
      <c r="AB127" s="72"/>
      <c r="AC127" s="73"/>
      <c r="AD127" s="79" t="s">
        <v>4135</v>
      </c>
      <c r="AE127" s="79">
        <v>2246</v>
      </c>
      <c r="AF127" s="79">
        <v>8448</v>
      </c>
      <c r="AG127" s="79">
        <v>116616</v>
      </c>
      <c r="AH127" s="79">
        <v>42283</v>
      </c>
      <c r="AI127" s="79"/>
      <c r="AJ127" s="79" t="s">
        <v>4807</v>
      </c>
      <c r="AK127" s="79" t="s">
        <v>5389</v>
      </c>
      <c r="AL127" s="84" t="s">
        <v>5750</v>
      </c>
      <c r="AM127" s="79"/>
      <c r="AN127" s="81">
        <v>40032.85120370371</v>
      </c>
      <c r="AO127" s="84" t="s">
        <v>6067</v>
      </c>
      <c r="AP127" s="79" t="b">
        <v>0</v>
      </c>
      <c r="AQ127" s="79" t="b">
        <v>0</v>
      </c>
      <c r="AR127" s="79" t="b">
        <v>1</v>
      </c>
      <c r="AS127" s="79"/>
      <c r="AT127" s="79">
        <v>112</v>
      </c>
      <c r="AU127" s="84" t="s">
        <v>6619</v>
      </c>
      <c r="AV127" s="79" t="b">
        <v>0</v>
      </c>
      <c r="AW127" s="79" t="s">
        <v>6881</v>
      </c>
      <c r="AX127" s="84" t="s">
        <v>6966</v>
      </c>
      <c r="AY127" s="79" t="s">
        <v>66</v>
      </c>
      <c r="AZ127" s="79" t="str">
        <f>REPLACE(INDEX(GroupVertices[Group],MATCH(Vertices[[#This Row],[Vertex]],GroupVertices[Vertex],0)),1,1,"")</f>
        <v>153</v>
      </c>
      <c r="BA127" s="2"/>
      <c r="BB127" s="3"/>
      <c r="BC127" s="3"/>
      <c r="BD127" s="3"/>
      <c r="BE127" s="3"/>
    </row>
    <row r="128" spans="1:57" ht="15">
      <c r="A128" s="65" t="s">
        <v>820</v>
      </c>
      <c r="B128" s="66"/>
      <c r="C128" s="66"/>
      <c r="D128" s="67">
        <v>2.340909090909091</v>
      </c>
      <c r="E128" s="69">
        <v>60</v>
      </c>
      <c r="F128" s="104" t="s">
        <v>6664</v>
      </c>
      <c r="G128" s="66"/>
      <c r="H128" s="70"/>
      <c r="I128" s="71"/>
      <c r="J128" s="71"/>
      <c r="K128" s="70" t="s">
        <v>7659</v>
      </c>
      <c r="L128" s="74"/>
      <c r="M128" s="75">
        <v>7967.55810546875</v>
      </c>
      <c r="N128" s="75">
        <v>4481.81005859375</v>
      </c>
      <c r="O128" s="76"/>
      <c r="P128" s="77"/>
      <c r="Q128" s="77"/>
      <c r="R128" s="89"/>
      <c r="S128" s="48">
        <v>1</v>
      </c>
      <c r="T128" s="48">
        <v>0</v>
      </c>
      <c r="U128" s="49">
        <v>0</v>
      </c>
      <c r="V128" s="49">
        <v>1</v>
      </c>
      <c r="W128" s="50"/>
      <c r="X128" s="50"/>
      <c r="Y128" s="50"/>
      <c r="Z128" s="49">
        <v>0</v>
      </c>
      <c r="AA128" s="72">
        <v>128</v>
      </c>
      <c r="AB128" s="72"/>
      <c r="AC128" s="73"/>
      <c r="AD128" s="79" t="s">
        <v>4136</v>
      </c>
      <c r="AE128" s="79">
        <v>75</v>
      </c>
      <c r="AF128" s="79">
        <v>4202</v>
      </c>
      <c r="AG128" s="79">
        <v>1318</v>
      </c>
      <c r="AH128" s="79">
        <v>2581</v>
      </c>
      <c r="AI128" s="79"/>
      <c r="AJ128" s="79"/>
      <c r="AK128" s="79"/>
      <c r="AL128" s="79"/>
      <c r="AM128" s="79"/>
      <c r="AN128" s="81">
        <v>43219.906793981485</v>
      </c>
      <c r="AO128" s="84" t="s">
        <v>6068</v>
      </c>
      <c r="AP128" s="79" t="b">
        <v>1</v>
      </c>
      <c r="AQ128" s="79" t="b">
        <v>0</v>
      </c>
      <c r="AR128" s="79" t="b">
        <v>0</v>
      </c>
      <c r="AS128" s="79"/>
      <c r="AT128" s="79">
        <v>22</v>
      </c>
      <c r="AU128" s="79"/>
      <c r="AV128" s="79" t="b">
        <v>0</v>
      </c>
      <c r="AW128" s="79" t="s">
        <v>6881</v>
      </c>
      <c r="AX128" s="84" t="s">
        <v>6967</v>
      </c>
      <c r="AY128" s="79" t="s">
        <v>65</v>
      </c>
      <c r="AZ128" s="79" t="str">
        <f>REPLACE(INDEX(GroupVertices[Group],MATCH(Vertices[[#This Row],[Vertex]],GroupVertices[Vertex],0)),1,1,"")</f>
        <v>153</v>
      </c>
      <c r="BA128" s="2"/>
      <c r="BB128" s="3"/>
      <c r="BC128" s="3"/>
      <c r="BD128" s="3"/>
      <c r="BE128" s="3"/>
    </row>
    <row r="129" spans="1:57" ht="15">
      <c r="A129" s="65" t="s">
        <v>281</v>
      </c>
      <c r="B129" s="66"/>
      <c r="C129" s="66"/>
      <c r="D129" s="67">
        <v>2.340909090909091</v>
      </c>
      <c r="E129" s="69">
        <v>60</v>
      </c>
      <c r="F129" s="104" t="s">
        <v>1625</v>
      </c>
      <c r="G129" s="66"/>
      <c r="H129" s="70"/>
      <c r="I129" s="71"/>
      <c r="J129" s="71"/>
      <c r="K129" s="70" t="s">
        <v>7660</v>
      </c>
      <c r="L129" s="74"/>
      <c r="M129" s="75">
        <v>2484.928955078125</v>
      </c>
      <c r="N129" s="75">
        <v>3073.75927734375</v>
      </c>
      <c r="O129" s="76"/>
      <c r="P129" s="77"/>
      <c r="Q129" s="77"/>
      <c r="R129" s="89"/>
      <c r="S129" s="48">
        <v>1</v>
      </c>
      <c r="T129" s="48">
        <v>1</v>
      </c>
      <c r="U129" s="49">
        <v>0</v>
      </c>
      <c r="V129" s="49">
        <v>0</v>
      </c>
      <c r="W129" s="50"/>
      <c r="X129" s="50"/>
      <c r="Y129" s="50"/>
      <c r="Z129" s="49" t="s">
        <v>8271</v>
      </c>
      <c r="AA129" s="72">
        <v>129</v>
      </c>
      <c r="AB129" s="72"/>
      <c r="AC129" s="73"/>
      <c r="AD129" s="79" t="s">
        <v>4137</v>
      </c>
      <c r="AE129" s="79">
        <v>552</v>
      </c>
      <c r="AF129" s="79">
        <v>308</v>
      </c>
      <c r="AG129" s="79">
        <v>2799</v>
      </c>
      <c r="AH129" s="79">
        <v>2684</v>
      </c>
      <c r="AI129" s="79"/>
      <c r="AJ129" s="79" t="s">
        <v>4808</v>
      </c>
      <c r="AK129" s="79" t="s">
        <v>5390</v>
      </c>
      <c r="AL129" s="84" t="s">
        <v>5751</v>
      </c>
      <c r="AM129" s="79"/>
      <c r="AN129" s="81">
        <v>42922.40243055556</v>
      </c>
      <c r="AO129" s="84" t="s">
        <v>6069</v>
      </c>
      <c r="AP129" s="79" t="b">
        <v>0</v>
      </c>
      <c r="AQ129" s="79" t="b">
        <v>0</v>
      </c>
      <c r="AR129" s="79" t="b">
        <v>1</v>
      </c>
      <c r="AS129" s="79"/>
      <c r="AT129" s="79">
        <v>0</v>
      </c>
      <c r="AU129" s="84" t="s">
        <v>6619</v>
      </c>
      <c r="AV129" s="79" t="b">
        <v>0</v>
      </c>
      <c r="AW129" s="79" t="s">
        <v>6881</v>
      </c>
      <c r="AX129" s="84" t="s">
        <v>6968</v>
      </c>
      <c r="AY129" s="79" t="s">
        <v>66</v>
      </c>
      <c r="AZ129" s="79" t="str">
        <f>REPLACE(INDEX(GroupVertices[Group],MATCH(Vertices[[#This Row],[Vertex]],GroupVertices[Vertex],0)),1,1,"")</f>
        <v>1</v>
      </c>
      <c r="BA129" s="2"/>
      <c r="BB129" s="3"/>
      <c r="BC129" s="3"/>
      <c r="BD129" s="3"/>
      <c r="BE129" s="3"/>
    </row>
    <row r="130" spans="1:57" ht="15">
      <c r="A130" s="65" t="s">
        <v>282</v>
      </c>
      <c r="B130" s="66"/>
      <c r="C130" s="66"/>
      <c r="D130" s="67">
        <v>1.5</v>
      </c>
      <c r="E130" s="69">
        <v>60</v>
      </c>
      <c r="F130" s="104" t="s">
        <v>1626</v>
      </c>
      <c r="G130" s="66"/>
      <c r="H130" s="70"/>
      <c r="I130" s="71"/>
      <c r="J130" s="71"/>
      <c r="K130" s="70" t="s">
        <v>7661</v>
      </c>
      <c r="L130" s="74"/>
      <c r="M130" s="75">
        <v>9801.1376953125</v>
      </c>
      <c r="N130" s="75">
        <v>9335.130859375</v>
      </c>
      <c r="O130" s="76"/>
      <c r="P130" s="77"/>
      <c r="Q130" s="77"/>
      <c r="R130" s="89"/>
      <c r="S130" s="48">
        <v>0</v>
      </c>
      <c r="T130" s="48">
        <v>1</v>
      </c>
      <c r="U130" s="49">
        <v>0</v>
      </c>
      <c r="V130" s="49">
        <v>0.04</v>
      </c>
      <c r="W130" s="50"/>
      <c r="X130" s="50"/>
      <c r="Y130" s="50"/>
      <c r="Z130" s="49">
        <v>0</v>
      </c>
      <c r="AA130" s="72">
        <v>130</v>
      </c>
      <c r="AB130" s="72"/>
      <c r="AC130" s="73"/>
      <c r="AD130" s="79" t="s">
        <v>4138</v>
      </c>
      <c r="AE130" s="79">
        <v>1071</v>
      </c>
      <c r="AF130" s="79">
        <v>555</v>
      </c>
      <c r="AG130" s="79">
        <v>20738</v>
      </c>
      <c r="AH130" s="79">
        <v>20640</v>
      </c>
      <c r="AI130" s="79"/>
      <c r="AJ130" s="79" t="s">
        <v>4809</v>
      </c>
      <c r="AK130" s="79" t="s">
        <v>5391</v>
      </c>
      <c r="AL130" s="79"/>
      <c r="AM130" s="79"/>
      <c r="AN130" s="81">
        <v>39991.02990740741</v>
      </c>
      <c r="AO130" s="84" t="s">
        <v>6070</v>
      </c>
      <c r="AP130" s="79" t="b">
        <v>1</v>
      </c>
      <c r="AQ130" s="79" t="b">
        <v>0</v>
      </c>
      <c r="AR130" s="79" t="b">
        <v>0</v>
      </c>
      <c r="AS130" s="79"/>
      <c r="AT130" s="79">
        <v>11</v>
      </c>
      <c r="AU130" s="84" t="s">
        <v>6619</v>
      </c>
      <c r="AV130" s="79" t="b">
        <v>0</v>
      </c>
      <c r="AW130" s="79" t="s">
        <v>6881</v>
      </c>
      <c r="AX130" s="84" t="s">
        <v>6969</v>
      </c>
      <c r="AY130" s="79" t="s">
        <v>66</v>
      </c>
      <c r="AZ130" s="79" t="str">
        <f>REPLACE(INDEX(GroupVertices[Group],MATCH(Vertices[[#This Row],[Vertex]],GroupVertices[Vertex],0)),1,1,"")</f>
        <v>7</v>
      </c>
      <c r="BA130" s="2"/>
      <c r="BB130" s="3"/>
      <c r="BC130" s="3"/>
      <c r="BD130" s="3"/>
      <c r="BE130" s="3"/>
    </row>
    <row r="131" spans="1:57" ht="15">
      <c r="A131" s="65" t="s">
        <v>283</v>
      </c>
      <c r="B131" s="66"/>
      <c r="C131" s="66"/>
      <c r="D131" s="67">
        <v>1.5</v>
      </c>
      <c r="E131" s="69">
        <v>60</v>
      </c>
      <c r="F131" s="104" t="s">
        <v>1651</v>
      </c>
      <c r="G131" s="66"/>
      <c r="H131" s="70"/>
      <c r="I131" s="71"/>
      <c r="J131" s="71"/>
      <c r="K131" s="70" t="s">
        <v>7663</v>
      </c>
      <c r="L131" s="74"/>
      <c r="M131" s="75">
        <v>3454.64111328125</v>
      </c>
      <c r="N131" s="75">
        <v>6390.205078125</v>
      </c>
      <c r="O131" s="76"/>
      <c r="P131" s="77"/>
      <c r="Q131" s="77"/>
      <c r="R131" s="89"/>
      <c r="S131" s="48">
        <v>0</v>
      </c>
      <c r="T131" s="48">
        <v>1</v>
      </c>
      <c r="U131" s="49">
        <v>0</v>
      </c>
      <c r="V131" s="49">
        <v>0.047619</v>
      </c>
      <c r="W131" s="50"/>
      <c r="X131" s="50"/>
      <c r="Y131" s="50"/>
      <c r="Z131" s="49">
        <v>0</v>
      </c>
      <c r="AA131" s="72">
        <v>131</v>
      </c>
      <c r="AB131" s="72"/>
      <c r="AC131" s="73"/>
      <c r="AD131" s="79" t="s">
        <v>4140</v>
      </c>
      <c r="AE131" s="79">
        <v>179</v>
      </c>
      <c r="AF131" s="79">
        <v>7</v>
      </c>
      <c r="AG131" s="79">
        <v>730</v>
      </c>
      <c r="AH131" s="79">
        <v>272</v>
      </c>
      <c r="AI131" s="79"/>
      <c r="AJ131" s="79"/>
      <c r="AK131" s="79"/>
      <c r="AL131" s="79"/>
      <c r="AM131" s="79"/>
      <c r="AN131" s="81">
        <v>43638.480775462966</v>
      </c>
      <c r="AO131" s="79"/>
      <c r="AP131" s="79" t="b">
        <v>1</v>
      </c>
      <c r="AQ131" s="79" t="b">
        <v>1</v>
      </c>
      <c r="AR131" s="79" t="b">
        <v>0</v>
      </c>
      <c r="AS131" s="79"/>
      <c r="AT131" s="79">
        <v>0</v>
      </c>
      <c r="AU131" s="79"/>
      <c r="AV131" s="79" t="b">
        <v>0</v>
      </c>
      <c r="AW131" s="79" t="s">
        <v>6881</v>
      </c>
      <c r="AX131" s="84" t="s">
        <v>6971</v>
      </c>
      <c r="AY131" s="79" t="s">
        <v>66</v>
      </c>
      <c r="AZ131" s="79" t="str">
        <f>REPLACE(INDEX(GroupVertices[Group],MATCH(Vertices[[#This Row],[Vertex]],GroupVertices[Vertex],0)),1,1,"")</f>
        <v>9</v>
      </c>
      <c r="BA131" s="2"/>
      <c r="BB131" s="3"/>
      <c r="BC131" s="3"/>
      <c r="BD131" s="3"/>
      <c r="BE131" s="3"/>
    </row>
    <row r="132" spans="1:57" ht="15">
      <c r="A132" s="65" t="s">
        <v>284</v>
      </c>
      <c r="B132" s="66"/>
      <c r="C132" s="66"/>
      <c r="D132" s="67">
        <v>3.1818181818181817</v>
      </c>
      <c r="E132" s="69">
        <v>60</v>
      </c>
      <c r="F132" s="104" t="s">
        <v>6665</v>
      </c>
      <c r="G132" s="66"/>
      <c r="H132" s="70"/>
      <c r="I132" s="71"/>
      <c r="J132" s="71"/>
      <c r="K132" s="70" t="s">
        <v>7664</v>
      </c>
      <c r="L132" s="74"/>
      <c r="M132" s="75">
        <v>9378.5517578125</v>
      </c>
      <c r="N132" s="75">
        <v>4481.84033203125</v>
      </c>
      <c r="O132" s="76"/>
      <c r="P132" s="77"/>
      <c r="Q132" s="77"/>
      <c r="R132" s="89"/>
      <c r="S132" s="48">
        <v>2</v>
      </c>
      <c r="T132" s="48">
        <v>1</v>
      </c>
      <c r="U132" s="49">
        <v>0</v>
      </c>
      <c r="V132" s="49">
        <v>1</v>
      </c>
      <c r="W132" s="50"/>
      <c r="X132" s="50"/>
      <c r="Y132" s="50"/>
      <c r="Z132" s="49">
        <v>0</v>
      </c>
      <c r="AA132" s="72">
        <v>132</v>
      </c>
      <c r="AB132" s="72"/>
      <c r="AC132" s="73"/>
      <c r="AD132" s="79" t="s">
        <v>4141</v>
      </c>
      <c r="AE132" s="79">
        <v>13</v>
      </c>
      <c r="AF132" s="79">
        <v>10</v>
      </c>
      <c r="AG132" s="79">
        <v>553</v>
      </c>
      <c r="AH132" s="79">
        <v>157</v>
      </c>
      <c r="AI132" s="79"/>
      <c r="AJ132" s="79" t="s">
        <v>4811</v>
      </c>
      <c r="AK132" s="79" t="s">
        <v>5393</v>
      </c>
      <c r="AL132" s="79"/>
      <c r="AM132" s="79"/>
      <c r="AN132" s="81">
        <v>43499.23081018519</v>
      </c>
      <c r="AO132" s="84" t="s">
        <v>6072</v>
      </c>
      <c r="AP132" s="79" t="b">
        <v>1</v>
      </c>
      <c r="AQ132" s="79" t="b">
        <v>0</v>
      </c>
      <c r="AR132" s="79" t="b">
        <v>0</v>
      </c>
      <c r="AS132" s="79"/>
      <c r="AT132" s="79">
        <v>0</v>
      </c>
      <c r="AU132" s="79"/>
      <c r="AV132" s="79" t="b">
        <v>0</v>
      </c>
      <c r="AW132" s="79" t="s">
        <v>6881</v>
      </c>
      <c r="AX132" s="84" t="s">
        <v>6972</v>
      </c>
      <c r="AY132" s="79" t="s">
        <v>66</v>
      </c>
      <c r="AZ132" s="79" t="str">
        <f>REPLACE(INDEX(GroupVertices[Group],MATCH(Vertices[[#This Row],[Vertex]],GroupVertices[Vertex],0)),1,1,"")</f>
        <v>152</v>
      </c>
      <c r="BA132" s="2"/>
      <c r="BB132" s="3"/>
      <c r="BC132" s="3"/>
      <c r="BD132" s="3"/>
      <c r="BE132" s="3"/>
    </row>
    <row r="133" spans="1:57" ht="15">
      <c r="A133" s="65" t="s">
        <v>285</v>
      </c>
      <c r="B133" s="66"/>
      <c r="C133" s="66"/>
      <c r="D133" s="67">
        <v>1.5</v>
      </c>
      <c r="E133" s="69">
        <v>60</v>
      </c>
      <c r="F133" s="104" t="s">
        <v>6666</v>
      </c>
      <c r="G133" s="66"/>
      <c r="H133" s="70"/>
      <c r="I133" s="71"/>
      <c r="J133" s="71"/>
      <c r="K133" s="70" t="s">
        <v>7665</v>
      </c>
      <c r="L133" s="74"/>
      <c r="M133" s="75">
        <v>9062.28125</v>
      </c>
      <c r="N133" s="75">
        <v>4896</v>
      </c>
      <c r="O133" s="76"/>
      <c r="P133" s="77"/>
      <c r="Q133" s="77"/>
      <c r="R133" s="89"/>
      <c r="S133" s="48">
        <v>0</v>
      </c>
      <c r="T133" s="48">
        <v>1</v>
      </c>
      <c r="U133" s="49">
        <v>0</v>
      </c>
      <c r="V133" s="49">
        <v>1</v>
      </c>
      <c r="W133" s="50"/>
      <c r="X133" s="50"/>
      <c r="Y133" s="50"/>
      <c r="Z133" s="49">
        <v>0</v>
      </c>
      <c r="AA133" s="72">
        <v>133</v>
      </c>
      <c r="AB133" s="72"/>
      <c r="AC133" s="73"/>
      <c r="AD133" s="79" t="s">
        <v>4142</v>
      </c>
      <c r="AE133" s="79">
        <v>1</v>
      </c>
      <c r="AF133" s="79">
        <v>0</v>
      </c>
      <c r="AG133" s="79">
        <v>3</v>
      </c>
      <c r="AH133" s="79">
        <v>3</v>
      </c>
      <c r="AI133" s="79"/>
      <c r="AJ133" s="79" t="s">
        <v>4812</v>
      </c>
      <c r="AK133" s="79"/>
      <c r="AL133" s="79"/>
      <c r="AM133" s="79"/>
      <c r="AN133" s="81">
        <v>43600.954664351855</v>
      </c>
      <c r="AO133" s="84" t="s">
        <v>6073</v>
      </c>
      <c r="AP133" s="79" t="b">
        <v>1</v>
      </c>
      <c r="AQ133" s="79" t="b">
        <v>0</v>
      </c>
      <c r="AR133" s="79" t="b">
        <v>0</v>
      </c>
      <c r="AS133" s="79"/>
      <c r="AT133" s="79">
        <v>0</v>
      </c>
      <c r="AU133" s="79"/>
      <c r="AV133" s="79" t="b">
        <v>0</v>
      </c>
      <c r="AW133" s="79" t="s">
        <v>6881</v>
      </c>
      <c r="AX133" s="84" t="s">
        <v>6973</v>
      </c>
      <c r="AY133" s="79" t="s">
        <v>66</v>
      </c>
      <c r="AZ133" s="79" t="str">
        <f>REPLACE(INDEX(GroupVertices[Group],MATCH(Vertices[[#This Row],[Vertex]],GroupVertices[Vertex],0)),1,1,"")</f>
        <v>152</v>
      </c>
      <c r="BA133" s="2"/>
      <c r="BB133" s="3"/>
      <c r="BC133" s="3"/>
      <c r="BD133" s="3"/>
      <c r="BE133" s="3"/>
    </row>
    <row r="134" spans="1:57" ht="15">
      <c r="A134" s="65" t="s">
        <v>286</v>
      </c>
      <c r="B134" s="66"/>
      <c r="C134" s="66"/>
      <c r="D134" s="67">
        <v>3.1818181818181817</v>
      </c>
      <c r="E134" s="69">
        <v>60</v>
      </c>
      <c r="F134" s="104" t="s">
        <v>1627</v>
      </c>
      <c r="G134" s="66"/>
      <c r="H134" s="70"/>
      <c r="I134" s="71"/>
      <c r="J134" s="71"/>
      <c r="K134" s="70" t="s">
        <v>7666</v>
      </c>
      <c r="L134" s="74"/>
      <c r="M134" s="75">
        <v>6544.345703125</v>
      </c>
      <c r="N134" s="75">
        <v>3254.124267578125</v>
      </c>
      <c r="O134" s="76"/>
      <c r="P134" s="77"/>
      <c r="Q134" s="77"/>
      <c r="R134" s="89"/>
      <c r="S134" s="48">
        <v>2</v>
      </c>
      <c r="T134" s="48">
        <v>1</v>
      </c>
      <c r="U134" s="49">
        <v>0</v>
      </c>
      <c r="V134" s="49">
        <v>1</v>
      </c>
      <c r="W134" s="50"/>
      <c r="X134" s="50"/>
      <c r="Y134" s="50"/>
      <c r="Z134" s="49">
        <v>0</v>
      </c>
      <c r="AA134" s="72">
        <v>134</v>
      </c>
      <c r="AB134" s="72"/>
      <c r="AC134" s="73"/>
      <c r="AD134" s="79" t="s">
        <v>4143</v>
      </c>
      <c r="AE134" s="79">
        <v>747</v>
      </c>
      <c r="AF134" s="79">
        <v>6546</v>
      </c>
      <c r="AG134" s="79">
        <v>938</v>
      </c>
      <c r="AH134" s="79">
        <v>26187</v>
      </c>
      <c r="AI134" s="79"/>
      <c r="AJ134" s="79" t="s">
        <v>4813</v>
      </c>
      <c r="AK134" s="79" t="s">
        <v>5394</v>
      </c>
      <c r="AL134" s="84" t="s">
        <v>5753</v>
      </c>
      <c r="AM134" s="79"/>
      <c r="AN134" s="81">
        <v>42397.21780092592</v>
      </c>
      <c r="AO134" s="84" t="s">
        <v>6074</v>
      </c>
      <c r="AP134" s="79" t="b">
        <v>0</v>
      </c>
      <c r="AQ134" s="79" t="b">
        <v>0</v>
      </c>
      <c r="AR134" s="79" t="b">
        <v>1</v>
      </c>
      <c r="AS134" s="79"/>
      <c r="AT134" s="79">
        <v>113</v>
      </c>
      <c r="AU134" s="84" t="s">
        <v>6619</v>
      </c>
      <c r="AV134" s="79" t="b">
        <v>1</v>
      </c>
      <c r="AW134" s="79" t="s">
        <v>6881</v>
      </c>
      <c r="AX134" s="84" t="s">
        <v>6974</v>
      </c>
      <c r="AY134" s="79" t="s">
        <v>66</v>
      </c>
      <c r="AZ134" s="79" t="str">
        <f>REPLACE(INDEX(GroupVertices[Group],MATCH(Vertices[[#This Row],[Vertex]],GroupVertices[Vertex],0)),1,1,"")</f>
        <v>151</v>
      </c>
      <c r="BA134" s="2"/>
      <c r="BB134" s="3"/>
      <c r="BC134" s="3"/>
      <c r="BD134" s="3"/>
      <c r="BE134" s="3"/>
    </row>
    <row r="135" spans="1:57" ht="15">
      <c r="A135" s="65" t="s">
        <v>287</v>
      </c>
      <c r="B135" s="66"/>
      <c r="C135" s="66"/>
      <c r="D135" s="67">
        <v>1.5</v>
      </c>
      <c r="E135" s="69">
        <v>60</v>
      </c>
      <c r="F135" s="104" t="s">
        <v>1628</v>
      </c>
      <c r="G135" s="66"/>
      <c r="H135" s="70"/>
      <c r="I135" s="71"/>
      <c r="J135" s="71"/>
      <c r="K135" s="70" t="s">
        <v>7667</v>
      </c>
      <c r="L135" s="74"/>
      <c r="M135" s="75">
        <v>6240.23974609375</v>
      </c>
      <c r="N135" s="75">
        <v>3683.075439453125</v>
      </c>
      <c r="O135" s="76"/>
      <c r="P135" s="77"/>
      <c r="Q135" s="77"/>
      <c r="R135" s="89"/>
      <c r="S135" s="48">
        <v>0</v>
      </c>
      <c r="T135" s="48">
        <v>1</v>
      </c>
      <c r="U135" s="49">
        <v>0</v>
      </c>
      <c r="V135" s="49">
        <v>1</v>
      </c>
      <c r="W135" s="50"/>
      <c r="X135" s="50"/>
      <c r="Y135" s="50"/>
      <c r="Z135" s="49">
        <v>0</v>
      </c>
      <c r="AA135" s="72">
        <v>135</v>
      </c>
      <c r="AB135" s="72"/>
      <c r="AC135" s="73"/>
      <c r="AD135" s="79" t="s">
        <v>4144</v>
      </c>
      <c r="AE135" s="79">
        <v>214</v>
      </c>
      <c r="AF135" s="79">
        <v>147</v>
      </c>
      <c r="AG135" s="79">
        <v>26264</v>
      </c>
      <c r="AH135" s="79">
        <v>22958</v>
      </c>
      <c r="AI135" s="79"/>
      <c r="AJ135" s="79" t="s">
        <v>4814</v>
      </c>
      <c r="AK135" s="79" t="s">
        <v>5395</v>
      </c>
      <c r="AL135" s="79"/>
      <c r="AM135" s="79"/>
      <c r="AN135" s="81">
        <v>42744.90707175926</v>
      </c>
      <c r="AO135" s="84" t="s">
        <v>6075</v>
      </c>
      <c r="AP135" s="79" t="b">
        <v>1</v>
      </c>
      <c r="AQ135" s="79" t="b">
        <v>0</v>
      </c>
      <c r="AR135" s="79" t="b">
        <v>0</v>
      </c>
      <c r="AS135" s="79"/>
      <c r="AT135" s="79">
        <v>3</v>
      </c>
      <c r="AU135" s="79"/>
      <c r="AV135" s="79" t="b">
        <v>0</v>
      </c>
      <c r="AW135" s="79" t="s">
        <v>6881</v>
      </c>
      <c r="AX135" s="84" t="s">
        <v>6975</v>
      </c>
      <c r="AY135" s="79" t="s">
        <v>66</v>
      </c>
      <c r="AZ135" s="79" t="str">
        <f>REPLACE(INDEX(GroupVertices[Group],MATCH(Vertices[[#This Row],[Vertex]],GroupVertices[Vertex],0)),1,1,"")</f>
        <v>151</v>
      </c>
      <c r="BA135" s="2"/>
      <c r="BB135" s="3"/>
      <c r="BC135" s="3"/>
      <c r="BD135" s="3"/>
      <c r="BE135" s="3"/>
    </row>
    <row r="136" spans="1:57" ht="15">
      <c r="A136" s="65" t="s">
        <v>288</v>
      </c>
      <c r="B136" s="66"/>
      <c r="C136" s="66"/>
      <c r="D136" s="67">
        <v>3.1818181818181817</v>
      </c>
      <c r="E136" s="69">
        <v>60</v>
      </c>
      <c r="F136" s="104" t="s">
        <v>1629</v>
      </c>
      <c r="G136" s="66"/>
      <c r="H136" s="70"/>
      <c r="I136" s="71"/>
      <c r="J136" s="71"/>
      <c r="K136" s="70" t="s">
        <v>7668</v>
      </c>
      <c r="L136" s="74"/>
      <c r="M136" s="75">
        <v>6544.3408203125</v>
      </c>
      <c r="N136" s="75">
        <v>3860.575927734375</v>
      </c>
      <c r="O136" s="76"/>
      <c r="P136" s="77"/>
      <c r="Q136" s="77"/>
      <c r="R136" s="89"/>
      <c r="S136" s="48">
        <v>2</v>
      </c>
      <c r="T136" s="48">
        <v>1</v>
      </c>
      <c r="U136" s="49">
        <v>0</v>
      </c>
      <c r="V136" s="49">
        <v>1</v>
      </c>
      <c r="W136" s="50"/>
      <c r="X136" s="50"/>
      <c r="Y136" s="50"/>
      <c r="Z136" s="49">
        <v>0</v>
      </c>
      <c r="AA136" s="72">
        <v>136</v>
      </c>
      <c r="AB136" s="72"/>
      <c r="AC136" s="73"/>
      <c r="AD136" s="79" t="s">
        <v>4145</v>
      </c>
      <c r="AE136" s="79">
        <v>844</v>
      </c>
      <c r="AF136" s="79">
        <v>12440</v>
      </c>
      <c r="AG136" s="79">
        <v>8577</v>
      </c>
      <c r="AH136" s="79">
        <v>13575</v>
      </c>
      <c r="AI136" s="79"/>
      <c r="AJ136" s="79" t="s">
        <v>4815</v>
      </c>
      <c r="AK136" s="79" t="s">
        <v>5396</v>
      </c>
      <c r="AL136" s="84" t="s">
        <v>5754</v>
      </c>
      <c r="AM136" s="79"/>
      <c r="AN136" s="81">
        <v>40861.829560185186</v>
      </c>
      <c r="AO136" s="84" t="s">
        <v>6076</v>
      </c>
      <c r="AP136" s="79" t="b">
        <v>1</v>
      </c>
      <c r="AQ136" s="79" t="b">
        <v>0</v>
      </c>
      <c r="AR136" s="79" t="b">
        <v>0</v>
      </c>
      <c r="AS136" s="79"/>
      <c r="AT136" s="79">
        <v>67</v>
      </c>
      <c r="AU136" s="84" t="s">
        <v>6619</v>
      </c>
      <c r="AV136" s="79" t="b">
        <v>1</v>
      </c>
      <c r="AW136" s="79" t="s">
        <v>6881</v>
      </c>
      <c r="AX136" s="84" t="s">
        <v>6976</v>
      </c>
      <c r="AY136" s="79" t="s">
        <v>66</v>
      </c>
      <c r="AZ136" s="79" t="str">
        <f>REPLACE(INDEX(GroupVertices[Group],MATCH(Vertices[[#This Row],[Vertex]],GroupVertices[Vertex],0)),1,1,"")</f>
        <v>150</v>
      </c>
      <c r="BA136" s="2"/>
      <c r="BB136" s="3"/>
      <c r="BC136" s="3"/>
      <c r="BD136" s="3"/>
      <c r="BE136" s="3"/>
    </row>
    <row r="137" spans="1:57" ht="15">
      <c r="A137" s="65" t="s">
        <v>289</v>
      </c>
      <c r="B137" s="66"/>
      <c r="C137" s="66"/>
      <c r="D137" s="67">
        <v>1.5</v>
      </c>
      <c r="E137" s="69">
        <v>60</v>
      </c>
      <c r="F137" s="104" t="s">
        <v>1630</v>
      </c>
      <c r="G137" s="66"/>
      <c r="H137" s="70"/>
      <c r="I137" s="71"/>
      <c r="J137" s="71"/>
      <c r="K137" s="70" t="s">
        <v>7669</v>
      </c>
      <c r="L137" s="74"/>
      <c r="M137" s="75">
        <v>6240.23486328125</v>
      </c>
      <c r="N137" s="75">
        <v>4304.318359375</v>
      </c>
      <c r="O137" s="76"/>
      <c r="P137" s="77"/>
      <c r="Q137" s="77"/>
      <c r="R137" s="89"/>
      <c r="S137" s="48">
        <v>0</v>
      </c>
      <c r="T137" s="48">
        <v>1</v>
      </c>
      <c r="U137" s="49">
        <v>0</v>
      </c>
      <c r="V137" s="49">
        <v>1</v>
      </c>
      <c r="W137" s="50"/>
      <c r="X137" s="50"/>
      <c r="Y137" s="50"/>
      <c r="Z137" s="49">
        <v>0</v>
      </c>
      <c r="AA137" s="72">
        <v>137</v>
      </c>
      <c r="AB137" s="72"/>
      <c r="AC137" s="73"/>
      <c r="AD137" s="79" t="s">
        <v>4146</v>
      </c>
      <c r="AE137" s="79">
        <v>813</v>
      </c>
      <c r="AF137" s="79">
        <v>1057</v>
      </c>
      <c r="AG137" s="79">
        <v>10224</v>
      </c>
      <c r="AH137" s="79">
        <v>17569</v>
      </c>
      <c r="AI137" s="79"/>
      <c r="AJ137" s="79" t="s">
        <v>4816</v>
      </c>
      <c r="AK137" s="79"/>
      <c r="AL137" s="79"/>
      <c r="AM137" s="79"/>
      <c r="AN137" s="81">
        <v>40550.15175925926</v>
      </c>
      <c r="AO137" s="84" t="s">
        <v>6077</v>
      </c>
      <c r="AP137" s="79" t="b">
        <v>1</v>
      </c>
      <c r="AQ137" s="79" t="b">
        <v>0</v>
      </c>
      <c r="AR137" s="79" t="b">
        <v>1</v>
      </c>
      <c r="AS137" s="79"/>
      <c r="AT137" s="79">
        <v>4</v>
      </c>
      <c r="AU137" s="84" t="s">
        <v>6619</v>
      </c>
      <c r="AV137" s="79" t="b">
        <v>0</v>
      </c>
      <c r="AW137" s="79" t="s">
        <v>6881</v>
      </c>
      <c r="AX137" s="84" t="s">
        <v>6977</v>
      </c>
      <c r="AY137" s="79" t="s">
        <v>66</v>
      </c>
      <c r="AZ137" s="79" t="str">
        <f>REPLACE(INDEX(GroupVertices[Group],MATCH(Vertices[[#This Row],[Vertex]],GroupVertices[Vertex],0)),1,1,"")</f>
        <v>150</v>
      </c>
      <c r="BA137" s="2"/>
      <c r="BB137" s="3"/>
      <c r="BC137" s="3"/>
      <c r="BD137" s="3"/>
      <c r="BE137" s="3"/>
    </row>
    <row r="138" spans="1:57" ht="15">
      <c r="A138" s="65" t="s">
        <v>290</v>
      </c>
      <c r="B138" s="66"/>
      <c r="C138" s="66"/>
      <c r="D138" s="67">
        <v>2.340909090909091</v>
      </c>
      <c r="E138" s="69">
        <v>60</v>
      </c>
      <c r="F138" s="104" t="s">
        <v>6667</v>
      </c>
      <c r="G138" s="66"/>
      <c r="H138" s="70"/>
      <c r="I138" s="71"/>
      <c r="J138" s="71"/>
      <c r="K138" s="70" t="s">
        <v>7670</v>
      </c>
      <c r="L138" s="74"/>
      <c r="M138" s="75">
        <v>1950.9185791015625</v>
      </c>
      <c r="N138" s="75">
        <v>9432.7958984375</v>
      </c>
      <c r="O138" s="76"/>
      <c r="P138" s="77"/>
      <c r="Q138" s="77"/>
      <c r="R138" s="89"/>
      <c r="S138" s="48">
        <v>1</v>
      </c>
      <c r="T138" s="48">
        <v>1</v>
      </c>
      <c r="U138" s="49">
        <v>0</v>
      </c>
      <c r="V138" s="49">
        <v>0</v>
      </c>
      <c r="W138" s="50"/>
      <c r="X138" s="50"/>
      <c r="Y138" s="50"/>
      <c r="Z138" s="49" t="s">
        <v>8271</v>
      </c>
      <c r="AA138" s="72">
        <v>138</v>
      </c>
      <c r="AB138" s="72"/>
      <c r="AC138" s="73"/>
      <c r="AD138" s="79" t="s">
        <v>4147</v>
      </c>
      <c r="AE138" s="79">
        <v>55</v>
      </c>
      <c r="AF138" s="79">
        <v>6</v>
      </c>
      <c r="AG138" s="79">
        <v>75</v>
      </c>
      <c r="AH138" s="79">
        <v>46</v>
      </c>
      <c r="AI138" s="79"/>
      <c r="AJ138" s="79" t="s">
        <v>4817</v>
      </c>
      <c r="AK138" s="79" t="s">
        <v>5397</v>
      </c>
      <c r="AL138" s="84" t="s">
        <v>5755</v>
      </c>
      <c r="AM138" s="79"/>
      <c r="AN138" s="81">
        <v>43616.6828125</v>
      </c>
      <c r="AO138" s="84" t="s">
        <v>6078</v>
      </c>
      <c r="AP138" s="79" t="b">
        <v>1</v>
      </c>
      <c r="AQ138" s="79" t="b">
        <v>0</v>
      </c>
      <c r="AR138" s="79" t="b">
        <v>0</v>
      </c>
      <c r="AS138" s="79"/>
      <c r="AT138" s="79">
        <v>0</v>
      </c>
      <c r="AU138" s="79"/>
      <c r="AV138" s="79" t="b">
        <v>0</v>
      </c>
      <c r="AW138" s="79" t="s">
        <v>6881</v>
      </c>
      <c r="AX138" s="84" t="s">
        <v>6978</v>
      </c>
      <c r="AY138" s="79" t="s">
        <v>66</v>
      </c>
      <c r="AZ138" s="79" t="str">
        <f>REPLACE(INDEX(GroupVertices[Group],MATCH(Vertices[[#This Row],[Vertex]],GroupVertices[Vertex],0)),1,1,"")</f>
        <v>1</v>
      </c>
      <c r="BA138" s="2"/>
      <c r="BB138" s="3"/>
      <c r="BC138" s="3"/>
      <c r="BD138" s="3"/>
      <c r="BE138" s="3"/>
    </row>
    <row r="139" spans="1:57" ht="15">
      <c r="A139" s="65" t="s">
        <v>291</v>
      </c>
      <c r="B139" s="66"/>
      <c r="C139" s="66"/>
      <c r="D139" s="67">
        <v>1.5</v>
      </c>
      <c r="E139" s="69">
        <v>60</v>
      </c>
      <c r="F139" s="104" t="s">
        <v>1631</v>
      </c>
      <c r="G139" s="66"/>
      <c r="H139" s="70"/>
      <c r="I139" s="71"/>
      <c r="J139" s="71"/>
      <c r="K139" s="70" t="s">
        <v>7671</v>
      </c>
      <c r="L139" s="74"/>
      <c r="M139" s="75">
        <v>8137.857421875</v>
      </c>
      <c r="N139" s="75">
        <v>6626.18408203125</v>
      </c>
      <c r="O139" s="76"/>
      <c r="P139" s="77"/>
      <c r="Q139" s="77"/>
      <c r="R139" s="89"/>
      <c r="S139" s="48">
        <v>0</v>
      </c>
      <c r="T139" s="48">
        <v>1</v>
      </c>
      <c r="U139" s="49">
        <v>0</v>
      </c>
      <c r="V139" s="49">
        <v>0.333333</v>
      </c>
      <c r="W139" s="50"/>
      <c r="X139" s="50"/>
      <c r="Y139" s="50"/>
      <c r="Z139" s="49">
        <v>0</v>
      </c>
      <c r="AA139" s="72">
        <v>139</v>
      </c>
      <c r="AB139" s="72"/>
      <c r="AC139" s="73"/>
      <c r="AD139" s="79" t="s">
        <v>4148</v>
      </c>
      <c r="AE139" s="79">
        <v>415</v>
      </c>
      <c r="AF139" s="79">
        <v>174</v>
      </c>
      <c r="AG139" s="79">
        <v>12760</v>
      </c>
      <c r="AH139" s="79">
        <v>5157</v>
      </c>
      <c r="AI139" s="79"/>
      <c r="AJ139" s="79" t="s">
        <v>4818</v>
      </c>
      <c r="AK139" s="79" t="s">
        <v>5398</v>
      </c>
      <c r="AL139" s="84" t="s">
        <v>5756</v>
      </c>
      <c r="AM139" s="79"/>
      <c r="AN139" s="81">
        <v>41175.4787037037</v>
      </c>
      <c r="AO139" s="84" t="s">
        <v>6079</v>
      </c>
      <c r="AP139" s="79" t="b">
        <v>0</v>
      </c>
      <c r="AQ139" s="79" t="b">
        <v>0</v>
      </c>
      <c r="AR139" s="79" t="b">
        <v>0</v>
      </c>
      <c r="AS139" s="79"/>
      <c r="AT139" s="79">
        <v>8</v>
      </c>
      <c r="AU139" s="84" t="s">
        <v>6619</v>
      </c>
      <c r="AV139" s="79" t="b">
        <v>0</v>
      </c>
      <c r="AW139" s="79" t="s">
        <v>6881</v>
      </c>
      <c r="AX139" s="84" t="s">
        <v>6979</v>
      </c>
      <c r="AY139" s="79" t="s">
        <v>66</v>
      </c>
      <c r="AZ139" s="79" t="str">
        <f>REPLACE(INDEX(GroupVertices[Group],MATCH(Vertices[[#This Row],[Vertex]],GroupVertices[Vertex],0)),1,1,"")</f>
        <v>39</v>
      </c>
      <c r="BA139" s="2"/>
      <c r="BB139" s="3"/>
      <c r="BC139" s="3"/>
      <c r="BD139" s="3"/>
      <c r="BE139" s="3"/>
    </row>
    <row r="140" spans="1:57" ht="15">
      <c r="A140" s="65" t="s">
        <v>292</v>
      </c>
      <c r="B140" s="66"/>
      <c r="C140" s="66"/>
      <c r="D140" s="67">
        <v>1.5</v>
      </c>
      <c r="E140" s="69">
        <v>60</v>
      </c>
      <c r="F140" s="104" t="s">
        <v>1632</v>
      </c>
      <c r="G140" s="66"/>
      <c r="H140" s="70"/>
      <c r="I140" s="71"/>
      <c r="J140" s="71"/>
      <c r="K140" s="70" t="s">
        <v>7673</v>
      </c>
      <c r="L140" s="74"/>
      <c r="M140" s="75">
        <v>4060.714599609375</v>
      </c>
      <c r="N140" s="75">
        <v>9366.6103515625</v>
      </c>
      <c r="O140" s="76"/>
      <c r="P140" s="77"/>
      <c r="Q140" s="77"/>
      <c r="R140" s="89"/>
      <c r="S140" s="48">
        <v>0</v>
      </c>
      <c r="T140" s="48">
        <v>1</v>
      </c>
      <c r="U140" s="49">
        <v>0</v>
      </c>
      <c r="V140" s="49">
        <v>0.027027</v>
      </c>
      <c r="W140" s="50"/>
      <c r="X140" s="50"/>
      <c r="Y140" s="50"/>
      <c r="Z140" s="49">
        <v>0</v>
      </c>
      <c r="AA140" s="72">
        <v>140</v>
      </c>
      <c r="AB140" s="72"/>
      <c r="AC140" s="73"/>
      <c r="AD140" s="79" t="s">
        <v>4150</v>
      </c>
      <c r="AE140" s="79">
        <v>125</v>
      </c>
      <c r="AF140" s="79">
        <v>147</v>
      </c>
      <c r="AG140" s="79">
        <v>8554</v>
      </c>
      <c r="AH140" s="79">
        <v>17536</v>
      </c>
      <c r="AI140" s="79"/>
      <c r="AJ140" s="79" t="s">
        <v>4820</v>
      </c>
      <c r="AK140" s="79" t="s">
        <v>5400</v>
      </c>
      <c r="AL140" s="84" t="s">
        <v>5758</v>
      </c>
      <c r="AM140" s="79"/>
      <c r="AN140" s="81">
        <v>39972.96524305556</v>
      </c>
      <c r="AO140" s="84" t="s">
        <v>6081</v>
      </c>
      <c r="AP140" s="79" t="b">
        <v>0</v>
      </c>
      <c r="AQ140" s="79" t="b">
        <v>0</v>
      </c>
      <c r="AR140" s="79" t="b">
        <v>1</v>
      </c>
      <c r="AS140" s="79"/>
      <c r="AT140" s="79">
        <v>2</v>
      </c>
      <c r="AU140" s="84" t="s">
        <v>6619</v>
      </c>
      <c r="AV140" s="79" t="b">
        <v>0</v>
      </c>
      <c r="AW140" s="79" t="s">
        <v>6881</v>
      </c>
      <c r="AX140" s="84" t="s">
        <v>6981</v>
      </c>
      <c r="AY140" s="79" t="s">
        <v>66</v>
      </c>
      <c r="AZ140" s="79" t="str">
        <f>REPLACE(INDEX(GroupVertices[Group],MATCH(Vertices[[#This Row],[Vertex]],GroupVertices[Vertex],0)),1,1,"")</f>
        <v>4</v>
      </c>
      <c r="BA140" s="2"/>
      <c r="BB140" s="3"/>
      <c r="BC140" s="3"/>
      <c r="BD140" s="3"/>
      <c r="BE140" s="3"/>
    </row>
    <row r="141" spans="1:57" ht="15">
      <c r="A141" s="65" t="s">
        <v>293</v>
      </c>
      <c r="B141" s="66"/>
      <c r="C141" s="66"/>
      <c r="D141" s="67">
        <v>3.1818181818181817</v>
      </c>
      <c r="E141" s="69">
        <v>60</v>
      </c>
      <c r="F141" s="104" t="s">
        <v>1633</v>
      </c>
      <c r="G141" s="66"/>
      <c r="H141" s="70"/>
      <c r="I141" s="71"/>
      <c r="J141" s="71"/>
      <c r="K141" s="70" t="s">
        <v>7674</v>
      </c>
      <c r="L141" s="74"/>
      <c r="M141" s="75">
        <v>9852.947265625</v>
      </c>
      <c r="N141" s="75">
        <v>4481.84326171875</v>
      </c>
      <c r="O141" s="76"/>
      <c r="P141" s="77"/>
      <c r="Q141" s="77"/>
      <c r="R141" s="89"/>
      <c r="S141" s="48">
        <v>2</v>
      </c>
      <c r="T141" s="48">
        <v>1</v>
      </c>
      <c r="U141" s="49">
        <v>0</v>
      </c>
      <c r="V141" s="49">
        <v>1</v>
      </c>
      <c r="W141" s="50"/>
      <c r="X141" s="50"/>
      <c r="Y141" s="50"/>
      <c r="Z141" s="49">
        <v>0</v>
      </c>
      <c r="AA141" s="72">
        <v>141</v>
      </c>
      <c r="AB141" s="72"/>
      <c r="AC141" s="73"/>
      <c r="AD141" s="79" t="s">
        <v>4151</v>
      </c>
      <c r="AE141" s="79">
        <v>1008</v>
      </c>
      <c r="AF141" s="79">
        <v>1341</v>
      </c>
      <c r="AG141" s="79">
        <v>167435</v>
      </c>
      <c r="AH141" s="79">
        <v>5036</v>
      </c>
      <c r="AI141" s="79"/>
      <c r="AJ141" s="79" t="s">
        <v>4821</v>
      </c>
      <c r="AK141" s="79" t="s">
        <v>5401</v>
      </c>
      <c r="AL141" s="79"/>
      <c r="AM141" s="79"/>
      <c r="AN141" s="81">
        <v>41640.91511574074</v>
      </c>
      <c r="AO141" s="84" t="s">
        <v>6082</v>
      </c>
      <c r="AP141" s="79" t="b">
        <v>1</v>
      </c>
      <c r="AQ141" s="79" t="b">
        <v>0</v>
      </c>
      <c r="AR141" s="79" t="b">
        <v>0</v>
      </c>
      <c r="AS141" s="79"/>
      <c r="AT141" s="79">
        <v>46</v>
      </c>
      <c r="AU141" s="84" t="s">
        <v>6619</v>
      </c>
      <c r="AV141" s="79" t="b">
        <v>0</v>
      </c>
      <c r="AW141" s="79" t="s">
        <v>6881</v>
      </c>
      <c r="AX141" s="84" t="s">
        <v>6982</v>
      </c>
      <c r="AY141" s="79" t="s">
        <v>66</v>
      </c>
      <c r="AZ141" s="79" t="str">
        <f>REPLACE(INDEX(GroupVertices[Group],MATCH(Vertices[[#This Row],[Vertex]],GroupVertices[Vertex],0)),1,1,"")</f>
        <v>149</v>
      </c>
      <c r="BA141" s="2"/>
      <c r="BB141" s="3"/>
      <c r="BC141" s="3"/>
      <c r="BD141" s="3"/>
      <c r="BE141" s="3"/>
    </row>
    <row r="142" spans="1:57" ht="15">
      <c r="A142" s="65" t="s">
        <v>294</v>
      </c>
      <c r="B142" s="66"/>
      <c r="C142" s="66"/>
      <c r="D142" s="67">
        <v>1.5</v>
      </c>
      <c r="E142" s="69">
        <v>60</v>
      </c>
      <c r="F142" s="104" t="s">
        <v>1634</v>
      </c>
      <c r="G142" s="66"/>
      <c r="H142" s="70"/>
      <c r="I142" s="71"/>
      <c r="J142" s="71"/>
      <c r="K142" s="70" t="s">
        <v>7675</v>
      </c>
      <c r="L142" s="74"/>
      <c r="M142" s="75">
        <v>9524.513671875</v>
      </c>
      <c r="N142" s="75">
        <v>4896.0029296875</v>
      </c>
      <c r="O142" s="76"/>
      <c r="P142" s="77"/>
      <c r="Q142" s="77"/>
      <c r="R142" s="89"/>
      <c r="S142" s="48">
        <v>0</v>
      </c>
      <c r="T142" s="48">
        <v>1</v>
      </c>
      <c r="U142" s="49">
        <v>0</v>
      </c>
      <c r="V142" s="49">
        <v>1</v>
      </c>
      <c r="W142" s="50"/>
      <c r="X142" s="50"/>
      <c r="Y142" s="50"/>
      <c r="Z142" s="49">
        <v>0</v>
      </c>
      <c r="AA142" s="72">
        <v>142</v>
      </c>
      <c r="AB142" s="72"/>
      <c r="AC142" s="73"/>
      <c r="AD142" s="79" t="s">
        <v>4152</v>
      </c>
      <c r="AE142" s="79">
        <v>270</v>
      </c>
      <c r="AF142" s="79">
        <v>262</v>
      </c>
      <c r="AG142" s="79">
        <v>12361</v>
      </c>
      <c r="AH142" s="79">
        <v>1342</v>
      </c>
      <c r="AI142" s="79"/>
      <c r="AJ142" s="79" t="s">
        <v>4822</v>
      </c>
      <c r="AK142" s="79" t="s">
        <v>5402</v>
      </c>
      <c r="AL142" s="79"/>
      <c r="AM142" s="79"/>
      <c r="AN142" s="81">
        <v>43382.697291666664</v>
      </c>
      <c r="AO142" s="84" t="s">
        <v>6083</v>
      </c>
      <c r="AP142" s="79" t="b">
        <v>1</v>
      </c>
      <c r="AQ142" s="79" t="b">
        <v>0</v>
      </c>
      <c r="AR142" s="79" t="b">
        <v>0</v>
      </c>
      <c r="AS142" s="79"/>
      <c r="AT142" s="79">
        <v>2</v>
      </c>
      <c r="AU142" s="79"/>
      <c r="AV142" s="79" t="b">
        <v>0</v>
      </c>
      <c r="AW142" s="79" t="s">
        <v>6881</v>
      </c>
      <c r="AX142" s="84" t="s">
        <v>6983</v>
      </c>
      <c r="AY142" s="79" t="s">
        <v>66</v>
      </c>
      <c r="AZ142" s="79" t="str">
        <f>REPLACE(INDEX(GroupVertices[Group],MATCH(Vertices[[#This Row],[Vertex]],GroupVertices[Vertex],0)),1,1,"")</f>
        <v>149</v>
      </c>
      <c r="BA142" s="2"/>
      <c r="BB142" s="3"/>
      <c r="BC142" s="3"/>
      <c r="BD142" s="3"/>
      <c r="BE142" s="3"/>
    </row>
    <row r="143" spans="1:57" ht="15">
      <c r="A143" s="65" t="s">
        <v>295</v>
      </c>
      <c r="B143" s="66"/>
      <c r="C143" s="66"/>
      <c r="D143" s="67">
        <v>1.5</v>
      </c>
      <c r="E143" s="69">
        <v>60</v>
      </c>
      <c r="F143" s="104" t="s">
        <v>1635</v>
      </c>
      <c r="G143" s="66"/>
      <c r="H143" s="70"/>
      <c r="I143" s="71"/>
      <c r="J143" s="71"/>
      <c r="K143" s="70" t="s">
        <v>7676</v>
      </c>
      <c r="L143" s="74"/>
      <c r="M143" s="75">
        <v>5777.9970703125</v>
      </c>
      <c r="N143" s="75">
        <v>1227.7086181640625</v>
      </c>
      <c r="O143" s="76"/>
      <c r="P143" s="77"/>
      <c r="Q143" s="77"/>
      <c r="R143" s="89"/>
      <c r="S143" s="48">
        <v>0</v>
      </c>
      <c r="T143" s="48">
        <v>1</v>
      </c>
      <c r="U143" s="49">
        <v>0</v>
      </c>
      <c r="V143" s="49">
        <v>1</v>
      </c>
      <c r="W143" s="50"/>
      <c r="X143" s="50"/>
      <c r="Y143" s="50"/>
      <c r="Z143" s="49">
        <v>0</v>
      </c>
      <c r="AA143" s="72">
        <v>143</v>
      </c>
      <c r="AB143" s="72"/>
      <c r="AC143" s="73"/>
      <c r="AD143" s="79" t="s">
        <v>4153</v>
      </c>
      <c r="AE143" s="79">
        <v>1156</v>
      </c>
      <c r="AF143" s="79">
        <v>1513</v>
      </c>
      <c r="AG143" s="79">
        <v>2634</v>
      </c>
      <c r="AH143" s="79">
        <v>4091</v>
      </c>
      <c r="AI143" s="79"/>
      <c r="AJ143" s="79" t="s">
        <v>4823</v>
      </c>
      <c r="AK143" s="79" t="s">
        <v>5403</v>
      </c>
      <c r="AL143" s="84" t="s">
        <v>5759</v>
      </c>
      <c r="AM143" s="79"/>
      <c r="AN143" s="81">
        <v>42718.8928125</v>
      </c>
      <c r="AO143" s="84" t="s">
        <v>6084</v>
      </c>
      <c r="AP143" s="79" t="b">
        <v>1</v>
      </c>
      <c r="AQ143" s="79" t="b">
        <v>0</v>
      </c>
      <c r="AR143" s="79" t="b">
        <v>1</v>
      </c>
      <c r="AS143" s="79"/>
      <c r="AT143" s="79">
        <v>2</v>
      </c>
      <c r="AU143" s="79"/>
      <c r="AV143" s="79" t="b">
        <v>0</v>
      </c>
      <c r="AW143" s="79" t="s">
        <v>6881</v>
      </c>
      <c r="AX143" s="84" t="s">
        <v>6984</v>
      </c>
      <c r="AY143" s="79" t="s">
        <v>66</v>
      </c>
      <c r="AZ143" s="79" t="str">
        <f>REPLACE(INDEX(GroupVertices[Group],MATCH(Vertices[[#This Row],[Vertex]],GroupVertices[Vertex],0)),1,1,"")</f>
        <v>148</v>
      </c>
      <c r="BA143" s="2"/>
      <c r="BB143" s="3"/>
      <c r="BC143" s="3"/>
      <c r="BD143" s="3"/>
      <c r="BE143" s="3"/>
    </row>
    <row r="144" spans="1:57" ht="15">
      <c r="A144" s="65" t="s">
        <v>822</v>
      </c>
      <c r="B144" s="66"/>
      <c r="C144" s="66"/>
      <c r="D144" s="67">
        <v>2.340909090909091</v>
      </c>
      <c r="E144" s="69">
        <v>60</v>
      </c>
      <c r="F144" s="104" t="s">
        <v>6669</v>
      </c>
      <c r="G144" s="66"/>
      <c r="H144" s="70"/>
      <c r="I144" s="71"/>
      <c r="J144" s="71"/>
      <c r="K144" s="70" t="s">
        <v>7677</v>
      </c>
      <c r="L144" s="74"/>
      <c r="M144" s="75">
        <v>6094.26708984375</v>
      </c>
      <c r="N144" s="75">
        <v>783.9660034179688</v>
      </c>
      <c r="O144" s="76"/>
      <c r="P144" s="77"/>
      <c r="Q144" s="77"/>
      <c r="R144" s="89"/>
      <c r="S144" s="48">
        <v>1</v>
      </c>
      <c r="T144" s="48">
        <v>0</v>
      </c>
      <c r="U144" s="49">
        <v>0</v>
      </c>
      <c r="V144" s="49">
        <v>1</v>
      </c>
      <c r="W144" s="50"/>
      <c r="X144" s="50"/>
      <c r="Y144" s="50"/>
      <c r="Z144" s="49">
        <v>0</v>
      </c>
      <c r="AA144" s="72">
        <v>144</v>
      </c>
      <c r="AB144" s="72"/>
      <c r="AC144" s="73"/>
      <c r="AD144" s="79" t="s">
        <v>4154</v>
      </c>
      <c r="AE144" s="79">
        <v>735</v>
      </c>
      <c r="AF144" s="79">
        <v>809</v>
      </c>
      <c r="AG144" s="79">
        <v>15243</v>
      </c>
      <c r="AH144" s="79">
        <v>17274</v>
      </c>
      <c r="AI144" s="79"/>
      <c r="AJ144" s="79" t="s">
        <v>4824</v>
      </c>
      <c r="AK144" s="79" t="s">
        <v>5404</v>
      </c>
      <c r="AL144" s="79"/>
      <c r="AM144" s="79"/>
      <c r="AN144" s="81">
        <v>42593.622719907406</v>
      </c>
      <c r="AO144" s="84" t="s">
        <v>6085</v>
      </c>
      <c r="AP144" s="79" t="b">
        <v>1</v>
      </c>
      <c r="AQ144" s="79" t="b">
        <v>0</v>
      </c>
      <c r="AR144" s="79" t="b">
        <v>0</v>
      </c>
      <c r="AS144" s="79"/>
      <c r="AT144" s="79">
        <v>0</v>
      </c>
      <c r="AU144" s="79"/>
      <c r="AV144" s="79" t="b">
        <v>0</v>
      </c>
      <c r="AW144" s="79" t="s">
        <v>6881</v>
      </c>
      <c r="AX144" s="84" t="s">
        <v>6985</v>
      </c>
      <c r="AY144" s="79" t="s">
        <v>65</v>
      </c>
      <c r="AZ144" s="79" t="str">
        <f>REPLACE(INDEX(GroupVertices[Group],MATCH(Vertices[[#This Row],[Vertex]],GroupVertices[Vertex],0)),1,1,"")</f>
        <v>148</v>
      </c>
      <c r="BA144" s="2"/>
      <c r="BB144" s="3"/>
      <c r="BC144" s="3"/>
      <c r="BD144" s="3"/>
      <c r="BE144" s="3"/>
    </row>
    <row r="145" spans="1:57" ht="15">
      <c r="A145" s="65" t="s">
        <v>296</v>
      </c>
      <c r="B145" s="66"/>
      <c r="C145" s="66"/>
      <c r="D145" s="67">
        <v>2.340909090909091</v>
      </c>
      <c r="E145" s="69">
        <v>60</v>
      </c>
      <c r="F145" s="104" t="s">
        <v>1636</v>
      </c>
      <c r="G145" s="66"/>
      <c r="H145" s="70"/>
      <c r="I145" s="71"/>
      <c r="J145" s="71"/>
      <c r="K145" s="70" t="s">
        <v>7678</v>
      </c>
      <c r="L145" s="74"/>
      <c r="M145" s="75">
        <v>1535.5206298828125</v>
      </c>
      <c r="N145" s="75">
        <v>4304.13330078125</v>
      </c>
      <c r="O145" s="76"/>
      <c r="P145" s="77"/>
      <c r="Q145" s="77"/>
      <c r="R145" s="89"/>
      <c r="S145" s="48">
        <v>1</v>
      </c>
      <c r="T145" s="48">
        <v>1</v>
      </c>
      <c r="U145" s="49">
        <v>0</v>
      </c>
      <c r="V145" s="49">
        <v>0</v>
      </c>
      <c r="W145" s="50"/>
      <c r="X145" s="50"/>
      <c r="Y145" s="50"/>
      <c r="Z145" s="49" t="s">
        <v>8271</v>
      </c>
      <c r="AA145" s="72">
        <v>145</v>
      </c>
      <c r="AB145" s="72"/>
      <c r="AC145" s="73"/>
      <c r="AD145" s="79" t="s">
        <v>4155</v>
      </c>
      <c r="AE145" s="79">
        <v>20039</v>
      </c>
      <c r="AF145" s="79">
        <v>18149</v>
      </c>
      <c r="AG145" s="79">
        <v>23024</v>
      </c>
      <c r="AH145" s="79">
        <v>1264</v>
      </c>
      <c r="AI145" s="79"/>
      <c r="AJ145" s="79" t="s">
        <v>4825</v>
      </c>
      <c r="AK145" s="79" t="s">
        <v>5405</v>
      </c>
      <c r="AL145" s="84" t="s">
        <v>5760</v>
      </c>
      <c r="AM145" s="79"/>
      <c r="AN145" s="81">
        <v>40470.01596064815</v>
      </c>
      <c r="AO145" s="84" t="s">
        <v>6086</v>
      </c>
      <c r="AP145" s="79" t="b">
        <v>0</v>
      </c>
      <c r="AQ145" s="79" t="b">
        <v>0</v>
      </c>
      <c r="AR145" s="79" t="b">
        <v>1</v>
      </c>
      <c r="AS145" s="79"/>
      <c r="AT145" s="79">
        <v>259</v>
      </c>
      <c r="AU145" s="84" t="s">
        <v>6627</v>
      </c>
      <c r="AV145" s="79" t="b">
        <v>0</v>
      </c>
      <c r="AW145" s="79" t="s">
        <v>6881</v>
      </c>
      <c r="AX145" s="84" t="s">
        <v>6986</v>
      </c>
      <c r="AY145" s="79" t="s">
        <v>66</v>
      </c>
      <c r="AZ145" s="79" t="str">
        <f>REPLACE(INDEX(GroupVertices[Group],MATCH(Vertices[[#This Row],[Vertex]],GroupVertices[Vertex],0)),1,1,"")</f>
        <v>1</v>
      </c>
      <c r="BA145" s="2"/>
      <c r="BB145" s="3"/>
      <c r="BC145" s="3"/>
      <c r="BD145" s="3"/>
      <c r="BE145" s="3"/>
    </row>
    <row r="146" spans="1:57" ht="15">
      <c r="A146" s="65" t="s">
        <v>297</v>
      </c>
      <c r="B146" s="66"/>
      <c r="C146" s="66"/>
      <c r="D146" s="67">
        <v>1.5</v>
      </c>
      <c r="E146" s="69">
        <v>60</v>
      </c>
      <c r="F146" s="104" t="s">
        <v>6670</v>
      </c>
      <c r="G146" s="66"/>
      <c r="H146" s="70"/>
      <c r="I146" s="71"/>
      <c r="J146" s="71"/>
      <c r="K146" s="70" t="s">
        <v>7679</v>
      </c>
      <c r="L146" s="74"/>
      <c r="M146" s="75">
        <v>1763.163330078125</v>
      </c>
      <c r="N146" s="75">
        <v>1065.51123046875</v>
      </c>
      <c r="O146" s="76"/>
      <c r="P146" s="77"/>
      <c r="Q146" s="77"/>
      <c r="R146" s="89"/>
      <c r="S146" s="48">
        <v>0</v>
      </c>
      <c r="T146" s="48">
        <v>1</v>
      </c>
      <c r="U146" s="49">
        <v>0</v>
      </c>
      <c r="V146" s="49">
        <v>0.02439</v>
      </c>
      <c r="W146" s="50"/>
      <c r="X146" s="50"/>
      <c r="Y146" s="50"/>
      <c r="Z146" s="49">
        <v>0</v>
      </c>
      <c r="AA146" s="72">
        <v>146</v>
      </c>
      <c r="AB146" s="72"/>
      <c r="AC146" s="73"/>
      <c r="AD146" s="79" t="s">
        <v>4156</v>
      </c>
      <c r="AE146" s="79">
        <v>189</v>
      </c>
      <c r="AF146" s="79">
        <v>45</v>
      </c>
      <c r="AG146" s="79">
        <v>594</v>
      </c>
      <c r="AH146" s="79">
        <v>680</v>
      </c>
      <c r="AI146" s="79"/>
      <c r="AJ146" s="79" t="s">
        <v>4826</v>
      </c>
      <c r="AK146" s="79"/>
      <c r="AL146" s="79"/>
      <c r="AM146" s="79"/>
      <c r="AN146" s="81">
        <v>43492.001226851855</v>
      </c>
      <c r="AO146" s="84" t="s">
        <v>6087</v>
      </c>
      <c r="AP146" s="79" t="b">
        <v>1</v>
      </c>
      <c r="AQ146" s="79" t="b">
        <v>0</v>
      </c>
      <c r="AR146" s="79" t="b">
        <v>1</v>
      </c>
      <c r="AS146" s="79"/>
      <c r="AT146" s="79">
        <v>0</v>
      </c>
      <c r="AU146" s="79"/>
      <c r="AV146" s="79" t="b">
        <v>0</v>
      </c>
      <c r="AW146" s="79" t="s">
        <v>6881</v>
      </c>
      <c r="AX146" s="84" t="s">
        <v>6987</v>
      </c>
      <c r="AY146" s="79" t="s">
        <v>66</v>
      </c>
      <c r="AZ146" s="79" t="str">
        <f>REPLACE(INDEX(GroupVertices[Group],MATCH(Vertices[[#This Row],[Vertex]],GroupVertices[Vertex],0)),1,1,"")</f>
        <v>2</v>
      </c>
      <c r="BA146" s="2"/>
      <c r="BB146" s="3"/>
      <c r="BC146" s="3"/>
      <c r="BD146" s="3"/>
      <c r="BE146" s="3"/>
    </row>
    <row r="147" spans="1:57" ht="15">
      <c r="A147" s="65" t="s">
        <v>298</v>
      </c>
      <c r="B147" s="66"/>
      <c r="C147" s="66"/>
      <c r="D147" s="67">
        <v>1.5</v>
      </c>
      <c r="E147" s="69">
        <v>60</v>
      </c>
      <c r="F147" s="104" t="s">
        <v>6672</v>
      </c>
      <c r="G147" s="66"/>
      <c r="H147" s="70"/>
      <c r="I147" s="71"/>
      <c r="J147" s="71"/>
      <c r="K147" s="70" t="s">
        <v>7681</v>
      </c>
      <c r="L147" s="74"/>
      <c r="M147" s="75">
        <v>3368.474853515625</v>
      </c>
      <c r="N147" s="75">
        <v>5184.21728515625</v>
      </c>
      <c r="O147" s="76"/>
      <c r="P147" s="77"/>
      <c r="Q147" s="77"/>
      <c r="R147" s="89"/>
      <c r="S147" s="48">
        <v>0</v>
      </c>
      <c r="T147" s="48">
        <v>1</v>
      </c>
      <c r="U147" s="49">
        <v>0</v>
      </c>
      <c r="V147" s="49">
        <v>0.047619</v>
      </c>
      <c r="W147" s="50"/>
      <c r="X147" s="50"/>
      <c r="Y147" s="50"/>
      <c r="Z147" s="49">
        <v>0</v>
      </c>
      <c r="AA147" s="72">
        <v>147</v>
      </c>
      <c r="AB147" s="72"/>
      <c r="AC147" s="73"/>
      <c r="AD147" s="79" t="s">
        <v>4158</v>
      </c>
      <c r="AE147" s="79">
        <v>203</v>
      </c>
      <c r="AF147" s="79">
        <v>110</v>
      </c>
      <c r="AG147" s="79">
        <v>7843</v>
      </c>
      <c r="AH147" s="79">
        <v>2478</v>
      </c>
      <c r="AI147" s="79"/>
      <c r="AJ147" s="79"/>
      <c r="AK147" s="79" t="s">
        <v>5407</v>
      </c>
      <c r="AL147" s="79"/>
      <c r="AM147" s="79"/>
      <c r="AN147" s="81">
        <v>39882.921111111114</v>
      </c>
      <c r="AO147" s="84" t="s">
        <v>6089</v>
      </c>
      <c r="AP147" s="79" t="b">
        <v>0</v>
      </c>
      <c r="AQ147" s="79" t="b">
        <v>0</v>
      </c>
      <c r="AR147" s="79" t="b">
        <v>1</v>
      </c>
      <c r="AS147" s="79"/>
      <c r="AT147" s="79">
        <v>3</v>
      </c>
      <c r="AU147" s="84" t="s">
        <v>6625</v>
      </c>
      <c r="AV147" s="79" t="b">
        <v>0</v>
      </c>
      <c r="AW147" s="79" t="s">
        <v>6881</v>
      </c>
      <c r="AX147" s="84" t="s">
        <v>6989</v>
      </c>
      <c r="AY147" s="79" t="s">
        <v>66</v>
      </c>
      <c r="AZ147" s="79" t="str">
        <f>REPLACE(INDEX(GroupVertices[Group],MATCH(Vertices[[#This Row],[Vertex]],GroupVertices[Vertex],0)),1,1,"")</f>
        <v>9</v>
      </c>
      <c r="BA147" s="2"/>
      <c r="BB147" s="3"/>
      <c r="BC147" s="3"/>
      <c r="BD147" s="3"/>
      <c r="BE147" s="3"/>
    </row>
    <row r="148" spans="1:57" ht="15">
      <c r="A148" s="65" t="s">
        <v>299</v>
      </c>
      <c r="B148" s="66"/>
      <c r="C148" s="66"/>
      <c r="D148" s="67">
        <v>1.5</v>
      </c>
      <c r="E148" s="69">
        <v>60</v>
      </c>
      <c r="F148" s="104" t="s">
        <v>1637</v>
      </c>
      <c r="G148" s="66"/>
      <c r="H148" s="70"/>
      <c r="I148" s="71"/>
      <c r="J148" s="71"/>
      <c r="K148" s="70" t="s">
        <v>7682</v>
      </c>
      <c r="L148" s="74"/>
      <c r="M148" s="75">
        <v>3454.64013671875</v>
      </c>
      <c r="N148" s="75">
        <v>622.0350341796875</v>
      </c>
      <c r="O148" s="76"/>
      <c r="P148" s="77"/>
      <c r="Q148" s="77"/>
      <c r="R148" s="89"/>
      <c r="S148" s="48">
        <v>0</v>
      </c>
      <c r="T148" s="48">
        <v>1</v>
      </c>
      <c r="U148" s="49">
        <v>0</v>
      </c>
      <c r="V148" s="49">
        <v>0.076923</v>
      </c>
      <c r="W148" s="50"/>
      <c r="X148" s="50"/>
      <c r="Y148" s="50"/>
      <c r="Z148" s="49">
        <v>0</v>
      </c>
      <c r="AA148" s="72">
        <v>148</v>
      </c>
      <c r="AB148" s="72"/>
      <c r="AC148" s="73"/>
      <c r="AD148" s="79" t="s">
        <v>4159</v>
      </c>
      <c r="AE148" s="79">
        <v>126</v>
      </c>
      <c r="AF148" s="79">
        <v>40</v>
      </c>
      <c r="AG148" s="79">
        <v>4257</v>
      </c>
      <c r="AH148" s="79">
        <v>25209</v>
      </c>
      <c r="AI148" s="79"/>
      <c r="AJ148" s="79" t="s">
        <v>4828</v>
      </c>
      <c r="AK148" s="79"/>
      <c r="AL148" s="79"/>
      <c r="AM148" s="79"/>
      <c r="AN148" s="81">
        <v>43297.88371527778</v>
      </c>
      <c r="AO148" s="79"/>
      <c r="AP148" s="79" t="b">
        <v>1</v>
      </c>
      <c r="AQ148" s="79" t="b">
        <v>0</v>
      </c>
      <c r="AR148" s="79" t="b">
        <v>0</v>
      </c>
      <c r="AS148" s="79"/>
      <c r="AT148" s="79">
        <v>0</v>
      </c>
      <c r="AU148" s="79"/>
      <c r="AV148" s="79" t="b">
        <v>0</v>
      </c>
      <c r="AW148" s="79" t="s">
        <v>6881</v>
      </c>
      <c r="AX148" s="84" t="s">
        <v>6990</v>
      </c>
      <c r="AY148" s="79" t="s">
        <v>66</v>
      </c>
      <c r="AZ148" s="79" t="str">
        <f>REPLACE(INDEX(GroupVertices[Group],MATCH(Vertices[[#This Row],[Vertex]],GroupVertices[Vertex],0)),1,1,"")</f>
        <v>12</v>
      </c>
      <c r="BA148" s="2"/>
      <c r="BB148" s="3"/>
      <c r="BC148" s="3"/>
      <c r="BD148" s="3"/>
      <c r="BE148" s="3"/>
    </row>
    <row r="149" spans="1:57" ht="15">
      <c r="A149" s="65" t="s">
        <v>300</v>
      </c>
      <c r="B149" s="66"/>
      <c r="C149" s="66"/>
      <c r="D149" s="67">
        <v>2.340909090909091</v>
      </c>
      <c r="E149" s="69">
        <v>60</v>
      </c>
      <c r="F149" s="104" t="s">
        <v>6674</v>
      </c>
      <c r="G149" s="66"/>
      <c r="H149" s="70"/>
      <c r="I149" s="71"/>
      <c r="J149" s="71"/>
      <c r="K149" s="70" t="s">
        <v>7684</v>
      </c>
      <c r="L149" s="74"/>
      <c r="M149" s="75">
        <v>921.5581665039062</v>
      </c>
      <c r="N149" s="75">
        <v>1395.356201171875</v>
      </c>
      <c r="O149" s="76"/>
      <c r="P149" s="77"/>
      <c r="Q149" s="77"/>
      <c r="R149" s="89"/>
      <c r="S149" s="48">
        <v>1</v>
      </c>
      <c r="T149" s="48">
        <v>1</v>
      </c>
      <c r="U149" s="49">
        <v>0</v>
      </c>
      <c r="V149" s="49">
        <v>0</v>
      </c>
      <c r="W149" s="50"/>
      <c r="X149" s="50"/>
      <c r="Y149" s="50"/>
      <c r="Z149" s="49" t="s">
        <v>8271</v>
      </c>
      <c r="AA149" s="72">
        <v>149</v>
      </c>
      <c r="AB149" s="72"/>
      <c r="AC149" s="73"/>
      <c r="AD149" s="79" t="s">
        <v>4161</v>
      </c>
      <c r="AE149" s="79">
        <v>159</v>
      </c>
      <c r="AF149" s="79">
        <v>1846</v>
      </c>
      <c r="AG149" s="79">
        <v>7092</v>
      </c>
      <c r="AH149" s="79">
        <v>2504</v>
      </c>
      <c r="AI149" s="79"/>
      <c r="AJ149" s="79" t="s">
        <v>4830</v>
      </c>
      <c r="AK149" s="79" t="s">
        <v>5409</v>
      </c>
      <c r="AL149" s="79"/>
      <c r="AM149" s="79"/>
      <c r="AN149" s="81">
        <v>40202.858819444446</v>
      </c>
      <c r="AO149" s="84" t="s">
        <v>6091</v>
      </c>
      <c r="AP149" s="79" t="b">
        <v>0</v>
      </c>
      <c r="AQ149" s="79" t="b">
        <v>0</v>
      </c>
      <c r="AR149" s="79" t="b">
        <v>1</v>
      </c>
      <c r="AS149" s="79"/>
      <c r="AT149" s="79">
        <v>9</v>
      </c>
      <c r="AU149" s="84" t="s">
        <v>6619</v>
      </c>
      <c r="AV149" s="79" t="b">
        <v>0</v>
      </c>
      <c r="AW149" s="79" t="s">
        <v>6881</v>
      </c>
      <c r="AX149" s="84" t="s">
        <v>6992</v>
      </c>
      <c r="AY149" s="79" t="s">
        <v>66</v>
      </c>
      <c r="AZ149" s="79" t="str">
        <f>REPLACE(INDEX(GroupVertices[Group],MATCH(Vertices[[#This Row],[Vertex]],GroupVertices[Vertex],0)),1,1,"")</f>
        <v>1</v>
      </c>
      <c r="BA149" s="2"/>
      <c r="BB149" s="3"/>
      <c r="BC149" s="3"/>
      <c r="BD149" s="3"/>
      <c r="BE149" s="3"/>
    </row>
    <row r="150" spans="1:57" ht="15">
      <c r="A150" s="65" t="s">
        <v>301</v>
      </c>
      <c r="B150" s="66"/>
      <c r="C150" s="66"/>
      <c r="D150" s="67">
        <v>2.340909090909091</v>
      </c>
      <c r="E150" s="69">
        <v>60</v>
      </c>
      <c r="F150" s="104" t="s">
        <v>1638</v>
      </c>
      <c r="G150" s="66"/>
      <c r="H150" s="70"/>
      <c r="I150" s="71"/>
      <c r="J150" s="71"/>
      <c r="K150" s="70" t="s">
        <v>7685</v>
      </c>
      <c r="L150" s="74"/>
      <c r="M150" s="75">
        <v>2214.2197265625</v>
      </c>
      <c r="N150" s="75">
        <v>6135.63818359375</v>
      </c>
      <c r="O150" s="76"/>
      <c r="P150" s="77"/>
      <c r="Q150" s="77"/>
      <c r="R150" s="89"/>
      <c r="S150" s="48">
        <v>1</v>
      </c>
      <c r="T150" s="48">
        <v>1</v>
      </c>
      <c r="U150" s="49">
        <v>0</v>
      </c>
      <c r="V150" s="49">
        <v>0</v>
      </c>
      <c r="W150" s="50"/>
      <c r="X150" s="50"/>
      <c r="Y150" s="50"/>
      <c r="Z150" s="49" t="s">
        <v>8271</v>
      </c>
      <c r="AA150" s="72">
        <v>150</v>
      </c>
      <c r="AB150" s="72"/>
      <c r="AC150" s="73"/>
      <c r="AD150" s="79" t="s">
        <v>4162</v>
      </c>
      <c r="AE150" s="79">
        <v>721</v>
      </c>
      <c r="AF150" s="79">
        <v>405</v>
      </c>
      <c r="AG150" s="79">
        <v>2563</v>
      </c>
      <c r="AH150" s="79">
        <v>4787</v>
      </c>
      <c r="AI150" s="79"/>
      <c r="AJ150" s="79"/>
      <c r="AK150" s="79" t="s">
        <v>3971</v>
      </c>
      <c r="AL150" s="79"/>
      <c r="AM150" s="79"/>
      <c r="AN150" s="81">
        <v>41633.82769675926</v>
      </c>
      <c r="AO150" s="84" t="s">
        <v>6092</v>
      </c>
      <c r="AP150" s="79" t="b">
        <v>1</v>
      </c>
      <c r="AQ150" s="79" t="b">
        <v>0</v>
      </c>
      <c r="AR150" s="79" t="b">
        <v>1</v>
      </c>
      <c r="AS150" s="79"/>
      <c r="AT150" s="79">
        <v>1</v>
      </c>
      <c r="AU150" s="84" t="s">
        <v>6619</v>
      </c>
      <c r="AV150" s="79" t="b">
        <v>0</v>
      </c>
      <c r="AW150" s="79" t="s">
        <v>6881</v>
      </c>
      <c r="AX150" s="84" t="s">
        <v>6993</v>
      </c>
      <c r="AY150" s="79" t="s">
        <v>66</v>
      </c>
      <c r="AZ150" s="79" t="str">
        <f>REPLACE(INDEX(GroupVertices[Group],MATCH(Vertices[[#This Row],[Vertex]],GroupVertices[Vertex],0)),1,1,"")</f>
        <v>1</v>
      </c>
      <c r="BA150" s="2"/>
      <c r="BB150" s="3"/>
      <c r="BC150" s="3"/>
      <c r="BD150" s="3"/>
      <c r="BE150" s="3"/>
    </row>
    <row r="151" spans="1:57" ht="15">
      <c r="A151" s="65" t="s">
        <v>302</v>
      </c>
      <c r="B151" s="66"/>
      <c r="C151" s="66"/>
      <c r="D151" s="67">
        <v>3.1818181818181817</v>
      </c>
      <c r="E151" s="69">
        <v>60</v>
      </c>
      <c r="F151" s="104" t="s">
        <v>1639</v>
      </c>
      <c r="G151" s="66"/>
      <c r="H151" s="70"/>
      <c r="I151" s="71"/>
      <c r="J151" s="71"/>
      <c r="K151" s="70" t="s">
        <v>7686</v>
      </c>
      <c r="L151" s="74"/>
      <c r="M151" s="75">
        <v>6094.255859375</v>
      </c>
      <c r="N151" s="75">
        <v>1405.21923828125</v>
      </c>
      <c r="O151" s="76"/>
      <c r="P151" s="77"/>
      <c r="Q151" s="77"/>
      <c r="R151" s="89"/>
      <c r="S151" s="48">
        <v>2</v>
      </c>
      <c r="T151" s="48">
        <v>1</v>
      </c>
      <c r="U151" s="49">
        <v>0</v>
      </c>
      <c r="V151" s="49">
        <v>1</v>
      </c>
      <c r="W151" s="50"/>
      <c r="X151" s="50"/>
      <c r="Y151" s="50"/>
      <c r="Z151" s="49">
        <v>0</v>
      </c>
      <c r="AA151" s="72">
        <v>151</v>
      </c>
      <c r="AB151" s="72"/>
      <c r="AC151" s="73"/>
      <c r="AD151" s="79" t="s">
        <v>4163</v>
      </c>
      <c r="AE151" s="79">
        <v>3551</v>
      </c>
      <c r="AF151" s="79">
        <v>179127</v>
      </c>
      <c r="AG151" s="79">
        <v>120741</v>
      </c>
      <c r="AH151" s="79">
        <v>481594</v>
      </c>
      <c r="AI151" s="79"/>
      <c r="AJ151" s="79" t="s">
        <v>4831</v>
      </c>
      <c r="AK151" s="79"/>
      <c r="AL151" s="79"/>
      <c r="AM151" s="79"/>
      <c r="AN151" s="81">
        <v>39158.235289351855</v>
      </c>
      <c r="AO151" s="84" t="s">
        <v>6093</v>
      </c>
      <c r="AP151" s="79" t="b">
        <v>0</v>
      </c>
      <c r="AQ151" s="79" t="b">
        <v>0</v>
      </c>
      <c r="AR151" s="79" t="b">
        <v>0</v>
      </c>
      <c r="AS151" s="79"/>
      <c r="AT151" s="79">
        <v>2190</v>
      </c>
      <c r="AU151" s="84" t="s">
        <v>6620</v>
      </c>
      <c r="AV151" s="79" t="b">
        <v>0</v>
      </c>
      <c r="AW151" s="79" t="s">
        <v>6881</v>
      </c>
      <c r="AX151" s="84" t="s">
        <v>6994</v>
      </c>
      <c r="AY151" s="79" t="s">
        <v>66</v>
      </c>
      <c r="AZ151" s="79" t="str">
        <f>REPLACE(INDEX(GroupVertices[Group],MATCH(Vertices[[#This Row],[Vertex]],GroupVertices[Vertex],0)),1,1,"")</f>
        <v>147</v>
      </c>
      <c r="BA151" s="2"/>
      <c r="BB151" s="3"/>
      <c r="BC151" s="3"/>
      <c r="BD151" s="3"/>
      <c r="BE151" s="3"/>
    </row>
    <row r="152" spans="1:57" ht="15">
      <c r="A152" s="65" t="s">
        <v>303</v>
      </c>
      <c r="B152" s="66"/>
      <c r="C152" s="66"/>
      <c r="D152" s="67">
        <v>1.5</v>
      </c>
      <c r="E152" s="69">
        <v>60</v>
      </c>
      <c r="F152" s="104" t="s">
        <v>1640</v>
      </c>
      <c r="G152" s="66"/>
      <c r="H152" s="70"/>
      <c r="I152" s="71"/>
      <c r="J152" s="71"/>
      <c r="K152" s="70" t="s">
        <v>7687</v>
      </c>
      <c r="L152" s="74"/>
      <c r="M152" s="75">
        <v>5777.98583984375</v>
      </c>
      <c r="N152" s="75">
        <v>1834.17041015625</v>
      </c>
      <c r="O152" s="76"/>
      <c r="P152" s="77"/>
      <c r="Q152" s="77"/>
      <c r="R152" s="89"/>
      <c r="S152" s="48">
        <v>0</v>
      </c>
      <c r="T152" s="48">
        <v>1</v>
      </c>
      <c r="U152" s="49">
        <v>0</v>
      </c>
      <c r="V152" s="49">
        <v>1</v>
      </c>
      <c r="W152" s="50"/>
      <c r="X152" s="50"/>
      <c r="Y152" s="50"/>
      <c r="Z152" s="49">
        <v>0</v>
      </c>
      <c r="AA152" s="72">
        <v>152</v>
      </c>
      <c r="AB152" s="72"/>
      <c r="AC152" s="73"/>
      <c r="AD152" s="79" t="s">
        <v>4164</v>
      </c>
      <c r="AE152" s="79">
        <v>5818</v>
      </c>
      <c r="AF152" s="79">
        <v>5754</v>
      </c>
      <c r="AG152" s="79">
        <v>28346</v>
      </c>
      <c r="AH152" s="79">
        <v>163784</v>
      </c>
      <c r="AI152" s="79"/>
      <c r="AJ152" s="79" t="s">
        <v>4832</v>
      </c>
      <c r="AK152" s="79"/>
      <c r="AL152" s="79"/>
      <c r="AM152" s="79"/>
      <c r="AN152" s="81">
        <v>40639.74862268518</v>
      </c>
      <c r="AO152" s="84" t="s">
        <v>6094</v>
      </c>
      <c r="AP152" s="79" t="b">
        <v>1</v>
      </c>
      <c r="AQ152" s="79" t="b">
        <v>0</v>
      </c>
      <c r="AR152" s="79" t="b">
        <v>0</v>
      </c>
      <c r="AS152" s="79"/>
      <c r="AT152" s="79">
        <v>9</v>
      </c>
      <c r="AU152" s="84" t="s">
        <v>6619</v>
      </c>
      <c r="AV152" s="79" t="b">
        <v>0</v>
      </c>
      <c r="AW152" s="79" t="s">
        <v>6881</v>
      </c>
      <c r="AX152" s="84" t="s">
        <v>6995</v>
      </c>
      <c r="AY152" s="79" t="s">
        <v>66</v>
      </c>
      <c r="AZ152" s="79" t="str">
        <f>REPLACE(INDEX(GroupVertices[Group],MATCH(Vertices[[#This Row],[Vertex]],GroupVertices[Vertex],0)),1,1,"")</f>
        <v>147</v>
      </c>
      <c r="BA152" s="2"/>
      <c r="BB152" s="3"/>
      <c r="BC152" s="3"/>
      <c r="BD152" s="3"/>
      <c r="BE152" s="3"/>
    </row>
    <row r="153" spans="1:57" ht="15">
      <c r="A153" s="65" t="s">
        <v>304</v>
      </c>
      <c r="B153" s="66"/>
      <c r="C153" s="66"/>
      <c r="D153" s="67">
        <v>1.5</v>
      </c>
      <c r="E153" s="69">
        <v>60</v>
      </c>
      <c r="F153" s="104" t="s">
        <v>6675</v>
      </c>
      <c r="G153" s="66"/>
      <c r="H153" s="70"/>
      <c r="I153" s="71"/>
      <c r="J153" s="71"/>
      <c r="K153" s="70" t="s">
        <v>7688</v>
      </c>
      <c r="L153" s="74"/>
      <c r="M153" s="75">
        <v>525.0781860351562</v>
      </c>
      <c r="N153" s="75">
        <v>298.20635986328125</v>
      </c>
      <c r="O153" s="76"/>
      <c r="P153" s="77"/>
      <c r="Q153" s="77"/>
      <c r="R153" s="89"/>
      <c r="S153" s="48">
        <v>0</v>
      </c>
      <c r="T153" s="48">
        <v>1</v>
      </c>
      <c r="U153" s="49">
        <v>0</v>
      </c>
      <c r="V153" s="49">
        <v>0.02439</v>
      </c>
      <c r="W153" s="50"/>
      <c r="X153" s="50"/>
      <c r="Y153" s="50"/>
      <c r="Z153" s="49">
        <v>0</v>
      </c>
      <c r="AA153" s="72">
        <v>153</v>
      </c>
      <c r="AB153" s="72"/>
      <c r="AC153" s="73"/>
      <c r="AD153" s="79" t="s">
        <v>4165</v>
      </c>
      <c r="AE153" s="79">
        <v>211</v>
      </c>
      <c r="AF153" s="79">
        <v>547</v>
      </c>
      <c r="AG153" s="79">
        <v>4805</v>
      </c>
      <c r="AH153" s="79">
        <v>865</v>
      </c>
      <c r="AI153" s="79"/>
      <c r="AJ153" s="79" t="s">
        <v>4833</v>
      </c>
      <c r="AK153" s="79" t="s">
        <v>5410</v>
      </c>
      <c r="AL153" s="79"/>
      <c r="AM153" s="79"/>
      <c r="AN153" s="81">
        <v>40529.72959490741</v>
      </c>
      <c r="AO153" s="84" t="s">
        <v>6095</v>
      </c>
      <c r="AP153" s="79" t="b">
        <v>0</v>
      </c>
      <c r="AQ153" s="79" t="b">
        <v>0</v>
      </c>
      <c r="AR153" s="79" t="b">
        <v>1</v>
      </c>
      <c r="AS153" s="79"/>
      <c r="AT153" s="79">
        <v>3</v>
      </c>
      <c r="AU153" s="84" t="s">
        <v>6619</v>
      </c>
      <c r="AV153" s="79" t="b">
        <v>0</v>
      </c>
      <c r="AW153" s="79" t="s">
        <v>6881</v>
      </c>
      <c r="AX153" s="84" t="s">
        <v>6996</v>
      </c>
      <c r="AY153" s="79" t="s">
        <v>66</v>
      </c>
      <c r="AZ153" s="79" t="str">
        <f>REPLACE(INDEX(GroupVertices[Group],MATCH(Vertices[[#This Row],[Vertex]],GroupVertices[Vertex],0)),1,1,"")</f>
        <v>2</v>
      </c>
      <c r="BA153" s="2"/>
      <c r="BB153" s="3"/>
      <c r="BC153" s="3"/>
      <c r="BD153" s="3"/>
      <c r="BE153" s="3"/>
    </row>
    <row r="154" spans="1:57" ht="15">
      <c r="A154" s="65" t="s">
        <v>305</v>
      </c>
      <c r="B154" s="66"/>
      <c r="C154" s="66"/>
      <c r="D154" s="67">
        <v>1.5</v>
      </c>
      <c r="E154" s="69">
        <v>60</v>
      </c>
      <c r="F154" s="104" t="s">
        <v>1641</v>
      </c>
      <c r="G154" s="66"/>
      <c r="H154" s="70"/>
      <c r="I154" s="71"/>
      <c r="J154" s="71"/>
      <c r="K154" s="70" t="s">
        <v>7689</v>
      </c>
      <c r="L154" s="74"/>
      <c r="M154" s="75">
        <v>5777.9814453125</v>
      </c>
      <c r="N154" s="75">
        <v>2455.412841796875</v>
      </c>
      <c r="O154" s="76"/>
      <c r="P154" s="77"/>
      <c r="Q154" s="77"/>
      <c r="R154" s="89"/>
      <c r="S154" s="48">
        <v>0</v>
      </c>
      <c r="T154" s="48">
        <v>1</v>
      </c>
      <c r="U154" s="49">
        <v>0</v>
      </c>
      <c r="V154" s="49">
        <v>1</v>
      </c>
      <c r="W154" s="50"/>
      <c r="X154" s="50"/>
      <c r="Y154" s="50"/>
      <c r="Z154" s="49">
        <v>0</v>
      </c>
      <c r="AA154" s="72">
        <v>154</v>
      </c>
      <c r="AB154" s="72"/>
      <c r="AC154" s="73"/>
      <c r="AD154" s="79" t="s">
        <v>4166</v>
      </c>
      <c r="AE154" s="79">
        <v>92</v>
      </c>
      <c r="AF154" s="79">
        <v>108</v>
      </c>
      <c r="AG154" s="79">
        <v>2638</v>
      </c>
      <c r="AH154" s="79">
        <v>7012</v>
      </c>
      <c r="AI154" s="79"/>
      <c r="AJ154" s="79" t="s">
        <v>4834</v>
      </c>
      <c r="AK154" s="79"/>
      <c r="AL154" s="84" t="s">
        <v>5763</v>
      </c>
      <c r="AM154" s="79"/>
      <c r="AN154" s="81">
        <v>43537.672627314816</v>
      </c>
      <c r="AO154" s="84" t="s">
        <v>6096</v>
      </c>
      <c r="AP154" s="79" t="b">
        <v>1</v>
      </c>
      <c r="AQ154" s="79" t="b">
        <v>0</v>
      </c>
      <c r="AR154" s="79" t="b">
        <v>0</v>
      </c>
      <c r="AS154" s="79"/>
      <c r="AT154" s="79">
        <v>0</v>
      </c>
      <c r="AU154" s="79"/>
      <c r="AV154" s="79" t="b">
        <v>0</v>
      </c>
      <c r="AW154" s="79" t="s">
        <v>6881</v>
      </c>
      <c r="AX154" s="84" t="s">
        <v>6997</v>
      </c>
      <c r="AY154" s="79" t="s">
        <v>66</v>
      </c>
      <c r="AZ154" s="79" t="str">
        <f>REPLACE(INDEX(GroupVertices[Group],MATCH(Vertices[[#This Row],[Vertex]],GroupVertices[Vertex],0)),1,1,"")</f>
        <v>146</v>
      </c>
      <c r="BA154" s="2"/>
      <c r="BB154" s="3"/>
      <c r="BC154" s="3"/>
      <c r="BD154" s="3"/>
      <c r="BE154" s="3"/>
    </row>
    <row r="155" spans="1:57" ht="15">
      <c r="A155" s="65" t="s">
        <v>823</v>
      </c>
      <c r="B155" s="66"/>
      <c r="C155" s="66"/>
      <c r="D155" s="67">
        <v>2.340909090909091</v>
      </c>
      <c r="E155" s="69">
        <v>60</v>
      </c>
      <c r="F155" s="104" t="s">
        <v>6676</v>
      </c>
      <c r="G155" s="66"/>
      <c r="H155" s="70"/>
      <c r="I155" s="71"/>
      <c r="J155" s="71"/>
      <c r="K155" s="70" t="s">
        <v>7690</v>
      </c>
      <c r="L155" s="74"/>
      <c r="M155" s="75">
        <v>6094.25146484375</v>
      </c>
      <c r="N155" s="75">
        <v>2011.670166015625</v>
      </c>
      <c r="O155" s="76"/>
      <c r="P155" s="77"/>
      <c r="Q155" s="77"/>
      <c r="R155" s="89"/>
      <c r="S155" s="48">
        <v>1</v>
      </c>
      <c r="T155" s="48">
        <v>0</v>
      </c>
      <c r="U155" s="49">
        <v>0</v>
      </c>
      <c r="V155" s="49">
        <v>1</v>
      </c>
      <c r="W155" s="50"/>
      <c r="X155" s="50"/>
      <c r="Y155" s="50"/>
      <c r="Z155" s="49">
        <v>0</v>
      </c>
      <c r="AA155" s="72">
        <v>155</v>
      </c>
      <c r="AB155" s="72"/>
      <c r="AC155" s="73"/>
      <c r="AD155" s="79" t="s">
        <v>4167</v>
      </c>
      <c r="AE155" s="79">
        <v>483</v>
      </c>
      <c r="AF155" s="79">
        <v>469</v>
      </c>
      <c r="AG155" s="79">
        <v>17301</v>
      </c>
      <c r="AH155" s="79">
        <v>15214</v>
      </c>
      <c r="AI155" s="79"/>
      <c r="AJ155" s="79" t="s">
        <v>4835</v>
      </c>
      <c r="AK155" s="79" t="s">
        <v>5411</v>
      </c>
      <c r="AL155" s="79"/>
      <c r="AM155" s="79"/>
      <c r="AN155" s="81">
        <v>42863.50696759259</v>
      </c>
      <c r="AO155" s="84" t="s">
        <v>6097</v>
      </c>
      <c r="AP155" s="79" t="b">
        <v>0</v>
      </c>
      <c r="AQ155" s="79" t="b">
        <v>0</v>
      </c>
      <c r="AR155" s="79" t="b">
        <v>0</v>
      </c>
      <c r="AS155" s="79"/>
      <c r="AT155" s="79">
        <v>12</v>
      </c>
      <c r="AU155" s="84" t="s">
        <v>6619</v>
      </c>
      <c r="AV155" s="79" t="b">
        <v>0</v>
      </c>
      <c r="AW155" s="79" t="s">
        <v>6881</v>
      </c>
      <c r="AX155" s="84" t="s">
        <v>6998</v>
      </c>
      <c r="AY155" s="79" t="s">
        <v>65</v>
      </c>
      <c r="AZ155" s="79" t="str">
        <f>REPLACE(INDEX(GroupVertices[Group],MATCH(Vertices[[#This Row],[Vertex]],GroupVertices[Vertex],0)),1,1,"")</f>
        <v>146</v>
      </c>
      <c r="BA155" s="2"/>
      <c r="BB155" s="3"/>
      <c r="BC155" s="3"/>
      <c r="BD155" s="3"/>
      <c r="BE155" s="3"/>
    </row>
    <row r="156" spans="1:57" ht="15">
      <c r="A156" s="65" t="s">
        <v>306</v>
      </c>
      <c r="B156" s="66"/>
      <c r="C156" s="66"/>
      <c r="D156" s="67">
        <v>2.340909090909091</v>
      </c>
      <c r="E156" s="69">
        <v>60</v>
      </c>
      <c r="F156" s="104" t="s">
        <v>1642</v>
      </c>
      <c r="G156" s="66"/>
      <c r="H156" s="70"/>
      <c r="I156" s="71"/>
      <c r="J156" s="71"/>
      <c r="K156" s="70" t="s">
        <v>7691</v>
      </c>
      <c r="L156" s="74"/>
      <c r="M156" s="75">
        <v>1323.62060546875</v>
      </c>
      <c r="N156" s="75">
        <v>3333.525634765625</v>
      </c>
      <c r="O156" s="76"/>
      <c r="P156" s="77"/>
      <c r="Q156" s="77"/>
      <c r="R156" s="89"/>
      <c r="S156" s="48">
        <v>1</v>
      </c>
      <c r="T156" s="48">
        <v>1</v>
      </c>
      <c r="U156" s="49">
        <v>0</v>
      </c>
      <c r="V156" s="49">
        <v>0</v>
      </c>
      <c r="W156" s="50"/>
      <c r="X156" s="50"/>
      <c r="Y156" s="50"/>
      <c r="Z156" s="49" t="s">
        <v>8271</v>
      </c>
      <c r="AA156" s="72">
        <v>156</v>
      </c>
      <c r="AB156" s="72"/>
      <c r="AC156" s="73"/>
      <c r="AD156" s="79" t="s">
        <v>4168</v>
      </c>
      <c r="AE156" s="79">
        <v>899</v>
      </c>
      <c r="AF156" s="79">
        <v>283</v>
      </c>
      <c r="AG156" s="79">
        <v>2879</v>
      </c>
      <c r="AH156" s="79">
        <v>2605</v>
      </c>
      <c r="AI156" s="79"/>
      <c r="AJ156" s="79" t="s">
        <v>4836</v>
      </c>
      <c r="AK156" s="79" t="s">
        <v>3954</v>
      </c>
      <c r="AL156" s="84" t="s">
        <v>5764</v>
      </c>
      <c r="AM156" s="79"/>
      <c r="AN156" s="81">
        <v>43601.79002314815</v>
      </c>
      <c r="AO156" s="84" t="s">
        <v>6098</v>
      </c>
      <c r="AP156" s="79" t="b">
        <v>0</v>
      </c>
      <c r="AQ156" s="79" t="b">
        <v>0</v>
      </c>
      <c r="AR156" s="79" t="b">
        <v>0</v>
      </c>
      <c r="AS156" s="79"/>
      <c r="AT156" s="79">
        <v>5</v>
      </c>
      <c r="AU156" s="84" t="s">
        <v>6619</v>
      </c>
      <c r="AV156" s="79" t="b">
        <v>0</v>
      </c>
      <c r="AW156" s="79" t="s">
        <v>6881</v>
      </c>
      <c r="AX156" s="84" t="s">
        <v>6999</v>
      </c>
      <c r="AY156" s="79" t="s">
        <v>66</v>
      </c>
      <c r="AZ156" s="79" t="str">
        <f>REPLACE(INDEX(GroupVertices[Group],MATCH(Vertices[[#This Row],[Vertex]],GroupVertices[Vertex],0)),1,1,"")</f>
        <v>1</v>
      </c>
      <c r="BA156" s="2"/>
      <c r="BB156" s="3"/>
      <c r="BC156" s="3"/>
      <c r="BD156" s="3"/>
      <c r="BE156" s="3"/>
    </row>
    <row r="157" spans="1:57" ht="15">
      <c r="A157" s="65" t="s">
        <v>307</v>
      </c>
      <c r="B157" s="66"/>
      <c r="C157" s="66"/>
      <c r="D157" s="67">
        <v>2.340909090909091</v>
      </c>
      <c r="E157" s="69">
        <v>60</v>
      </c>
      <c r="F157" s="104" t="s">
        <v>1643</v>
      </c>
      <c r="G157" s="66"/>
      <c r="H157" s="70"/>
      <c r="I157" s="71"/>
      <c r="J157" s="71"/>
      <c r="K157" s="70" t="s">
        <v>7692</v>
      </c>
      <c r="L157" s="74"/>
      <c r="M157" s="75">
        <v>2082.740478515625</v>
      </c>
      <c r="N157" s="75">
        <v>5064.3046875</v>
      </c>
      <c r="O157" s="76"/>
      <c r="P157" s="77"/>
      <c r="Q157" s="77"/>
      <c r="R157" s="89"/>
      <c r="S157" s="48">
        <v>1</v>
      </c>
      <c r="T157" s="48">
        <v>1</v>
      </c>
      <c r="U157" s="49">
        <v>0</v>
      </c>
      <c r="V157" s="49">
        <v>0</v>
      </c>
      <c r="W157" s="50"/>
      <c r="X157" s="50"/>
      <c r="Y157" s="50"/>
      <c r="Z157" s="49" t="s">
        <v>8271</v>
      </c>
      <c r="AA157" s="72">
        <v>157</v>
      </c>
      <c r="AB157" s="72"/>
      <c r="AC157" s="73"/>
      <c r="AD157" s="79" t="s">
        <v>4169</v>
      </c>
      <c r="AE157" s="79">
        <v>326</v>
      </c>
      <c r="AF157" s="79">
        <v>335</v>
      </c>
      <c r="AG157" s="79">
        <v>1127</v>
      </c>
      <c r="AH157" s="79">
        <v>911</v>
      </c>
      <c r="AI157" s="79"/>
      <c r="AJ157" s="79" t="s">
        <v>4837</v>
      </c>
      <c r="AK157" s="79" t="s">
        <v>5412</v>
      </c>
      <c r="AL157" s="79"/>
      <c r="AM157" s="79"/>
      <c r="AN157" s="81">
        <v>41630.670069444444</v>
      </c>
      <c r="AO157" s="84" t="s">
        <v>6099</v>
      </c>
      <c r="AP157" s="79" t="b">
        <v>0</v>
      </c>
      <c r="AQ157" s="79" t="b">
        <v>0</v>
      </c>
      <c r="AR157" s="79" t="b">
        <v>1</v>
      </c>
      <c r="AS157" s="79"/>
      <c r="AT157" s="79">
        <v>0</v>
      </c>
      <c r="AU157" s="84" t="s">
        <v>6619</v>
      </c>
      <c r="AV157" s="79" t="b">
        <v>0</v>
      </c>
      <c r="AW157" s="79" t="s">
        <v>6881</v>
      </c>
      <c r="AX157" s="84" t="s">
        <v>7000</v>
      </c>
      <c r="AY157" s="79" t="s">
        <v>66</v>
      </c>
      <c r="AZ157" s="79" t="str">
        <f>REPLACE(INDEX(GroupVertices[Group],MATCH(Vertices[[#This Row],[Vertex]],GroupVertices[Vertex],0)),1,1,"")</f>
        <v>1</v>
      </c>
      <c r="BA157" s="2"/>
      <c r="BB157" s="3"/>
      <c r="BC157" s="3"/>
      <c r="BD157" s="3"/>
      <c r="BE157" s="3"/>
    </row>
    <row r="158" spans="1:57" ht="15">
      <c r="A158" s="65" t="s">
        <v>308</v>
      </c>
      <c r="B158" s="66"/>
      <c r="C158" s="66"/>
      <c r="D158" s="67">
        <v>1.5</v>
      </c>
      <c r="E158" s="69">
        <v>60</v>
      </c>
      <c r="F158" s="104" t="s">
        <v>1644</v>
      </c>
      <c r="G158" s="66"/>
      <c r="H158" s="70"/>
      <c r="I158" s="71"/>
      <c r="J158" s="71"/>
      <c r="K158" s="70" t="s">
        <v>7693</v>
      </c>
      <c r="L158" s="74"/>
      <c r="M158" s="75">
        <v>5111.2041015625</v>
      </c>
      <c r="N158" s="75">
        <v>8677.5986328125</v>
      </c>
      <c r="O158" s="76"/>
      <c r="P158" s="77"/>
      <c r="Q158" s="77"/>
      <c r="R158" s="89"/>
      <c r="S158" s="48">
        <v>0</v>
      </c>
      <c r="T158" s="48">
        <v>1</v>
      </c>
      <c r="U158" s="49">
        <v>0</v>
      </c>
      <c r="V158" s="49">
        <v>0.034483</v>
      </c>
      <c r="W158" s="50"/>
      <c r="X158" s="50"/>
      <c r="Y158" s="50"/>
      <c r="Z158" s="49">
        <v>0</v>
      </c>
      <c r="AA158" s="72">
        <v>158</v>
      </c>
      <c r="AB158" s="72"/>
      <c r="AC158" s="73"/>
      <c r="AD158" s="79" t="s">
        <v>4170</v>
      </c>
      <c r="AE158" s="79">
        <v>101</v>
      </c>
      <c r="AF158" s="79">
        <v>85</v>
      </c>
      <c r="AG158" s="79">
        <v>109</v>
      </c>
      <c r="AH158" s="79">
        <v>916</v>
      </c>
      <c r="AI158" s="79"/>
      <c r="AJ158" s="79" t="s">
        <v>4838</v>
      </c>
      <c r="AK158" s="79" t="s">
        <v>5413</v>
      </c>
      <c r="AL158" s="79"/>
      <c r="AM158" s="79"/>
      <c r="AN158" s="81">
        <v>43386.853946759256</v>
      </c>
      <c r="AO158" s="84" t="s">
        <v>6100</v>
      </c>
      <c r="AP158" s="79" t="b">
        <v>1</v>
      </c>
      <c r="AQ158" s="79" t="b">
        <v>0</v>
      </c>
      <c r="AR158" s="79" t="b">
        <v>0</v>
      </c>
      <c r="AS158" s="79"/>
      <c r="AT158" s="79">
        <v>0</v>
      </c>
      <c r="AU158" s="79"/>
      <c r="AV158" s="79" t="b">
        <v>0</v>
      </c>
      <c r="AW158" s="79" t="s">
        <v>6881</v>
      </c>
      <c r="AX158" s="84" t="s">
        <v>7001</v>
      </c>
      <c r="AY158" s="79" t="s">
        <v>66</v>
      </c>
      <c r="AZ158" s="79" t="str">
        <f>REPLACE(INDEX(GroupVertices[Group],MATCH(Vertices[[#This Row],[Vertex]],GroupVertices[Vertex],0)),1,1,"")</f>
        <v>3</v>
      </c>
      <c r="BA158" s="2"/>
      <c r="BB158" s="3"/>
      <c r="BC158" s="3"/>
      <c r="BD158" s="3"/>
      <c r="BE158" s="3"/>
    </row>
    <row r="159" spans="1:57" ht="15">
      <c r="A159" s="65" t="s">
        <v>309</v>
      </c>
      <c r="B159" s="66"/>
      <c r="C159" s="66"/>
      <c r="D159" s="67">
        <v>2.340909090909091</v>
      </c>
      <c r="E159" s="69">
        <v>60</v>
      </c>
      <c r="F159" s="104" t="s">
        <v>6678</v>
      </c>
      <c r="G159" s="66"/>
      <c r="H159" s="70"/>
      <c r="I159" s="71"/>
      <c r="J159" s="71"/>
      <c r="K159" s="70" t="s">
        <v>7695</v>
      </c>
      <c r="L159" s="74"/>
      <c r="M159" s="75">
        <v>433.5754699707031</v>
      </c>
      <c r="N159" s="75">
        <v>6660.44482421875</v>
      </c>
      <c r="O159" s="76"/>
      <c r="P159" s="77"/>
      <c r="Q159" s="77"/>
      <c r="R159" s="89"/>
      <c r="S159" s="48">
        <v>1</v>
      </c>
      <c r="T159" s="48">
        <v>1</v>
      </c>
      <c r="U159" s="49">
        <v>0</v>
      </c>
      <c r="V159" s="49">
        <v>0</v>
      </c>
      <c r="W159" s="50"/>
      <c r="X159" s="50"/>
      <c r="Y159" s="50"/>
      <c r="Z159" s="49" t="s">
        <v>8271</v>
      </c>
      <c r="AA159" s="72">
        <v>159</v>
      </c>
      <c r="AB159" s="72"/>
      <c r="AC159" s="73"/>
      <c r="AD159" s="79" t="s">
        <v>4172</v>
      </c>
      <c r="AE159" s="79">
        <v>2380</v>
      </c>
      <c r="AF159" s="79">
        <v>2131</v>
      </c>
      <c r="AG159" s="79">
        <v>49617</v>
      </c>
      <c r="AH159" s="79">
        <v>101</v>
      </c>
      <c r="AI159" s="79"/>
      <c r="AJ159" s="79" t="s">
        <v>4840</v>
      </c>
      <c r="AK159" s="79"/>
      <c r="AL159" s="84" t="s">
        <v>5765</v>
      </c>
      <c r="AM159" s="79"/>
      <c r="AN159" s="81">
        <v>41558.00164351852</v>
      </c>
      <c r="AO159" s="84" t="s">
        <v>6101</v>
      </c>
      <c r="AP159" s="79" t="b">
        <v>1</v>
      </c>
      <c r="AQ159" s="79" t="b">
        <v>0</v>
      </c>
      <c r="AR159" s="79" t="b">
        <v>0</v>
      </c>
      <c r="AS159" s="79"/>
      <c r="AT159" s="79">
        <v>31</v>
      </c>
      <c r="AU159" s="84" t="s">
        <v>6619</v>
      </c>
      <c r="AV159" s="79" t="b">
        <v>0</v>
      </c>
      <c r="AW159" s="79" t="s">
        <v>6881</v>
      </c>
      <c r="AX159" s="84" t="s">
        <v>7003</v>
      </c>
      <c r="AY159" s="79" t="s">
        <v>66</v>
      </c>
      <c r="AZ159" s="79" t="str">
        <f>REPLACE(INDEX(GroupVertices[Group],MATCH(Vertices[[#This Row],[Vertex]],GroupVertices[Vertex],0)),1,1,"")</f>
        <v>1</v>
      </c>
      <c r="BA159" s="2"/>
      <c r="BB159" s="3"/>
      <c r="BC159" s="3"/>
      <c r="BD159" s="3"/>
      <c r="BE159" s="3"/>
    </row>
    <row r="160" spans="1:57" ht="15">
      <c r="A160" s="65" t="s">
        <v>824</v>
      </c>
      <c r="B160" s="66"/>
      <c r="C160" s="66"/>
      <c r="D160" s="67">
        <v>3.1818181818181817</v>
      </c>
      <c r="E160" s="69">
        <v>60</v>
      </c>
      <c r="F160" s="104" t="s">
        <v>6680</v>
      </c>
      <c r="G160" s="66"/>
      <c r="H160" s="70"/>
      <c r="I160" s="71"/>
      <c r="J160" s="71"/>
      <c r="K160" s="70" t="s">
        <v>7699</v>
      </c>
      <c r="L160" s="74"/>
      <c r="M160" s="75">
        <v>3614.37744140625</v>
      </c>
      <c r="N160" s="75">
        <v>8357.1533203125</v>
      </c>
      <c r="O160" s="76"/>
      <c r="P160" s="77"/>
      <c r="Q160" s="77"/>
      <c r="R160" s="89"/>
      <c r="S160" s="48">
        <v>2</v>
      </c>
      <c r="T160" s="48">
        <v>0</v>
      </c>
      <c r="U160" s="49">
        <v>0</v>
      </c>
      <c r="V160" s="49">
        <v>0.1</v>
      </c>
      <c r="W160" s="50"/>
      <c r="X160" s="50"/>
      <c r="Y160" s="50"/>
      <c r="Z160" s="49">
        <v>0</v>
      </c>
      <c r="AA160" s="72">
        <v>160</v>
      </c>
      <c r="AB160" s="72"/>
      <c r="AC160" s="73"/>
      <c r="AD160" s="79" t="s">
        <v>4176</v>
      </c>
      <c r="AE160" s="79">
        <v>1110</v>
      </c>
      <c r="AF160" s="79">
        <v>1773</v>
      </c>
      <c r="AG160" s="79">
        <v>1777</v>
      </c>
      <c r="AH160" s="79">
        <v>339</v>
      </c>
      <c r="AI160" s="79"/>
      <c r="AJ160" s="79" t="s">
        <v>4844</v>
      </c>
      <c r="AK160" s="79"/>
      <c r="AL160" s="79"/>
      <c r="AM160" s="79"/>
      <c r="AN160" s="81">
        <v>41397.73936342593</v>
      </c>
      <c r="AO160" s="84" t="s">
        <v>6105</v>
      </c>
      <c r="AP160" s="79" t="b">
        <v>1</v>
      </c>
      <c r="AQ160" s="79" t="b">
        <v>0</v>
      </c>
      <c r="AR160" s="79" t="b">
        <v>0</v>
      </c>
      <c r="AS160" s="79"/>
      <c r="AT160" s="79">
        <v>25</v>
      </c>
      <c r="AU160" s="84" t="s">
        <v>6619</v>
      </c>
      <c r="AV160" s="79" t="b">
        <v>0</v>
      </c>
      <c r="AW160" s="79" t="s">
        <v>6881</v>
      </c>
      <c r="AX160" s="84" t="s">
        <v>7007</v>
      </c>
      <c r="AY160" s="79" t="s">
        <v>65</v>
      </c>
      <c r="AZ160" s="79" t="str">
        <f>REPLACE(INDEX(GroupVertices[Group],MATCH(Vertices[[#This Row],[Vertex]],GroupVertices[Vertex],0)),1,1,"")</f>
        <v>13</v>
      </c>
      <c r="BA160" s="2"/>
      <c r="BB160" s="3"/>
      <c r="BC160" s="3"/>
      <c r="BD160" s="3"/>
      <c r="BE160" s="3"/>
    </row>
    <row r="161" spans="1:57" ht="15">
      <c r="A161" s="65" t="s">
        <v>825</v>
      </c>
      <c r="B161" s="66"/>
      <c r="C161" s="66"/>
      <c r="D161" s="67">
        <v>3.1818181818181817</v>
      </c>
      <c r="E161" s="69">
        <v>60</v>
      </c>
      <c r="F161" s="104" t="s">
        <v>6681</v>
      </c>
      <c r="G161" s="66"/>
      <c r="H161" s="70"/>
      <c r="I161" s="71"/>
      <c r="J161" s="71"/>
      <c r="K161" s="70" t="s">
        <v>7700</v>
      </c>
      <c r="L161" s="74"/>
      <c r="M161" s="75">
        <v>3600.611572265625</v>
      </c>
      <c r="N161" s="75">
        <v>7973.64892578125</v>
      </c>
      <c r="O161" s="76"/>
      <c r="P161" s="77"/>
      <c r="Q161" s="77"/>
      <c r="R161" s="89"/>
      <c r="S161" s="48">
        <v>2</v>
      </c>
      <c r="T161" s="48">
        <v>0</v>
      </c>
      <c r="U161" s="49">
        <v>0</v>
      </c>
      <c r="V161" s="49">
        <v>0.1</v>
      </c>
      <c r="W161" s="50"/>
      <c r="X161" s="50"/>
      <c r="Y161" s="50"/>
      <c r="Z161" s="49">
        <v>0</v>
      </c>
      <c r="AA161" s="72">
        <v>161</v>
      </c>
      <c r="AB161" s="72"/>
      <c r="AC161" s="73"/>
      <c r="AD161" s="79" t="s">
        <v>4177</v>
      </c>
      <c r="AE161" s="79">
        <v>917</v>
      </c>
      <c r="AF161" s="79">
        <v>4746</v>
      </c>
      <c r="AG161" s="79">
        <v>8060</v>
      </c>
      <c r="AH161" s="79">
        <v>368</v>
      </c>
      <c r="AI161" s="79"/>
      <c r="AJ161" s="79" t="s">
        <v>4845</v>
      </c>
      <c r="AK161" s="79" t="s">
        <v>5415</v>
      </c>
      <c r="AL161" s="84" t="s">
        <v>5768</v>
      </c>
      <c r="AM161" s="79"/>
      <c r="AN161" s="81">
        <v>39863.67626157407</v>
      </c>
      <c r="AO161" s="84" t="s">
        <v>6106</v>
      </c>
      <c r="AP161" s="79" t="b">
        <v>0</v>
      </c>
      <c r="AQ161" s="79" t="b">
        <v>0</v>
      </c>
      <c r="AR161" s="79" t="b">
        <v>1</v>
      </c>
      <c r="AS161" s="79"/>
      <c r="AT161" s="79">
        <v>119</v>
      </c>
      <c r="AU161" s="84" t="s">
        <v>6619</v>
      </c>
      <c r="AV161" s="79" t="b">
        <v>0</v>
      </c>
      <c r="AW161" s="79" t="s">
        <v>6881</v>
      </c>
      <c r="AX161" s="84" t="s">
        <v>7008</v>
      </c>
      <c r="AY161" s="79" t="s">
        <v>65</v>
      </c>
      <c r="AZ161" s="79" t="str">
        <f>REPLACE(INDEX(GroupVertices[Group],MATCH(Vertices[[#This Row],[Vertex]],GroupVertices[Vertex],0)),1,1,"")</f>
        <v>13</v>
      </c>
      <c r="BA161" s="2"/>
      <c r="BB161" s="3"/>
      <c r="BC161" s="3"/>
      <c r="BD161" s="3"/>
      <c r="BE161" s="3"/>
    </row>
    <row r="162" spans="1:57" ht="15">
      <c r="A162" s="65" t="s">
        <v>826</v>
      </c>
      <c r="B162" s="66"/>
      <c r="C162" s="66"/>
      <c r="D162" s="67">
        <v>3.1818181818181817</v>
      </c>
      <c r="E162" s="69">
        <v>60</v>
      </c>
      <c r="F162" s="104" t="s">
        <v>6682</v>
      </c>
      <c r="G162" s="66"/>
      <c r="H162" s="70"/>
      <c r="I162" s="71"/>
      <c r="J162" s="71"/>
      <c r="K162" s="70" t="s">
        <v>7701</v>
      </c>
      <c r="L162" s="74"/>
      <c r="M162" s="75">
        <v>4314.4638671875</v>
      </c>
      <c r="N162" s="75">
        <v>7735.91357421875</v>
      </c>
      <c r="O162" s="76"/>
      <c r="P162" s="77"/>
      <c r="Q162" s="77"/>
      <c r="R162" s="89"/>
      <c r="S162" s="48">
        <v>2</v>
      </c>
      <c r="T162" s="48">
        <v>0</v>
      </c>
      <c r="U162" s="49">
        <v>0</v>
      </c>
      <c r="V162" s="49">
        <v>0.1</v>
      </c>
      <c r="W162" s="50"/>
      <c r="X162" s="50"/>
      <c r="Y162" s="50"/>
      <c r="Z162" s="49">
        <v>0</v>
      </c>
      <c r="AA162" s="72">
        <v>162</v>
      </c>
      <c r="AB162" s="72"/>
      <c r="AC162" s="73"/>
      <c r="AD162" s="79" t="s">
        <v>4178</v>
      </c>
      <c r="AE162" s="79">
        <v>3130</v>
      </c>
      <c r="AF162" s="79">
        <v>12253</v>
      </c>
      <c r="AG162" s="79">
        <v>9250</v>
      </c>
      <c r="AH162" s="79">
        <v>5689</v>
      </c>
      <c r="AI162" s="79"/>
      <c r="AJ162" s="79" t="s">
        <v>4846</v>
      </c>
      <c r="AK162" s="79" t="s">
        <v>5416</v>
      </c>
      <c r="AL162" s="84" t="s">
        <v>5769</v>
      </c>
      <c r="AM162" s="79"/>
      <c r="AN162" s="81">
        <v>41372.912777777776</v>
      </c>
      <c r="AO162" s="84" t="s">
        <v>6107</v>
      </c>
      <c r="AP162" s="79" t="b">
        <v>0</v>
      </c>
      <c r="AQ162" s="79" t="b">
        <v>0</v>
      </c>
      <c r="AR162" s="79" t="b">
        <v>1</v>
      </c>
      <c r="AS162" s="79"/>
      <c r="AT162" s="79">
        <v>229</v>
      </c>
      <c r="AU162" s="84" t="s">
        <v>6619</v>
      </c>
      <c r="AV162" s="79" t="b">
        <v>1</v>
      </c>
      <c r="AW162" s="79" t="s">
        <v>6881</v>
      </c>
      <c r="AX162" s="84" t="s">
        <v>7009</v>
      </c>
      <c r="AY162" s="79" t="s">
        <v>65</v>
      </c>
      <c r="AZ162" s="79" t="str">
        <f>REPLACE(INDEX(GroupVertices[Group],MATCH(Vertices[[#This Row],[Vertex]],GroupVertices[Vertex],0)),1,1,"")</f>
        <v>13</v>
      </c>
      <c r="BA162" s="2"/>
      <c r="BB162" s="3"/>
      <c r="BC162" s="3"/>
      <c r="BD162" s="3"/>
      <c r="BE162" s="3"/>
    </row>
    <row r="163" spans="1:57" ht="15">
      <c r="A163" s="65" t="s">
        <v>827</v>
      </c>
      <c r="B163" s="66"/>
      <c r="C163" s="66"/>
      <c r="D163" s="67">
        <v>3.1818181818181817</v>
      </c>
      <c r="E163" s="69">
        <v>60</v>
      </c>
      <c r="F163" s="104" t="s">
        <v>6683</v>
      </c>
      <c r="G163" s="66"/>
      <c r="H163" s="70"/>
      <c r="I163" s="71"/>
      <c r="J163" s="71"/>
      <c r="K163" s="70" t="s">
        <v>7702</v>
      </c>
      <c r="L163" s="74"/>
      <c r="M163" s="75">
        <v>4671.06396484375</v>
      </c>
      <c r="N163" s="75">
        <v>8293.587890625</v>
      </c>
      <c r="O163" s="76"/>
      <c r="P163" s="77"/>
      <c r="Q163" s="77"/>
      <c r="R163" s="89"/>
      <c r="S163" s="48">
        <v>2</v>
      </c>
      <c r="T163" s="48">
        <v>0</v>
      </c>
      <c r="U163" s="49">
        <v>0</v>
      </c>
      <c r="V163" s="49">
        <v>0.1</v>
      </c>
      <c r="W163" s="50"/>
      <c r="X163" s="50"/>
      <c r="Y163" s="50"/>
      <c r="Z163" s="49">
        <v>0</v>
      </c>
      <c r="AA163" s="72">
        <v>163</v>
      </c>
      <c r="AB163" s="72"/>
      <c r="AC163" s="73"/>
      <c r="AD163" s="79" t="s">
        <v>4179</v>
      </c>
      <c r="AE163" s="79">
        <v>1109</v>
      </c>
      <c r="AF163" s="79">
        <v>3391</v>
      </c>
      <c r="AG163" s="79">
        <v>8498</v>
      </c>
      <c r="AH163" s="79">
        <v>2154</v>
      </c>
      <c r="AI163" s="79"/>
      <c r="AJ163" s="79" t="s">
        <v>4847</v>
      </c>
      <c r="AK163" s="79" t="s">
        <v>5415</v>
      </c>
      <c r="AL163" s="79"/>
      <c r="AM163" s="79"/>
      <c r="AN163" s="81">
        <v>40584.59127314815</v>
      </c>
      <c r="AO163" s="84" t="s">
        <v>6108</v>
      </c>
      <c r="AP163" s="79" t="b">
        <v>1</v>
      </c>
      <c r="AQ163" s="79" t="b">
        <v>0</v>
      </c>
      <c r="AR163" s="79" t="b">
        <v>1</v>
      </c>
      <c r="AS163" s="79"/>
      <c r="AT163" s="79">
        <v>79</v>
      </c>
      <c r="AU163" s="84" t="s">
        <v>6619</v>
      </c>
      <c r="AV163" s="79" t="b">
        <v>0</v>
      </c>
      <c r="AW163" s="79" t="s">
        <v>6881</v>
      </c>
      <c r="AX163" s="84" t="s">
        <v>7010</v>
      </c>
      <c r="AY163" s="79" t="s">
        <v>65</v>
      </c>
      <c r="AZ163" s="79" t="str">
        <f>REPLACE(INDEX(GroupVertices[Group],MATCH(Vertices[[#This Row],[Vertex]],GroupVertices[Vertex],0)),1,1,"")</f>
        <v>13</v>
      </c>
      <c r="BA163" s="2"/>
      <c r="BB163" s="3"/>
      <c r="BC163" s="3"/>
      <c r="BD163" s="3"/>
      <c r="BE163" s="3"/>
    </row>
    <row r="164" spans="1:57" ht="15">
      <c r="A164" s="65" t="s">
        <v>828</v>
      </c>
      <c r="B164" s="66"/>
      <c r="C164" s="66"/>
      <c r="D164" s="67">
        <v>3.1818181818181817</v>
      </c>
      <c r="E164" s="69">
        <v>60</v>
      </c>
      <c r="F164" s="104" t="s">
        <v>6684</v>
      </c>
      <c r="G164" s="66"/>
      <c r="H164" s="70"/>
      <c r="I164" s="71"/>
      <c r="J164" s="71"/>
      <c r="K164" s="70" t="s">
        <v>7703</v>
      </c>
      <c r="L164" s="74"/>
      <c r="M164" s="75">
        <v>4602.22314453125</v>
      </c>
      <c r="N164" s="75">
        <v>7962.49462890625</v>
      </c>
      <c r="O164" s="76"/>
      <c r="P164" s="77"/>
      <c r="Q164" s="77"/>
      <c r="R164" s="89"/>
      <c r="S164" s="48">
        <v>2</v>
      </c>
      <c r="T164" s="48">
        <v>0</v>
      </c>
      <c r="U164" s="49">
        <v>0</v>
      </c>
      <c r="V164" s="49">
        <v>0.1</v>
      </c>
      <c r="W164" s="50"/>
      <c r="X164" s="50"/>
      <c r="Y164" s="50"/>
      <c r="Z164" s="49">
        <v>0</v>
      </c>
      <c r="AA164" s="72">
        <v>164</v>
      </c>
      <c r="AB164" s="72"/>
      <c r="AC164" s="73"/>
      <c r="AD164" s="79" t="s">
        <v>4180</v>
      </c>
      <c r="AE164" s="79">
        <v>145</v>
      </c>
      <c r="AF164" s="79">
        <v>622</v>
      </c>
      <c r="AG164" s="79">
        <v>65615</v>
      </c>
      <c r="AH164" s="79">
        <v>102</v>
      </c>
      <c r="AI164" s="79"/>
      <c r="AJ164" s="79" t="s">
        <v>4848</v>
      </c>
      <c r="AK164" s="79" t="s">
        <v>5415</v>
      </c>
      <c r="AL164" s="79"/>
      <c r="AM164" s="79"/>
      <c r="AN164" s="81">
        <v>40658.03</v>
      </c>
      <c r="AO164" s="84" t="s">
        <v>6109</v>
      </c>
      <c r="AP164" s="79" t="b">
        <v>0</v>
      </c>
      <c r="AQ164" s="79" t="b">
        <v>0</v>
      </c>
      <c r="AR164" s="79" t="b">
        <v>1</v>
      </c>
      <c r="AS164" s="79"/>
      <c r="AT164" s="79">
        <v>37</v>
      </c>
      <c r="AU164" s="84" t="s">
        <v>6619</v>
      </c>
      <c r="AV164" s="79" t="b">
        <v>0</v>
      </c>
      <c r="AW164" s="79" t="s">
        <v>6881</v>
      </c>
      <c r="AX164" s="84" t="s">
        <v>7011</v>
      </c>
      <c r="AY164" s="79" t="s">
        <v>65</v>
      </c>
      <c r="AZ164" s="79" t="str">
        <f>REPLACE(INDEX(GroupVertices[Group],MATCH(Vertices[[#This Row],[Vertex]],GroupVertices[Vertex],0)),1,1,"")</f>
        <v>13</v>
      </c>
      <c r="BA164" s="2"/>
      <c r="BB164" s="3"/>
      <c r="BC164" s="3"/>
      <c r="BD164" s="3"/>
      <c r="BE164" s="3"/>
    </row>
    <row r="165" spans="1:57" ht="15">
      <c r="A165" s="65" t="s">
        <v>313</v>
      </c>
      <c r="B165" s="66"/>
      <c r="C165" s="66"/>
      <c r="D165" s="67">
        <v>1.5</v>
      </c>
      <c r="E165" s="69">
        <v>60</v>
      </c>
      <c r="F165" s="104" t="s">
        <v>6685</v>
      </c>
      <c r="G165" s="66"/>
      <c r="H165" s="70"/>
      <c r="I165" s="71"/>
      <c r="J165" s="71"/>
      <c r="K165" s="70" t="s">
        <v>7705</v>
      </c>
      <c r="L165" s="74"/>
      <c r="M165" s="75">
        <v>2920.141845703125</v>
      </c>
      <c r="N165" s="75">
        <v>2246.290771484375</v>
      </c>
      <c r="O165" s="76"/>
      <c r="P165" s="77"/>
      <c r="Q165" s="77"/>
      <c r="R165" s="89"/>
      <c r="S165" s="48">
        <v>0</v>
      </c>
      <c r="T165" s="48">
        <v>1</v>
      </c>
      <c r="U165" s="49">
        <v>0</v>
      </c>
      <c r="V165" s="49">
        <v>0.066667</v>
      </c>
      <c r="W165" s="50"/>
      <c r="X165" s="50"/>
      <c r="Y165" s="50"/>
      <c r="Z165" s="49">
        <v>0</v>
      </c>
      <c r="AA165" s="72">
        <v>165</v>
      </c>
      <c r="AB165" s="72"/>
      <c r="AC165" s="73"/>
      <c r="AD165" s="79" t="s">
        <v>4182</v>
      </c>
      <c r="AE165" s="79">
        <v>1344</v>
      </c>
      <c r="AF165" s="79">
        <v>370</v>
      </c>
      <c r="AG165" s="79">
        <v>3684</v>
      </c>
      <c r="AH165" s="79">
        <v>14241</v>
      </c>
      <c r="AI165" s="79"/>
      <c r="AJ165" s="79" t="s">
        <v>4850</v>
      </c>
      <c r="AK165" s="79" t="s">
        <v>3956</v>
      </c>
      <c r="AL165" s="79"/>
      <c r="AM165" s="79"/>
      <c r="AN165" s="81">
        <v>41199.07619212963</v>
      </c>
      <c r="AO165" s="84" t="s">
        <v>6111</v>
      </c>
      <c r="AP165" s="79" t="b">
        <v>1</v>
      </c>
      <c r="AQ165" s="79" t="b">
        <v>0</v>
      </c>
      <c r="AR165" s="79" t="b">
        <v>1</v>
      </c>
      <c r="AS165" s="79"/>
      <c r="AT165" s="79">
        <v>6</v>
      </c>
      <c r="AU165" s="84" t="s">
        <v>6619</v>
      </c>
      <c r="AV165" s="79" t="b">
        <v>0</v>
      </c>
      <c r="AW165" s="79" t="s">
        <v>6881</v>
      </c>
      <c r="AX165" s="84" t="s">
        <v>7013</v>
      </c>
      <c r="AY165" s="79" t="s">
        <v>66</v>
      </c>
      <c r="AZ165" s="79" t="str">
        <f>REPLACE(INDEX(GroupVertices[Group],MATCH(Vertices[[#This Row],[Vertex]],GroupVertices[Vertex],0)),1,1,"")</f>
        <v>11</v>
      </c>
      <c r="BA165" s="2"/>
      <c r="BB165" s="3"/>
      <c r="BC165" s="3"/>
      <c r="BD165" s="3"/>
      <c r="BE165" s="3"/>
    </row>
    <row r="166" spans="1:57" ht="15">
      <c r="A166" s="65" t="s">
        <v>314</v>
      </c>
      <c r="B166" s="66"/>
      <c r="C166" s="66"/>
      <c r="D166" s="67">
        <v>3.1818181818181817</v>
      </c>
      <c r="E166" s="69">
        <v>60</v>
      </c>
      <c r="F166" s="104" t="s">
        <v>6686</v>
      </c>
      <c r="G166" s="66"/>
      <c r="H166" s="70"/>
      <c r="I166" s="71"/>
      <c r="J166" s="71"/>
      <c r="K166" s="70" t="s">
        <v>7707</v>
      </c>
      <c r="L166" s="74"/>
      <c r="M166" s="75">
        <v>8697.4150390625</v>
      </c>
      <c r="N166" s="75">
        <v>7350.5302734375</v>
      </c>
      <c r="O166" s="76"/>
      <c r="P166" s="77"/>
      <c r="Q166" s="77"/>
      <c r="R166" s="89"/>
      <c r="S166" s="48">
        <v>2</v>
      </c>
      <c r="T166" s="48">
        <v>1</v>
      </c>
      <c r="U166" s="49">
        <v>0</v>
      </c>
      <c r="V166" s="49">
        <v>0.5</v>
      </c>
      <c r="W166" s="50"/>
      <c r="X166" s="50"/>
      <c r="Y166" s="50"/>
      <c r="Z166" s="49">
        <v>0.5</v>
      </c>
      <c r="AA166" s="72">
        <v>166</v>
      </c>
      <c r="AB166" s="72"/>
      <c r="AC166" s="73"/>
      <c r="AD166" s="79" t="s">
        <v>4184</v>
      </c>
      <c r="AE166" s="79">
        <v>906</v>
      </c>
      <c r="AF166" s="79">
        <v>17656</v>
      </c>
      <c r="AG166" s="79">
        <v>9811</v>
      </c>
      <c r="AH166" s="79">
        <v>13083</v>
      </c>
      <c r="AI166" s="79"/>
      <c r="AJ166" s="79" t="s">
        <v>4852</v>
      </c>
      <c r="AK166" s="79" t="s">
        <v>5418</v>
      </c>
      <c r="AL166" s="84" t="s">
        <v>5771</v>
      </c>
      <c r="AM166" s="79"/>
      <c r="AN166" s="81">
        <v>40581.65142361111</v>
      </c>
      <c r="AO166" s="84" t="s">
        <v>6113</v>
      </c>
      <c r="AP166" s="79" t="b">
        <v>0</v>
      </c>
      <c r="AQ166" s="79" t="b">
        <v>0</v>
      </c>
      <c r="AR166" s="79" t="b">
        <v>1</v>
      </c>
      <c r="AS166" s="79"/>
      <c r="AT166" s="79">
        <v>57</v>
      </c>
      <c r="AU166" s="84" t="s">
        <v>6620</v>
      </c>
      <c r="AV166" s="79" t="b">
        <v>0</v>
      </c>
      <c r="AW166" s="79" t="s">
        <v>6881</v>
      </c>
      <c r="AX166" s="84" t="s">
        <v>7015</v>
      </c>
      <c r="AY166" s="79" t="s">
        <v>66</v>
      </c>
      <c r="AZ166" s="79" t="str">
        <f>REPLACE(INDEX(GroupVertices[Group],MATCH(Vertices[[#This Row],[Vertex]],GroupVertices[Vertex],0)),1,1,"")</f>
        <v>55</v>
      </c>
      <c r="BA166" s="2"/>
      <c r="BB166" s="3"/>
      <c r="BC166" s="3"/>
      <c r="BD166" s="3"/>
      <c r="BE166" s="3"/>
    </row>
    <row r="167" spans="1:57" ht="15">
      <c r="A167" s="65" t="s">
        <v>315</v>
      </c>
      <c r="B167" s="66"/>
      <c r="C167" s="66"/>
      <c r="D167" s="67">
        <v>3.1818181818181817</v>
      </c>
      <c r="E167" s="69">
        <v>60</v>
      </c>
      <c r="F167" s="104" t="s">
        <v>1648</v>
      </c>
      <c r="G167" s="66"/>
      <c r="H167" s="70"/>
      <c r="I167" s="71"/>
      <c r="J167" s="71"/>
      <c r="K167" s="70" t="s">
        <v>7708</v>
      </c>
      <c r="L167" s="74"/>
      <c r="M167" s="75">
        <v>8417.49609375</v>
      </c>
      <c r="N167" s="75">
        <v>7011.13623046875</v>
      </c>
      <c r="O167" s="76"/>
      <c r="P167" s="77"/>
      <c r="Q167" s="77"/>
      <c r="R167" s="89"/>
      <c r="S167" s="48">
        <v>2</v>
      </c>
      <c r="T167" s="48">
        <v>1</v>
      </c>
      <c r="U167" s="49">
        <v>0</v>
      </c>
      <c r="V167" s="49">
        <v>0.5</v>
      </c>
      <c r="W167" s="50"/>
      <c r="X167" s="50"/>
      <c r="Y167" s="50"/>
      <c r="Z167" s="49">
        <v>0.5</v>
      </c>
      <c r="AA167" s="72">
        <v>167</v>
      </c>
      <c r="AB167" s="72"/>
      <c r="AC167" s="73"/>
      <c r="AD167" s="79" t="s">
        <v>4185</v>
      </c>
      <c r="AE167" s="79">
        <v>22971</v>
      </c>
      <c r="AF167" s="79">
        <v>327054</v>
      </c>
      <c r="AG167" s="79">
        <v>153372</v>
      </c>
      <c r="AH167" s="79">
        <v>747</v>
      </c>
      <c r="AI167" s="79"/>
      <c r="AJ167" s="79" t="s">
        <v>4853</v>
      </c>
      <c r="AK167" s="79" t="s">
        <v>5419</v>
      </c>
      <c r="AL167" s="84" t="s">
        <v>5772</v>
      </c>
      <c r="AM167" s="79"/>
      <c r="AN167" s="81">
        <v>39632.08871527778</v>
      </c>
      <c r="AO167" s="84" t="s">
        <v>6114</v>
      </c>
      <c r="AP167" s="79" t="b">
        <v>0</v>
      </c>
      <c r="AQ167" s="79" t="b">
        <v>0</v>
      </c>
      <c r="AR167" s="79" t="b">
        <v>0</v>
      </c>
      <c r="AS167" s="79"/>
      <c r="AT167" s="79">
        <v>1866</v>
      </c>
      <c r="AU167" s="84" t="s">
        <v>6619</v>
      </c>
      <c r="AV167" s="79" t="b">
        <v>1</v>
      </c>
      <c r="AW167" s="79" t="s">
        <v>6881</v>
      </c>
      <c r="AX167" s="84" t="s">
        <v>7016</v>
      </c>
      <c r="AY167" s="79" t="s">
        <v>66</v>
      </c>
      <c r="AZ167" s="79" t="str">
        <f>REPLACE(INDEX(GroupVertices[Group],MATCH(Vertices[[#This Row],[Vertex]],GroupVertices[Vertex],0)),1,1,"")</f>
        <v>55</v>
      </c>
      <c r="BA167" s="2"/>
      <c r="BB167" s="3"/>
      <c r="BC167" s="3"/>
      <c r="BD167" s="3"/>
      <c r="BE167" s="3"/>
    </row>
    <row r="168" spans="1:57" ht="15">
      <c r="A168" s="65" t="s">
        <v>316</v>
      </c>
      <c r="B168" s="66"/>
      <c r="C168" s="66"/>
      <c r="D168" s="67">
        <v>1.5</v>
      </c>
      <c r="E168" s="69">
        <v>60</v>
      </c>
      <c r="F168" s="104" t="s">
        <v>1649</v>
      </c>
      <c r="G168" s="66"/>
      <c r="H168" s="70"/>
      <c r="I168" s="71"/>
      <c r="J168" s="71"/>
      <c r="K168" s="70" t="s">
        <v>7709</v>
      </c>
      <c r="L168" s="74"/>
      <c r="M168" s="75">
        <v>8271.6669921875</v>
      </c>
      <c r="N168" s="75">
        <v>7558.4189453125</v>
      </c>
      <c r="O168" s="76"/>
      <c r="P168" s="77"/>
      <c r="Q168" s="77"/>
      <c r="R168" s="89"/>
      <c r="S168" s="48">
        <v>0</v>
      </c>
      <c r="T168" s="48">
        <v>2</v>
      </c>
      <c r="U168" s="49">
        <v>0</v>
      </c>
      <c r="V168" s="49">
        <v>0.5</v>
      </c>
      <c r="W168" s="50"/>
      <c r="X168" s="50"/>
      <c r="Y168" s="50"/>
      <c r="Z168" s="49">
        <v>0</v>
      </c>
      <c r="AA168" s="72">
        <v>168</v>
      </c>
      <c r="AB168" s="72"/>
      <c r="AC168" s="73"/>
      <c r="AD168" s="79" t="s">
        <v>4186</v>
      </c>
      <c r="AE168" s="79">
        <v>761</v>
      </c>
      <c r="AF168" s="79">
        <v>1076</v>
      </c>
      <c r="AG168" s="79">
        <v>48113</v>
      </c>
      <c r="AH168" s="79">
        <v>16401</v>
      </c>
      <c r="AI168" s="79"/>
      <c r="AJ168" s="79" t="s">
        <v>4854</v>
      </c>
      <c r="AK168" s="79" t="s">
        <v>5418</v>
      </c>
      <c r="AL168" s="79"/>
      <c r="AM168" s="79"/>
      <c r="AN168" s="81">
        <v>41480.99248842592</v>
      </c>
      <c r="AO168" s="84" t="s">
        <v>6115</v>
      </c>
      <c r="AP168" s="79" t="b">
        <v>1</v>
      </c>
      <c r="AQ168" s="79" t="b">
        <v>0</v>
      </c>
      <c r="AR168" s="79" t="b">
        <v>1</v>
      </c>
      <c r="AS168" s="79"/>
      <c r="AT168" s="79">
        <v>5</v>
      </c>
      <c r="AU168" s="84" t="s">
        <v>6619</v>
      </c>
      <c r="AV168" s="79" t="b">
        <v>0</v>
      </c>
      <c r="AW168" s="79" t="s">
        <v>6881</v>
      </c>
      <c r="AX168" s="84" t="s">
        <v>7017</v>
      </c>
      <c r="AY168" s="79" t="s">
        <v>66</v>
      </c>
      <c r="AZ168" s="79" t="str">
        <f>REPLACE(INDEX(GroupVertices[Group],MATCH(Vertices[[#This Row],[Vertex]],GroupVertices[Vertex],0)),1,1,"")</f>
        <v>55</v>
      </c>
      <c r="BA168" s="2"/>
      <c r="BB168" s="3"/>
      <c r="BC168" s="3"/>
      <c r="BD168" s="3"/>
      <c r="BE168" s="3"/>
    </row>
    <row r="169" spans="1:57" ht="15">
      <c r="A169" s="65" t="s">
        <v>317</v>
      </c>
      <c r="B169" s="66"/>
      <c r="C169" s="66"/>
      <c r="D169" s="67">
        <v>1.5</v>
      </c>
      <c r="E169" s="69">
        <v>60</v>
      </c>
      <c r="F169" s="104" t="s">
        <v>1650</v>
      </c>
      <c r="G169" s="66"/>
      <c r="H169" s="70"/>
      <c r="I169" s="71"/>
      <c r="J169" s="71"/>
      <c r="K169" s="70" t="s">
        <v>7710</v>
      </c>
      <c r="L169" s="74"/>
      <c r="M169" s="75">
        <v>7602.64013671875</v>
      </c>
      <c r="N169" s="75">
        <v>8179.51171875</v>
      </c>
      <c r="O169" s="76"/>
      <c r="P169" s="77"/>
      <c r="Q169" s="77"/>
      <c r="R169" s="89"/>
      <c r="S169" s="48">
        <v>0</v>
      </c>
      <c r="T169" s="48">
        <v>1</v>
      </c>
      <c r="U169" s="49">
        <v>0</v>
      </c>
      <c r="V169" s="49">
        <v>0.142857</v>
      </c>
      <c r="W169" s="50"/>
      <c r="X169" s="50"/>
      <c r="Y169" s="50"/>
      <c r="Z169" s="49">
        <v>0</v>
      </c>
      <c r="AA169" s="72">
        <v>169</v>
      </c>
      <c r="AB169" s="72"/>
      <c r="AC169" s="73"/>
      <c r="AD169" s="79" t="s">
        <v>4187</v>
      </c>
      <c r="AE169" s="79">
        <v>364</v>
      </c>
      <c r="AF169" s="79">
        <v>371</v>
      </c>
      <c r="AG169" s="79">
        <v>5884</v>
      </c>
      <c r="AH169" s="79">
        <v>45322</v>
      </c>
      <c r="AI169" s="79"/>
      <c r="AJ169" s="79" t="s">
        <v>4855</v>
      </c>
      <c r="AK169" s="79" t="s">
        <v>5420</v>
      </c>
      <c r="AL169" s="79"/>
      <c r="AM169" s="79"/>
      <c r="AN169" s="81">
        <v>41378.837060185186</v>
      </c>
      <c r="AO169" s="84" t="s">
        <v>6116</v>
      </c>
      <c r="AP169" s="79" t="b">
        <v>1</v>
      </c>
      <c r="AQ169" s="79" t="b">
        <v>0</v>
      </c>
      <c r="AR169" s="79" t="b">
        <v>1</v>
      </c>
      <c r="AS169" s="79"/>
      <c r="AT169" s="79">
        <v>1</v>
      </c>
      <c r="AU169" s="84" t="s">
        <v>6619</v>
      </c>
      <c r="AV169" s="79" t="b">
        <v>0</v>
      </c>
      <c r="AW169" s="79" t="s">
        <v>6881</v>
      </c>
      <c r="AX169" s="84" t="s">
        <v>7018</v>
      </c>
      <c r="AY169" s="79" t="s">
        <v>66</v>
      </c>
      <c r="AZ169" s="79" t="str">
        <f>REPLACE(INDEX(GroupVertices[Group],MATCH(Vertices[[#This Row],[Vertex]],GroupVertices[Vertex],0)),1,1,"")</f>
        <v>17</v>
      </c>
      <c r="BA169" s="2"/>
      <c r="BB169" s="3"/>
      <c r="BC169" s="3"/>
      <c r="BD169" s="3"/>
      <c r="BE169" s="3"/>
    </row>
    <row r="170" spans="1:57" ht="15">
      <c r="A170" s="65" t="s">
        <v>318</v>
      </c>
      <c r="B170" s="66"/>
      <c r="C170" s="66"/>
      <c r="D170" s="67">
        <v>1.5</v>
      </c>
      <c r="E170" s="69">
        <v>60</v>
      </c>
      <c r="F170" s="104" t="s">
        <v>1651</v>
      </c>
      <c r="G170" s="66"/>
      <c r="H170" s="70"/>
      <c r="I170" s="71"/>
      <c r="J170" s="71"/>
      <c r="K170" s="70" t="s">
        <v>7711</v>
      </c>
      <c r="L170" s="74"/>
      <c r="M170" s="75">
        <v>5254.94580078125</v>
      </c>
      <c r="N170" s="75">
        <v>7352.92138671875</v>
      </c>
      <c r="O170" s="76"/>
      <c r="P170" s="77"/>
      <c r="Q170" s="77"/>
      <c r="R170" s="89"/>
      <c r="S170" s="48">
        <v>0</v>
      </c>
      <c r="T170" s="48">
        <v>1</v>
      </c>
      <c r="U170" s="49">
        <v>0</v>
      </c>
      <c r="V170" s="49">
        <v>0.333333</v>
      </c>
      <c r="W170" s="50"/>
      <c r="X170" s="50"/>
      <c r="Y170" s="50"/>
      <c r="Z170" s="49">
        <v>0</v>
      </c>
      <c r="AA170" s="72">
        <v>170</v>
      </c>
      <c r="AB170" s="72"/>
      <c r="AC170" s="73"/>
      <c r="AD170" s="79" t="s">
        <v>4188</v>
      </c>
      <c r="AE170" s="79">
        <v>32</v>
      </c>
      <c r="AF170" s="79">
        <v>0</v>
      </c>
      <c r="AG170" s="79">
        <v>513</v>
      </c>
      <c r="AH170" s="79">
        <v>528</v>
      </c>
      <c r="AI170" s="79"/>
      <c r="AJ170" s="79"/>
      <c r="AK170" s="79"/>
      <c r="AL170" s="79"/>
      <c r="AM170" s="79"/>
      <c r="AN170" s="81">
        <v>43657.52700231481</v>
      </c>
      <c r="AO170" s="79"/>
      <c r="AP170" s="79" t="b">
        <v>1</v>
      </c>
      <c r="AQ170" s="79" t="b">
        <v>1</v>
      </c>
      <c r="AR170" s="79" t="b">
        <v>0</v>
      </c>
      <c r="AS170" s="79"/>
      <c r="AT170" s="79">
        <v>0</v>
      </c>
      <c r="AU170" s="79"/>
      <c r="AV170" s="79" t="b">
        <v>0</v>
      </c>
      <c r="AW170" s="79" t="s">
        <v>6881</v>
      </c>
      <c r="AX170" s="84" t="s">
        <v>7019</v>
      </c>
      <c r="AY170" s="79" t="s">
        <v>66</v>
      </c>
      <c r="AZ170" s="79" t="str">
        <f>REPLACE(INDEX(GroupVertices[Group],MATCH(Vertices[[#This Row],[Vertex]],GroupVertices[Vertex],0)),1,1,"")</f>
        <v>49</v>
      </c>
      <c r="BA170" s="2"/>
      <c r="BB170" s="3"/>
      <c r="BC170" s="3"/>
      <c r="BD170" s="3"/>
      <c r="BE170" s="3"/>
    </row>
    <row r="171" spans="1:57" ht="15">
      <c r="A171" s="65" t="s">
        <v>829</v>
      </c>
      <c r="B171" s="66"/>
      <c r="C171" s="66"/>
      <c r="D171" s="67">
        <v>2.340909090909091</v>
      </c>
      <c r="E171" s="69">
        <v>60</v>
      </c>
      <c r="F171" s="104" t="s">
        <v>6687</v>
      </c>
      <c r="G171" s="66"/>
      <c r="H171" s="70"/>
      <c r="I171" s="71"/>
      <c r="J171" s="71"/>
      <c r="K171" s="70" t="s">
        <v>7714</v>
      </c>
      <c r="L171" s="74"/>
      <c r="M171" s="75">
        <v>4719.72021484375</v>
      </c>
      <c r="N171" s="75">
        <v>6665.298828125</v>
      </c>
      <c r="O171" s="76"/>
      <c r="P171" s="77"/>
      <c r="Q171" s="77"/>
      <c r="R171" s="89"/>
      <c r="S171" s="48">
        <v>1</v>
      </c>
      <c r="T171" s="48">
        <v>0</v>
      </c>
      <c r="U171" s="49">
        <v>0</v>
      </c>
      <c r="V171" s="49">
        <v>0.333333</v>
      </c>
      <c r="W171" s="50"/>
      <c r="X171" s="50"/>
      <c r="Y171" s="50"/>
      <c r="Z171" s="49">
        <v>0</v>
      </c>
      <c r="AA171" s="72">
        <v>171</v>
      </c>
      <c r="AB171" s="72"/>
      <c r="AC171" s="73"/>
      <c r="AD171" s="79" t="s">
        <v>4191</v>
      </c>
      <c r="AE171" s="79">
        <v>536</v>
      </c>
      <c r="AF171" s="79">
        <v>625</v>
      </c>
      <c r="AG171" s="79">
        <v>9479</v>
      </c>
      <c r="AH171" s="79">
        <v>9501</v>
      </c>
      <c r="AI171" s="79"/>
      <c r="AJ171" s="79" t="s">
        <v>4857</v>
      </c>
      <c r="AK171" s="79" t="s">
        <v>5423</v>
      </c>
      <c r="AL171" s="84" t="s">
        <v>5773</v>
      </c>
      <c r="AM171" s="79"/>
      <c r="AN171" s="81">
        <v>41807.55302083334</v>
      </c>
      <c r="AO171" s="84" t="s">
        <v>6119</v>
      </c>
      <c r="AP171" s="79" t="b">
        <v>0</v>
      </c>
      <c r="AQ171" s="79" t="b">
        <v>0</v>
      </c>
      <c r="AR171" s="79" t="b">
        <v>0</v>
      </c>
      <c r="AS171" s="79"/>
      <c r="AT171" s="79">
        <v>5</v>
      </c>
      <c r="AU171" s="84" t="s">
        <v>6619</v>
      </c>
      <c r="AV171" s="79" t="b">
        <v>0</v>
      </c>
      <c r="AW171" s="79" t="s">
        <v>6881</v>
      </c>
      <c r="AX171" s="84" t="s">
        <v>7022</v>
      </c>
      <c r="AY171" s="79" t="s">
        <v>65</v>
      </c>
      <c r="AZ171" s="79" t="str">
        <f>REPLACE(INDEX(GroupVertices[Group],MATCH(Vertices[[#This Row],[Vertex]],GroupVertices[Vertex],0)),1,1,"")</f>
        <v>54</v>
      </c>
      <c r="BA171" s="2"/>
      <c r="BB171" s="3"/>
      <c r="BC171" s="3"/>
      <c r="BD171" s="3"/>
      <c r="BE171" s="3"/>
    </row>
    <row r="172" spans="1:57" ht="15">
      <c r="A172" s="65" t="s">
        <v>830</v>
      </c>
      <c r="B172" s="66"/>
      <c r="C172" s="66"/>
      <c r="D172" s="67">
        <v>2.340909090909091</v>
      </c>
      <c r="E172" s="69">
        <v>60</v>
      </c>
      <c r="F172" s="104" t="s">
        <v>6688</v>
      </c>
      <c r="G172" s="66"/>
      <c r="H172" s="70"/>
      <c r="I172" s="71"/>
      <c r="J172" s="71"/>
      <c r="K172" s="70" t="s">
        <v>7715</v>
      </c>
      <c r="L172" s="74"/>
      <c r="M172" s="75">
        <v>4394.767578125</v>
      </c>
      <c r="N172" s="75">
        <v>6315.93798828125</v>
      </c>
      <c r="O172" s="76"/>
      <c r="P172" s="77"/>
      <c r="Q172" s="77"/>
      <c r="R172" s="89"/>
      <c r="S172" s="48">
        <v>1</v>
      </c>
      <c r="T172" s="48">
        <v>0</v>
      </c>
      <c r="U172" s="49">
        <v>0</v>
      </c>
      <c r="V172" s="49">
        <v>0.333333</v>
      </c>
      <c r="W172" s="50"/>
      <c r="X172" s="50"/>
      <c r="Y172" s="50"/>
      <c r="Z172" s="49">
        <v>0</v>
      </c>
      <c r="AA172" s="72">
        <v>172</v>
      </c>
      <c r="AB172" s="72"/>
      <c r="AC172" s="73"/>
      <c r="AD172" s="79" t="s">
        <v>830</v>
      </c>
      <c r="AE172" s="79">
        <v>1267</v>
      </c>
      <c r="AF172" s="79">
        <v>2149</v>
      </c>
      <c r="AG172" s="79">
        <v>40850</v>
      </c>
      <c r="AH172" s="79">
        <v>87919</v>
      </c>
      <c r="AI172" s="79"/>
      <c r="AJ172" s="79"/>
      <c r="AK172" s="79" t="s">
        <v>5385</v>
      </c>
      <c r="AL172" s="79"/>
      <c r="AM172" s="79"/>
      <c r="AN172" s="81">
        <v>39973.9434375</v>
      </c>
      <c r="AO172" s="84" t="s">
        <v>6120</v>
      </c>
      <c r="AP172" s="79" t="b">
        <v>1</v>
      </c>
      <c r="AQ172" s="79" t="b">
        <v>0</v>
      </c>
      <c r="AR172" s="79" t="b">
        <v>0</v>
      </c>
      <c r="AS172" s="79"/>
      <c r="AT172" s="79">
        <v>31</v>
      </c>
      <c r="AU172" s="84" t="s">
        <v>6619</v>
      </c>
      <c r="AV172" s="79" t="b">
        <v>0</v>
      </c>
      <c r="AW172" s="79" t="s">
        <v>6881</v>
      </c>
      <c r="AX172" s="84" t="s">
        <v>7023</v>
      </c>
      <c r="AY172" s="79" t="s">
        <v>65</v>
      </c>
      <c r="AZ172" s="79" t="str">
        <f>REPLACE(INDEX(GroupVertices[Group],MATCH(Vertices[[#This Row],[Vertex]],GroupVertices[Vertex],0)),1,1,"")</f>
        <v>54</v>
      </c>
      <c r="BA172" s="2"/>
      <c r="BB172" s="3"/>
      <c r="BC172" s="3"/>
      <c r="BD172" s="3"/>
      <c r="BE172" s="3"/>
    </row>
    <row r="173" spans="1:57" ht="15">
      <c r="A173" s="65" t="s">
        <v>320</v>
      </c>
      <c r="B173" s="66"/>
      <c r="C173" s="66"/>
      <c r="D173" s="67">
        <v>2.340909090909091</v>
      </c>
      <c r="E173" s="69">
        <v>60</v>
      </c>
      <c r="F173" s="104" t="s">
        <v>6689</v>
      </c>
      <c r="G173" s="66"/>
      <c r="H173" s="70"/>
      <c r="I173" s="71"/>
      <c r="J173" s="71"/>
      <c r="K173" s="70" t="s">
        <v>7716</v>
      </c>
      <c r="L173" s="74"/>
      <c r="M173" s="75">
        <v>1257.8148193359375</v>
      </c>
      <c r="N173" s="75">
        <v>8805.5400390625</v>
      </c>
      <c r="O173" s="76"/>
      <c r="P173" s="77"/>
      <c r="Q173" s="77"/>
      <c r="R173" s="89"/>
      <c r="S173" s="48">
        <v>1</v>
      </c>
      <c r="T173" s="48">
        <v>1</v>
      </c>
      <c r="U173" s="49">
        <v>0</v>
      </c>
      <c r="V173" s="49">
        <v>0</v>
      </c>
      <c r="W173" s="50"/>
      <c r="X173" s="50"/>
      <c r="Y173" s="50"/>
      <c r="Z173" s="49" t="s">
        <v>8271</v>
      </c>
      <c r="AA173" s="72">
        <v>173</v>
      </c>
      <c r="AB173" s="72"/>
      <c r="AC173" s="73"/>
      <c r="AD173" s="79" t="s">
        <v>4192</v>
      </c>
      <c r="AE173" s="79">
        <v>132</v>
      </c>
      <c r="AF173" s="79">
        <v>26</v>
      </c>
      <c r="AG173" s="79">
        <v>461</v>
      </c>
      <c r="AH173" s="79">
        <v>1503</v>
      </c>
      <c r="AI173" s="79"/>
      <c r="AJ173" s="79" t="s">
        <v>4858</v>
      </c>
      <c r="AK173" s="79" t="s">
        <v>5424</v>
      </c>
      <c r="AL173" s="84" t="s">
        <v>5774</v>
      </c>
      <c r="AM173" s="79"/>
      <c r="AN173" s="81">
        <v>43615.90393518518</v>
      </c>
      <c r="AO173" s="84" t="s">
        <v>6121</v>
      </c>
      <c r="AP173" s="79" t="b">
        <v>0</v>
      </c>
      <c r="AQ173" s="79" t="b">
        <v>0</v>
      </c>
      <c r="AR173" s="79" t="b">
        <v>0</v>
      </c>
      <c r="AS173" s="79"/>
      <c r="AT173" s="79">
        <v>0</v>
      </c>
      <c r="AU173" s="84" t="s">
        <v>6619</v>
      </c>
      <c r="AV173" s="79" t="b">
        <v>0</v>
      </c>
      <c r="AW173" s="79" t="s">
        <v>6881</v>
      </c>
      <c r="AX173" s="84" t="s">
        <v>7024</v>
      </c>
      <c r="AY173" s="79" t="s">
        <v>66</v>
      </c>
      <c r="AZ173" s="79" t="str">
        <f>REPLACE(INDEX(GroupVertices[Group],MATCH(Vertices[[#This Row],[Vertex]],GroupVertices[Vertex],0)),1,1,"")</f>
        <v>1</v>
      </c>
      <c r="BA173" s="2"/>
      <c r="BB173" s="3"/>
      <c r="BC173" s="3"/>
      <c r="BD173" s="3"/>
      <c r="BE173" s="3"/>
    </row>
    <row r="174" spans="1:57" ht="15">
      <c r="A174" s="65" t="s">
        <v>321</v>
      </c>
      <c r="B174" s="66"/>
      <c r="C174" s="66"/>
      <c r="D174" s="67">
        <v>2.340909090909091</v>
      </c>
      <c r="E174" s="69">
        <v>60</v>
      </c>
      <c r="F174" s="104" t="s">
        <v>1653</v>
      </c>
      <c r="G174" s="66"/>
      <c r="H174" s="70"/>
      <c r="I174" s="71"/>
      <c r="J174" s="71"/>
      <c r="K174" s="70" t="s">
        <v>7717</v>
      </c>
      <c r="L174" s="74"/>
      <c r="M174" s="75">
        <v>942.5264282226562</v>
      </c>
      <c r="N174" s="75">
        <v>3329.448974609375</v>
      </c>
      <c r="O174" s="76"/>
      <c r="P174" s="77"/>
      <c r="Q174" s="77"/>
      <c r="R174" s="89"/>
      <c r="S174" s="48">
        <v>1</v>
      </c>
      <c r="T174" s="48">
        <v>1</v>
      </c>
      <c r="U174" s="49">
        <v>0</v>
      </c>
      <c r="V174" s="49">
        <v>0</v>
      </c>
      <c r="W174" s="50"/>
      <c r="X174" s="50"/>
      <c r="Y174" s="50"/>
      <c r="Z174" s="49" t="s">
        <v>8271</v>
      </c>
      <c r="AA174" s="72">
        <v>174</v>
      </c>
      <c r="AB174" s="72"/>
      <c r="AC174" s="73"/>
      <c r="AD174" s="79" t="s">
        <v>4193</v>
      </c>
      <c r="AE174" s="79">
        <v>190</v>
      </c>
      <c r="AF174" s="79">
        <v>138</v>
      </c>
      <c r="AG174" s="79">
        <v>7416</v>
      </c>
      <c r="AH174" s="79">
        <v>1307</v>
      </c>
      <c r="AI174" s="79"/>
      <c r="AJ174" s="79" t="s">
        <v>4859</v>
      </c>
      <c r="AK174" s="79"/>
      <c r="AL174" s="79"/>
      <c r="AM174" s="79"/>
      <c r="AN174" s="81">
        <v>39660.757939814815</v>
      </c>
      <c r="AO174" s="84" t="s">
        <v>6122</v>
      </c>
      <c r="AP174" s="79" t="b">
        <v>0</v>
      </c>
      <c r="AQ174" s="79" t="b">
        <v>0</v>
      </c>
      <c r="AR174" s="79" t="b">
        <v>0</v>
      </c>
      <c r="AS174" s="79"/>
      <c r="AT174" s="79">
        <v>7</v>
      </c>
      <c r="AU174" s="84" t="s">
        <v>6619</v>
      </c>
      <c r="AV174" s="79" t="b">
        <v>0</v>
      </c>
      <c r="AW174" s="79" t="s">
        <v>6881</v>
      </c>
      <c r="AX174" s="84" t="s">
        <v>7025</v>
      </c>
      <c r="AY174" s="79" t="s">
        <v>66</v>
      </c>
      <c r="AZ174" s="79" t="str">
        <f>REPLACE(INDEX(GroupVertices[Group],MATCH(Vertices[[#This Row],[Vertex]],GroupVertices[Vertex],0)),1,1,"")</f>
        <v>1</v>
      </c>
      <c r="BA174" s="2"/>
      <c r="BB174" s="3"/>
      <c r="BC174" s="3"/>
      <c r="BD174" s="3"/>
      <c r="BE174" s="3"/>
    </row>
    <row r="175" spans="1:57" ht="15">
      <c r="A175" s="65" t="s">
        <v>322</v>
      </c>
      <c r="B175" s="66"/>
      <c r="C175" s="66"/>
      <c r="D175" s="67">
        <v>3.1818181818181817</v>
      </c>
      <c r="E175" s="69">
        <v>60</v>
      </c>
      <c r="F175" s="104" t="s">
        <v>6690</v>
      </c>
      <c r="G175" s="66"/>
      <c r="H175" s="70"/>
      <c r="I175" s="71"/>
      <c r="J175" s="71"/>
      <c r="K175" s="70" t="s">
        <v>7718</v>
      </c>
      <c r="L175" s="74"/>
      <c r="M175" s="75">
        <v>7748.60986328125</v>
      </c>
      <c r="N175" s="75">
        <v>7993.1103515625</v>
      </c>
      <c r="O175" s="76"/>
      <c r="P175" s="77"/>
      <c r="Q175" s="77"/>
      <c r="R175" s="89"/>
      <c r="S175" s="48">
        <v>2</v>
      </c>
      <c r="T175" s="48">
        <v>1</v>
      </c>
      <c r="U175" s="49">
        <v>0</v>
      </c>
      <c r="V175" s="49">
        <v>0.111111</v>
      </c>
      <c r="W175" s="50"/>
      <c r="X175" s="50"/>
      <c r="Y175" s="50"/>
      <c r="Z175" s="49">
        <v>0</v>
      </c>
      <c r="AA175" s="72">
        <v>175</v>
      </c>
      <c r="AB175" s="72"/>
      <c r="AC175" s="73"/>
      <c r="AD175" s="79" t="s">
        <v>4194</v>
      </c>
      <c r="AE175" s="79">
        <v>457</v>
      </c>
      <c r="AF175" s="79">
        <v>720</v>
      </c>
      <c r="AG175" s="79">
        <v>19999</v>
      </c>
      <c r="AH175" s="79">
        <v>22933</v>
      </c>
      <c r="AI175" s="79"/>
      <c r="AJ175" s="79" t="s">
        <v>4860</v>
      </c>
      <c r="AK175" s="79" t="s">
        <v>5425</v>
      </c>
      <c r="AL175" s="79"/>
      <c r="AM175" s="79"/>
      <c r="AN175" s="81">
        <v>41040.96905092592</v>
      </c>
      <c r="AO175" s="84" t="s">
        <v>6123</v>
      </c>
      <c r="AP175" s="79" t="b">
        <v>0</v>
      </c>
      <c r="AQ175" s="79" t="b">
        <v>0</v>
      </c>
      <c r="AR175" s="79" t="b">
        <v>1</v>
      </c>
      <c r="AS175" s="79"/>
      <c r="AT175" s="79">
        <v>23</v>
      </c>
      <c r="AU175" s="84" t="s">
        <v>6621</v>
      </c>
      <c r="AV175" s="79" t="b">
        <v>0</v>
      </c>
      <c r="AW175" s="79" t="s">
        <v>6881</v>
      </c>
      <c r="AX175" s="84" t="s">
        <v>7026</v>
      </c>
      <c r="AY175" s="79" t="s">
        <v>66</v>
      </c>
      <c r="AZ175" s="79" t="str">
        <f>REPLACE(INDEX(GroupVertices[Group],MATCH(Vertices[[#This Row],[Vertex]],GroupVertices[Vertex],0)),1,1,"")</f>
        <v>16</v>
      </c>
      <c r="BA175" s="2"/>
      <c r="BB175" s="3"/>
      <c r="BC175" s="3"/>
      <c r="BD175" s="3"/>
      <c r="BE175" s="3"/>
    </row>
    <row r="176" spans="1:57" ht="15">
      <c r="A176" s="65" t="s">
        <v>324</v>
      </c>
      <c r="B176" s="66"/>
      <c r="C176" s="66"/>
      <c r="D176" s="67">
        <v>2.340909090909091</v>
      </c>
      <c r="E176" s="69">
        <v>60</v>
      </c>
      <c r="F176" s="104" t="s">
        <v>1655</v>
      </c>
      <c r="G176" s="66"/>
      <c r="H176" s="70"/>
      <c r="I176" s="71"/>
      <c r="J176" s="71"/>
      <c r="K176" s="70" t="s">
        <v>7721</v>
      </c>
      <c r="L176" s="74"/>
      <c r="M176" s="75">
        <v>1090.12890625</v>
      </c>
      <c r="N176" s="75">
        <v>8861.2705078125</v>
      </c>
      <c r="O176" s="76"/>
      <c r="P176" s="77"/>
      <c r="Q176" s="77"/>
      <c r="R176" s="89"/>
      <c r="S176" s="48">
        <v>1</v>
      </c>
      <c r="T176" s="48">
        <v>1</v>
      </c>
      <c r="U176" s="49">
        <v>0</v>
      </c>
      <c r="V176" s="49">
        <v>0</v>
      </c>
      <c r="W176" s="50"/>
      <c r="X176" s="50"/>
      <c r="Y176" s="50"/>
      <c r="Z176" s="49" t="s">
        <v>8271</v>
      </c>
      <c r="AA176" s="72">
        <v>176</v>
      </c>
      <c r="AB176" s="72"/>
      <c r="AC176" s="73"/>
      <c r="AD176" s="79" t="s">
        <v>4197</v>
      </c>
      <c r="AE176" s="79">
        <v>343</v>
      </c>
      <c r="AF176" s="79">
        <v>342</v>
      </c>
      <c r="AG176" s="79">
        <v>12383</v>
      </c>
      <c r="AH176" s="79">
        <v>10741</v>
      </c>
      <c r="AI176" s="79"/>
      <c r="AJ176" s="79" t="s">
        <v>4863</v>
      </c>
      <c r="AK176" s="79" t="s">
        <v>5427</v>
      </c>
      <c r="AL176" s="79"/>
      <c r="AM176" s="79"/>
      <c r="AN176" s="81">
        <v>41060.733761574076</v>
      </c>
      <c r="AO176" s="84" t="s">
        <v>6126</v>
      </c>
      <c r="AP176" s="79" t="b">
        <v>1</v>
      </c>
      <c r="AQ176" s="79" t="b">
        <v>0</v>
      </c>
      <c r="AR176" s="79" t="b">
        <v>1</v>
      </c>
      <c r="AS176" s="79"/>
      <c r="AT176" s="79">
        <v>9</v>
      </c>
      <c r="AU176" s="84" t="s">
        <v>6619</v>
      </c>
      <c r="AV176" s="79" t="b">
        <v>0</v>
      </c>
      <c r="AW176" s="79" t="s">
        <v>6881</v>
      </c>
      <c r="AX176" s="84" t="s">
        <v>7029</v>
      </c>
      <c r="AY176" s="79" t="s">
        <v>66</v>
      </c>
      <c r="AZ176" s="79" t="str">
        <f>REPLACE(INDEX(GroupVertices[Group],MATCH(Vertices[[#This Row],[Vertex]],GroupVertices[Vertex],0)),1,1,"")</f>
        <v>1</v>
      </c>
      <c r="BA176" s="2"/>
      <c r="BB176" s="3"/>
      <c r="BC176" s="3"/>
      <c r="BD176" s="3"/>
      <c r="BE176" s="3"/>
    </row>
    <row r="177" spans="1:57" ht="15">
      <c r="A177" s="65" t="s">
        <v>325</v>
      </c>
      <c r="B177" s="66"/>
      <c r="C177" s="66"/>
      <c r="D177" s="67">
        <v>2.340909090909091</v>
      </c>
      <c r="E177" s="69">
        <v>60</v>
      </c>
      <c r="F177" s="104" t="s">
        <v>1656</v>
      </c>
      <c r="G177" s="66"/>
      <c r="H177" s="70"/>
      <c r="I177" s="71"/>
      <c r="J177" s="71"/>
      <c r="K177" s="70" t="s">
        <v>7722</v>
      </c>
      <c r="L177" s="74"/>
      <c r="M177" s="75">
        <v>2320.302978515625</v>
      </c>
      <c r="N177" s="75">
        <v>9046.00390625</v>
      </c>
      <c r="O177" s="76"/>
      <c r="P177" s="77"/>
      <c r="Q177" s="77"/>
      <c r="R177" s="89"/>
      <c r="S177" s="48">
        <v>1</v>
      </c>
      <c r="T177" s="48">
        <v>1</v>
      </c>
      <c r="U177" s="49">
        <v>0</v>
      </c>
      <c r="V177" s="49">
        <v>0</v>
      </c>
      <c r="W177" s="50"/>
      <c r="X177" s="50"/>
      <c r="Y177" s="50"/>
      <c r="Z177" s="49" t="s">
        <v>8271</v>
      </c>
      <c r="AA177" s="72">
        <v>177</v>
      </c>
      <c r="AB177" s="72"/>
      <c r="AC177" s="73"/>
      <c r="AD177" s="79" t="s">
        <v>3911</v>
      </c>
      <c r="AE177" s="79">
        <v>40</v>
      </c>
      <c r="AF177" s="79">
        <v>72</v>
      </c>
      <c r="AG177" s="79">
        <v>336980</v>
      </c>
      <c r="AH177" s="79">
        <v>16</v>
      </c>
      <c r="AI177" s="79"/>
      <c r="AJ177" s="79" t="s">
        <v>4864</v>
      </c>
      <c r="AK177" s="79"/>
      <c r="AL177" s="79"/>
      <c r="AM177" s="79"/>
      <c r="AN177" s="81">
        <v>41750.49364583333</v>
      </c>
      <c r="AO177" s="84" t="s">
        <v>6127</v>
      </c>
      <c r="AP177" s="79" t="b">
        <v>1</v>
      </c>
      <c r="AQ177" s="79" t="b">
        <v>0</v>
      </c>
      <c r="AR177" s="79" t="b">
        <v>1</v>
      </c>
      <c r="AS177" s="79"/>
      <c r="AT177" s="79">
        <v>5</v>
      </c>
      <c r="AU177" s="84" t="s">
        <v>6619</v>
      </c>
      <c r="AV177" s="79" t="b">
        <v>0</v>
      </c>
      <c r="AW177" s="79" t="s">
        <v>6881</v>
      </c>
      <c r="AX177" s="84" t="s">
        <v>7030</v>
      </c>
      <c r="AY177" s="79" t="s">
        <v>66</v>
      </c>
      <c r="AZ177" s="79" t="str">
        <f>REPLACE(INDEX(GroupVertices[Group],MATCH(Vertices[[#This Row],[Vertex]],GroupVertices[Vertex],0)),1,1,"")</f>
        <v>1</v>
      </c>
      <c r="BA177" s="2"/>
      <c r="BB177" s="3"/>
      <c r="BC177" s="3"/>
      <c r="BD177" s="3"/>
      <c r="BE177" s="3"/>
    </row>
    <row r="178" spans="1:57" ht="15">
      <c r="A178" s="65" t="s">
        <v>326</v>
      </c>
      <c r="B178" s="66"/>
      <c r="C178" s="66"/>
      <c r="D178" s="67">
        <v>1.5</v>
      </c>
      <c r="E178" s="69">
        <v>60</v>
      </c>
      <c r="F178" s="104" t="s">
        <v>1657</v>
      </c>
      <c r="G178" s="66"/>
      <c r="H178" s="70"/>
      <c r="I178" s="71"/>
      <c r="J178" s="71"/>
      <c r="K178" s="70" t="s">
        <v>7723</v>
      </c>
      <c r="L178" s="74"/>
      <c r="M178" s="75">
        <v>3397.638427734375</v>
      </c>
      <c r="N178" s="75">
        <v>7430.6201171875</v>
      </c>
      <c r="O178" s="76"/>
      <c r="P178" s="77"/>
      <c r="Q178" s="77"/>
      <c r="R178" s="89"/>
      <c r="S178" s="48">
        <v>0</v>
      </c>
      <c r="T178" s="48">
        <v>1</v>
      </c>
      <c r="U178" s="49">
        <v>0</v>
      </c>
      <c r="V178" s="49">
        <v>0.047619</v>
      </c>
      <c r="W178" s="50"/>
      <c r="X178" s="50"/>
      <c r="Y178" s="50"/>
      <c r="Z178" s="49">
        <v>0</v>
      </c>
      <c r="AA178" s="72">
        <v>178</v>
      </c>
      <c r="AB178" s="72"/>
      <c r="AC178" s="73"/>
      <c r="AD178" s="79" t="s">
        <v>4198</v>
      </c>
      <c r="AE178" s="79">
        <v>54</v>
      </c>
      <c r="AF178" s="79">
        <v>19</v>
      </c>
      <c r="AG178" s="79">
        <v>437</v>
      </c>
      <c r="AH178" s="79">
        <v>2838</v>
      </c>
      <c r="AI178" s="79"/>
      <c r="AJ178" s="79"/>
      <c r="AK178" s="79" t="s">
        <v>5428</v>
      </c>
      <c r="AL178" s="79"/>
      <c r="AM178" s="79"/>
      <c r="AN178" s="81">
        <v>43054.10356481482</v>
      </c>
      <c r="AO178" s="84" t="s">
        <v>6128</v>
      </c>
      <c r="AP178" s="79" t="b">
        <v>0</v>
      </c>
      <c r="AQ178" s="79" t="b">
        <v>0</v>
      </c>
      <c r="AR178" s="79" t="b">
        <v>0</v>
      </c>
      <c r="AS178" s="79"/>
      <c r="AT178" s="79">
        <v>0</v>
      </c>
      <c r="AU178" s="84" t="s">
        <v>6619</v>
      </c>
      <c r="AV178" s="79" t="b">
        <v>0</v>
      </c>
      <c r="AW178" s="79" t="s">
        <v>6881</v>
      </c>
      <c r="AX178" s="84" t="s">
        <v>7031</v>
      </c>
      <c r="AY178" s="79" t="s">
        <v>66</v>
      </c>
      <c r="AZ178" s="79" t="str">
        <f>REPLACE(INDEX(GroupVertices[Group],MATCH(Vertices[[#This Row],[Vertex]],GroupVertices[Vertex],0)),1,1,"")</f>
        <v>10</v>
      </c>
      <c r="BA178" s="2"/>
      <c r="BB178" s="3"/>
      <c r="BC178" s="3"/>
      <c r="BD178" s="3"/>
      <c r="BE178" s="3"/>
    </row>
    <row r="179" spans="1:57" ht="15">
      <c r="A179" s="65" t="s">
        <v>327</v>
      </c>
      <c r="B179" s="66"/>
      <c r="C179" s="66"/>
      <c r="D179" s="67">
        <v>1.5</v>
      </c>
      <c r="E179" s="69">
        <v>60</v>
      </c>
      <c r="F179" s="104" t="s">
        <v>1658</v>
      </c>
      <c r="G179" s="66"/>
      <c r="H179" s="70"/>
      <c r="I179" s="71"/>
      <c r="J179" s="71"/>
      <c r="K179" s="70" t="s">
        <v>7724</v>
      </c>
      <c r="L179" s="74"/>
      <c r="M179" s="75">
        <v>5777.98583984375</v>
      </c>
      <c r="N179" s="75">
        <v>606.4879760742188</v>
      </c>
      <c r="O179" s="76"/>
      <c r="P179" s="77"/>
      <c r="Q179" s="77"/>
      <c r="R179" s="89"/>
      <c r="S179" s="48">
        <v>0</v>
      </c>
      <c r="T179" s="48">
        <v>1</v>
      </c>
      <c r="U179" s="49">
        <v>0</v>
      </c>
      <c r="V179" s="49">
        <v>1</v>
      </c>
      <c r="W179" s="50"/>
      <c r="X179" s="50"/>
      <c r="Y179" s="50"/>
      <c r="Z179" s="49">
        <v>0</v>
      </c>
      <c r="AA179" s="72">
        <v>179</v>
      </c>
      <c r="AB179" s="72"/>
      <c r="AC179" s="73"/>
      <c r="AD179" s="79" t="s">
        <v>4199</v>
      </c>
      <c r="AE179" s="79">
        <v>139</v>
      </c>
      <c r="AF179" s="79">
        <v>166</v>
      </c>
      <c r="AG179" s="79">
        <v>13120</v>
      </c>
      <c r="AH179" s="79">
        <v>8804</v>
      </c>
      <c r="AI179" s="79"/>
      <c r="AJ179" s="79" t="s">
        <v>4865</v>
      </c>
      <c r="AK179" s="79"/>
      <c r="AL179" s="79"/>
      <c r="AM179" s="79"/>
      <c r="AN179" s="81">
        <v>41030.801712962966</v>
      </c>
      <c r="AO179" s="84" t="s">
        <v>6129</v>
      </c>
      <c r="AP179" s="79" t="b">
        <v>0</v>
      </c>
      <c r="AQ179" s="79" t="b">
        <v>0</v>
      </c>
      <c r="AR179" s="79" t="b">
        <v>1</v>
      </c>
      <c r="AS179" s="79"/>
      <c r="AT179" s="79">
        <v>14</v>
      </c>
      <c r="AU179" s="84" t="s">
        <v>6619</v>
      </c>
      <c r="AV179" s="79" t="b">
        <v>0</v>
      </c>
      <c r="AW179" s="79" t="s">
        <v>6881</v>
      </c>
      <c r="AX179" s="84" t="s">
        <v>7032</v>
      </c>
      <c r="AY179" s="79" t="s">
        <v>66</v>
      </c>
      <c r="AZ179" s="79" t="str">
        <f>REPLACE(INDEX(GroupVertices[Group],MATCH(Vertices[[#This Row],[Vertex]],GroupVertices[Vertex],0)),1,1,"")</f>
        <v>145</v>
      </c>
      <c r="BA179" s="2"/>
      <c r="BB179" s="3"/>
      <c r="BC179" s="3"/>
      <c r="BD179" s="3"/>
      <c r="BE179" s="3"/>
    </row>
    <row r="180" spans="1:57" ht="15">
      <c r="A180" s="65" t="s">
        <v>831</v>
      </c>
      <c r="B180" s="66"/>
      <c r="C180" s="66"/>
      <c r="D180" s="67">
        <v>2.340909090909091</v>
      </c>
      <c r="E180" s="69">
        <v>60</v>
      </c>
      <c r="F180" s="104" t="s">
        <v>6692</v>
      </c>
      <c r="G180" s="66"/>
      <c r="H180" s="70"/>
      <c r="I180" s="71"/>
      <c r="J180" s="71"/>
      <c r="K180" s="70" t="s">
        <v>7725</v>
      </c>
      <c r="L180" s="74"/>
      <c r="M180" s="75">
        <v>6094.255859375</v>
      </c>
      <c r="N180" s="75">
        <v>177.53675842285156</v>
      </c>
      <c r="O180" s="76"/>
      <c r="P180" s="77"/>
      <c r="Q180" s="77"/>
      <c r="R180" s="89"/>
      <c r="S180" s="48">
        <v>1</v>
      </c>
      <c r="T180" s="48">
        <v>0</v>
      </c>
      <c r="U180" s="49">
        <v>0</v>
      </c>
      <c r="V180" s="49">
        <v>1</v>
      </c>
      <c r="W180" s="50"/>
      <c r="X180" s="50"/>
      <c r="Y180" s="50"/>
      <c r="Z180" s="49">
        <v>0</v>
      </c>
      <c r="AA180" s="72">
        <v>180</v>
      </c>
      <c r="AB180" s="72"/>
      <c r="AC180" s="73"/>
      <c r="AD180" s="79" t="s">
        <v>4200</v>
      </c>
      <c r="AE180" s="79">
        <v>95480</v>
      </c>
      <c r="AF180" s="79">
        <v>92308</v>
      </c>
      <c r="AG180" s="79">
        <v>110357</v>
      </c>
      <c r="AH180" s="79">
        <v>129514</v>
      </c>
      <c r="AI180" s="79"/>
      <c r="AJ180" s="79" t="s">
        <v>4866</v>
      </c>
      <c r="AK180" s="79" t="s">
        <v>5341</v>
      </c>
      <c r="AL180" s="84" t="s">
        <v>5775</v>
      </c>
      <c r="AM180" s="79"/>
      <c r="AN180" s="81">
        <v>41349.91189814815</v>
      </c>
      <c r="AO180" s="84" t="s">
        <v>6130</v>
      </c>
      <c r="AP180" s="79" t="b">
        <v>1</v>
      </c>
      <c r="AQ180" s="79" t="b">
        <v>0</v>
      </c>
      <c r="AR180" s="79" t="b">
        <v>0</v>
      </c>
      <c r="AS180" s="79"/>
      <c r="AT180" s="79">
        <v>459</v>
      </c>
      <c r="AU180" s="84" t="s">
        <v>6619</v>
      </c>
      <c r="AV180" s="79" t="b">
        <v>0</v>
      </c>
      <c r="AW180" s="79" t="s">
        <v>6881</v>
      </c>
      <c r="AX180" s="84" t="s">
        <v>7033</v>
      </c>
      <c r="AY180" s="79" t="s">
        <v>65</v>
      </c>
      <c r="AZ180" s="79" t="str">
        <f>REPLACE(INDEX(GroupVertices[Group],MATCH(Vertices[[#This Row],[Vertex]],GroupVertices[Vertex],0)),1,1,"")</f>
        <v>145</v>
      </c>
      <c r="BA180" s="2"/>
      <c r="BB180" s="3"/>
      <c r="BC180" s="3"/>
      <c r="BD180" s="3"/>
      <c r="BE180" s="3"/>
    </row>
    <row r="181" spans="1:57" ht="15">
      <c r="A181" s="65" t="s">
        <v>328</v>
      </c>
      <c r="B181" s="66"/>
      <c r="C181" s="66"/>
      <c r="D181" s="67">
        <v>2.340909090909091</v>
      </c>
      <c r="E181" s="69">
        <v>60</v>
      </c>
      <c r="F181" s="104" t="s">
        <v>1659</v>
      </c>
      <c r="G181" s="66"/>
      <c r="H181" s="70"/>
      <c r="I181" s="71"/>
      <c r="J181" s="71"/>
      <c r="K181" s="70" t="s">
        <v>7726</v>
      </c>
      <c r="L181" s="74"/>
      <c r="M181" s="75">
        <v>2543.28564453125</v>
      </c>
      <c r="N181" s="75">
        <v>5436.78271484375</v>
      </c>
      <c r="O181" s="76"/>
      <c r="P181" s="77"/>
      <c r="Q181" s="77"/>
      <c r="R181" s="89"/>
      <c r="S181" s="48">
        <v>1</v>
      </c>
      <c r="T181" s="48">
        <v>1</v>
      </c>
      <c r="U181" s="49">
        <v>0</v>
      </c>
      <c r="V181" s="49">
        <v>0</v>
      </c>
      <c r="W181" s="50"/>
      <c r="X181" s="50"/>
      <c r="Y181" s="50"/>
      <c r="Z181" s="49" t="s">
        <v>8271</v>
      </c>
      <c r="AA181" s="72">
        <v>181</v>
      </c>
      <c r="AB181" s="72"/>
      <c r="AC181" s="73"/>
      <c r="AD181" s="79" t="s">
        <v>4201</v>
      </c>
      <c r="AE181" s="79">
        <v>312</v>
      </c>
      <c r="AF181" s="79">
        <v>664</v>
      </c>
      <c r="AG181" s="79">
        <v>29930</v>
      </c>
      <c r="AH181" s="79">
        <v>3165</v>
      </c>
      <c r="AI181" s="79"/>
      <c r="AJ181" s="79" t="s">
        <v>4867</v>
      </c>
      <c r="AK181" s="79" t="s">
        <v>5429</v>
      </c>
      <c r="AL181" s="79"/>
      <c r="AM181" s="79"/>
      <c r="AN181" s="81">
        <v>42382.97525462963</v>
      </c>
      <c r="AO181" s="84" t="s">
        <v>6131</v>
      </c>
      <c r="AP181" s="79" t="b">
        <v>1</v>
      </c>
      <c r="AQ181" s="79" t="b">
        <v>0</v>
      </c>
      <c r="AR181" s="79" t="b">
        <v>1</v>
      </c>
      <c r="AS181" s="79"/>
      <c r="AT181" s="79">
        <v>3</v>
      </c>
      <c r="AU181" s="79"/>
      <c r="AV181" s="79" t="b">
        <v>0</v>
      </c>
      <c r="AW181" s="79" t="s">
        <v>6881</v>
      </c>
      <c r="AX181" s="84" t="s">
        <v>7034</v>
      </c>
      <c r="AY181" s="79" t="s">
        <v>66</v>
      </c>
      <c r="AZ181" s="79" t="str">
        <f>REPLACE(INDEX(GroupVertices[Group],MATCH(Vertices[[#This Row],[Vertex]],GroupVertices[Vertex],0)),1,1,"")</f>
        <v>1</v>
      </c>
      <c r="BA181" s="2"/>
      <c r="BB181" s="3"/>
      <c r="BC181" s="3"/>
      <c r="BD181" s="3"/>
      <c r="BE181" s="3"/>
    </row>
    <row r="182" spans="1:57" ht="15">
      <c r="A182" s="65" t="s">
        <v>329</v>
      </c>
      <c r="B182" s="66"/>
      <c r="C182" s="66"/>
      <c r="D182" s="67">
        <v>2.340909090909091</v>
      </c>
      <c r="E182" s="69">
        <v>60</v>
      </c>
      <c r="F182" s="104" t="s">
        <v>6693</v>
      </c>
      <c r="G182" s="66"/>
      <c r="H182" s="70"/>
      <c r="I182" s="71"/>
      <c r="J182" s="71"/>
      <c r="K182" s="70" t="s">
        <v>7727</v>
      </c>
      <c r="L182" s="74"/>
      <c r="M182" s="75">
        <v>1530.5538330078125</v>
      </c>
      <c r="N182" s="75">
        <v>9593.53515625</v>
      </c>
      <c r="O182" s="76"/>
      <c r="P182" s="77"/>
      <c r="Q182" s="77"/>
      <c r="R182" s="89"/>
      <c r="S182" s="48">
        <v>1</v>
      </c>
      <c r="T182" s="48">
        <v>1</v>
      </c>
      <c r="U182" s="49">
        <v>0</v>
      </c>
      <c r="V182" s="49">
        <v>0</v>
      </c>
      <c r="W182" s="50"/>
      <c r="X182" s="50"/>
      <c r="Y182" s="50"/>
      <c r="Z182" s="49" t="s">
        <v>8271</v>
      </c>
      <c r="AA182" s="72">
        <v>182</v>
      </c>
      <c r="AB182" s="72"/>
      <c r="AC182" s="73"/>
      <c r="AD182" s="79" t="s">
        <v>4202</v>
      </c>
      <c r="AE182" s="79">
        <v>29</v>
      </c>
      <c r="AF182" s="79">
        <v>31</v>
      </c>
      <c r="AG182" s="79">
        <v>152</v>
      </c>
      <c r="AH182" s="79">
        <v>401</v>
      </c>
      <c r="AI182" s="79"/>
      <c r="AJ182" s="79" t="s">
        <v>4868</v>
      </c>
      <c r="AK182" s="79"/>
      <c r="AL182" s="79"/>
      <c r="AM182" s="79"/>
      <c r="AN182" s="81">
        <v>43530.714224537034</v>
      </c>
      <c r="AO182" s="84" t="s">
        <v>6132</v>
      </c>
      <c r="AP182" s="79" t="b">
        <v>1</v>
      </c>
      <c r="AQ182" s="79" t="b">
        <v>0</v>
      </c>
      <c r="AR182" s="79" t="b">
        <v>0</v>
      </c>
      <c r="AS182" s="79"/>
      <c r="AT182" s="79">
        <v>0</v>
      </c>
      <c r="AU182" s="79"/>
      <c r="AV182" s="79" t="b">
        <v>0</v>
      </c>
      <c r="AW182" s="79" t="s">
        <v>6881</v>
      </c>
      <c r="AX182" s="84" t="s">
        <v>7035</v>
      </c>
      <c r="AY182" s="79" t="s">
        <v>66</v>
      </c>
      <c r="AZ182" s="79" t="str">
        <f>REPLACE(INDEX(GroupVertices[Group],MATCH(Vertices[[#This Row],[Vertex]],GroupVertices[Vertex],0)),1,1,"")</f>
        <v>1</v>
      </c>
      <c r="BA182" s="2"/>
      <c r="BB182" s="3"/>
      <c r="BC182" s="3"/>
      <c r="BD182" s="3"/>
      <c r="BE182" s="3"/>
    </row>
    <row r="183" spans="1:57" ht="15">
      <c r="A183" s="65" t="s">
        <v>330</v>
      </c>
      <c r="B183" s="66"/>
      <c r="C183" s="66"/>
      <c r="D183" s="67">
        <v>1.5</v>
      </c>
      <c r="E183" s="69">
        <v>60</v>
      </c>
      <c r="F183" s="104" t="s">
        <v>1660</v>
      </c>
      <c r="G183" s="66"/>
      <c r="H183" s="70"/>
      <c r="I183" s="71"/>
      <c r="J183" s="71"/>
      <c r="K183" s="70" t="s">
        <v>7728</v>
      </c>
      <c r="L183" s="74"/>
      <c r="M183" s="75">
        <v>2951.330810546875</v>
      </c>
      <c r="N183" s="75">
        <v>177.50425720214844</v>
      </c>
      <c r="O183" s="76"/>
      <c r="P183" s="77"/>
      <c r="Q183" s="77"/>
      <c r="R183" s="89"/>
      <c r="S183" s="48">
        <v>0</v>
      </c>
      <c r="T183" s="48">
        <v>1</v>
      </c>
      <c r="U183" s="49">
        <v>0</v>
      </c>
      <c r="V183" s="49">
        <v>0.076923</v>
      </c>
      <c r="W183" s="50"/>
      <c r="X183" s="50"/>
      <c r="Y183" s="50"/>
      <c r="Z183" s="49">
        <v>0</v>
      </c>
      <c r="AA183" s="72">
        <v>183</v>
      </c>
      <c r="AB183" s="72"/>
      <c r="AC183" s="73"/>
      <c r="AD183" s="79" t="s">
        <v>4203</v>
      </c>
      <c r="AE183" s="79">
        <v>239</v>
      </c>
      <c r="AF183" s="79">
        <v>137</v>
      </c>
      <c r="AG183" s="79">
        <v>3181</v>
      </c>
      <c r="AH183" s="79">
        <v>116796</v>
      </c>
      <c r="AI183" s="79"/>
      <c r="AJ183" s="79" t="s">
        <v>4869</v>
      </c>
      <c r="AK183" s="79" t="s">
        <v>5430</v>
      </c>
      <c r="AL183" s="79"/>
      <c r="AM183" s="79"/>
      <c r="AN183" s="81">
        <v>43386.63395833333</v>
      </c>
      <c r="AO183" s="84" t="s">
        <v>6133</v>
      </c>
      <c r="AP183" s="79" t="b">
        <v>1</v>
      </c>
      <c r="AQ183" s="79" t="b">
        <v>0</v>
      </c>
      <c r="AR183" s="79" t="b">
        <v>0</v>
      </c>
      <c r="AS183" s="79"/>
      <c r="AT183" s="79">
        <v>1</v>
      </c>
      <c r="AU183" s="79"/>
      <c r="AV183" s="79" t="b">
        <v>0</v>
      </c>
      <c r="AW183" s="79" t="s">
        <v>6881</v>
      </c>
      <c r="AX183" s="84" t="s">
        <v>7036</v>
      </c>
      <c r="AY183" s="79" t="s">
        <v>66</v>
      </c>
      <c r="AZ183" s="79" t="str">
        <f>REPLACE(INDEX(GroupVertices[Group],MATCH(Vertices[[#This Row],[Vertex]],GroupVertices[Vertex],0)),1,1,"")</f>
        <v>12</v>
      </c>
      <c r="BA183" s="2"/>
      <c r="BB183" s="3"/>
      <c r="BC183" s="3"/>
      <c r="BD183" s="3"/>
      <c r="BE183" s="3"/>
    </row>
    <row r="184" spans="1:57" ht="15">
      <c r="A184" s="65" t="s">
        <v>331</v>
      </c>
      <c r="B184" s="66"/>
      <c r="C184" s="66"/>
      <c r="D184" s="67">
        <v>1.5</v>
      </c>
      <c r="E184" s="69">
        <v>60</v>
      </c>
      <c r="F184" s="104" t="s">
        <v>1661</v>
      </c>
      <c r="G184" s="66"/>
      <c r="H184" s="70"/>
      <c r="I184" s="71"/>
      <c r="J184" s="71"/>
      <c r="K184" s="70" t="s">
        <v>7729</v>
      </c>
      <c r="L184" s="74"/>
      <c r="M184" s="75">
        <v>7276.5087890625</v>
      </c>
      <c r="N184" s="75">
        <v>9372.1494140625</v>
      </c>
      <c r="O184" s="76"/>
      <c r="P184" s="77"/>
      <c r="Q184" s="77"/>
      <c r="R184" s="89"/>
      <c r="S184" s="48">
        <v>0</v>
      </c>
      <c r="T184" s="48">
        <v>1</v>
      </c>
      <c r="U184" s="49">
        <v>0</v>
      </c>
      <c r="V184" s="49">
        <v>0.037037</v>
      </c>
      <c r="W184" s="50"/>
      <c r="X184" s="50"/>
      <c r="Y184" s="50"/>
      <c r="Z184" s="49">
        <v>0</v>
      </c>
      <c r="AA184" s="72">
        <v>184</v>
      </c>
      <c r="AB184" s="72"/>
      <c r="AC184" s="73"/>
      <c r="AD184" s="79" t="s">
        <v>4204</v>
      </c>
      <c r="AE184" s="79">
        <v>266</v>
      </c>
      <c r="AF184" s="79">
        <v>101</v>
      </c>
      <c r="AG184" s="79">
        <v>12960</v>
      </c>
      <c r="AH184" s="79">
        <v>3811</v>
      </c>
      <c r="AI184" s="79"/>
      <c r="AJ184" s="79" t="s">
        <v>4870</v>
      </c>
      <c r="AK184" s="79"/>
      <c r="AL184" s="79"/>
      <c r="AM184" s="79"/>
      <c r="AN184" s="81">
        <v>41247.41893518518</v>
      </c>
      <c r="AO184" s="84" t="s">
        <v>6134</v>
      </c>
      <c r="AP184" s="79" t="b">
        <v>1</v>
      </c>
      <c r="AQ184" s="79" t="b">
        <v>0</v>
      </c>
      <c r="AR184" s="79" t="b">
        <v>1</v>
      </c>
      <c r="AS184" s="79"/>
      <c r="AT184" s="79">
        <v>1</v>
      </c>
      <c r="AU184" s="84" t="s">
        <v>6619</v>
      </c>
      <c r="AV184" s="79" t="b">
        <v>0</v>
      </c>
      <c r="AW184" s="79" t="s">
        <v>6881</v>
      </c>
      <c r="AX184" s="84" t="s">
        <v>7037</v>
      </c>
      <c r="AY184" s="79" t="s">
        <v>66</v>
      </c>
      <c r="AZ184" s="79" t="str">
        <f>REPLACE(INDEX(GroupVertices[Group],MATCH(Vertices[[#This Row],[Vertex]],GroupVertices[Vertex],0)),1,1,"")</f>
        <v>5</v>
      </c>
      <c r="BA184" s="2"/>
      <c r="BB184" s="3"/>
      <c r="BC184" s="3"/>
      <c r="BD184" s="3"/>
      <c r="BE184" s="3"/>
    </row>
    <row r="185" spans="1:57" ht="15">
      <c r="A185" s="65" t="s">
        <v>332</v>
      </c>
      <c r="B185" s="66"/>
      <c r="C185" s="66"/>
      <c r="D185" s="67">
        <v>2.340909090909091</v>
      </c>
      <c r="E185" s="69">
        <v>60</v>
      </c>
      <c r="F185" s="104" t="s">
        <v>1662</v>
      </c>
      <c r="G185" s="66"/>
      <c r="H185" s="70"/>
      <c r="I185" s="71"/>
      <c r="J185" s="71"/>
      <c r="K185" s="70" t="s">
        <v>7730</v>
      </c>
      <c r="L185" s="74"/>
      <c r="M185" s="75">
        <v>363.6734619140625</v>
      </c>
      <c r="N185" s="75">
        <v>7954.83740234375</v>
      </c>
      <c r="O185" s="76"/>
      <c r="P185" s="77"/>
      <c r="Q185" s="77"/>
      <c r="R185" s="89"/>
      <c r="S185" s="48">
        <v>1</v>
      </c>
      <c r="T185" s="48">
        <v>1</v>
      </c>
      <c r="U185" s="49">
        <v>0</v>
      </c>
      <c r="V185" s="49">
        <v>0</v>
      </c>
      <c r="W185" s="50"/>
      <c r="X185" s="50"/>
      <c r="Y185" s="50"/>
      <c r="Z185" s="49" t="s">
        <v>8271</v>
      </c>
      <c r="AA185" s="72">
        <v>185</v>
      </c>
      <c r="AB185" s="72"/>
      <c r="AC185" s="73"/>
      <c r="AD185" s="79" t="s">
        <v>4205</v>
      </c>
      <c r="AE185" s="79">
        <v>547</v>
      </c>
      <c r="AF185" s="79">
        <v>615</v>
      </c>
      <c r="AG185" s="79">
        <v>10306</v>
      </c>
      <c r="AH185" s="79">
        <v>3532</v>
      </c>
      <c r="AI185" s="79"/>
      <c r="AJ185" s="79" t="s">
        <v>4871</v>
      </c>
      <c r="AK185" s="79" t="s">
        <v>5431</v>
      </c>
      <c r="AL185" s="79"/>
      <c r="AM185" s="79"/>
      <c r="AN185" s="81">
        <v>41553.14927083333</v>
      </c>
      <c r="AO185" s="84" t="s">
        <v>6135</v>
      </c>
      <c r="AP185" s="79" t="b">
        <v>1</v>
      </c>
      <c r="AQ185" s="79" t="b">
        <v>0</v>
      </c>
      <c r="AR185" s="79" t="b">
        <v>0</v>
      </c>
      <c r="AS185" s="79"/>
      <c r="AT185" s="79">
        <v>0</v>
      </c>
      <c r="AU185" s="84" t="s">
        <v>6619</v>
      </c>
      <c r="AV185" s="79" t="b">
        <v>0</v>
      </c>
      <c r="AW185" s="79" t="s">
        <v>6881</v>
      </c>
      <c r="AX185" s="84" t="s">
        <v>7038</v>
      </c>
      <c r="AY185" s="79" t="s">
        <v>66</v>
      </c>
      <c r="AZ185" s="79" t="str">
        <f>REPLACE(INDEX(GroupVertices[Group],MATCH(Vertices[[#This Row],[Vertex]],GroupVertices[Vertex],0)),1,1,"")</f>
        <v>1</v>
      </c>
      <c r="BA185" s="2"/>
      <c r="BB185" s="3"/>
      <c r="BC185" s="3"/>
      <c r="BD185" s="3"/>
      <c r="BE185" s="3"/>
    </row>
    <row r="186" spans="1:57" ht="15">
      <c r="A186" s="65" t="s">
        <v>333</v>
      </c>
      <c r="B186" s="66"/>
      <c r="C186" s="66"/>
      <c r="D186" s="67">
        <v>1.5</v>
      </c>
      <c r="E186" s="69">
        <v>60</v>
      </c>
      <c r="F186" s="104" t="s">
        <v>1663</v>
      </c>
      <c r="G186" s="66"/>
      <c r="H186" s="70"/>
      <c r="I186" s="71"/>
      <c r="J186" s="71"/>
      <c r="K186" s="70" t="s">
        <v>7731</v>
      </c>
      <c r="L186" s="74"/>
      <c r="M186" s="75">
        <v>7176.87158203125</v>
      </c>
      <c r="N186" s="75">
        <v>4895.978515625</v>
      </c>
      <c r="O186" s="76"/>
      <c r="P186" s="77"/>
      <c r="Q186" s="77"/>
      <c r="R186" s="89"/>
      <c r="S186" s="48">
        <v>0</v>
      </c>
      <c r="T186" s="48">
        <v>1</v>
      </c>
      <c r="U186" s="49">
        <v>0</v>
      </c>
      <c r="V186" s="49">
        <v>1</v>
      </c>
      <c r="W186" s="50"/>
      <c r="X186" s="50"/>
      <c r="Y186" s="50"/>
      <c r="Z186" s="49">
        <v>0</v>
      </c>
      <c r="AA186" s="72">
        <v>186</v>
      </c>
      <c r="AB186" s="72"/>
      <c r="AC186" s="73"/>
      <c r="AD186" s="79" t="s">
        <v>4206</v>
      </c>
      <c r="AE186" s="79">
        <v>816</v>
      </c>
      <c r="AF186" s="79">
        <v>311</v>
      </c>
      <c r="AG186" s="79">
        <v>5344</v>
      </c>
      <c r="AH186" s="79">
        <v>10649</v>
      </c>
      <c r="AI186" s="79"/>
      <c r="AJ186" s="79" t="s">
        <v>4872</v>
      </c>
      <c r="AK186" s="79" t="s">
        <v>5432</v>
      </c>
      <c r="AL186" s="84" t="s">
        <v>5776</v>
      </c>
      <c r="AM186" s="79"/>
      <c r="AN186" s="81">
        <v>41782.495775462965</v>
      </c>
      <c r="AO186" s="84" t="s">
        <v>6136</v>
      </c>
      <c r="AP186" s="79" t="b">
        <v>0</v>
      </c>
      <c r="AQ186" s="79" t="b">
        <v>0</v>
      </c>
      <c r="AR186" s="79" t="b">
        <v>0</v>
      </c>
      <c r="AS186" s="79"/>
      <c r="AT186" s="79">
        <v>10</v>
      </c>
      <c r="AU186" s="84" t="s">
        <v>6619</v>
      </c>
      <c r="AV186" s="79" t="b">
        <v>0</v>
      </c>
      <c r="AW186" s="79" t="s">
        <v>6881</v>
      </c>
      <c r="AX186" s="84" t="s">
        <v>7039</v>
      </c>
      <c r="AY186" s="79" t="s">
        <v>66</v>
      </c>
      <c r="AZ186" s="79" t="str">
        <f>REPLACE(INDEX(GroupVertices[Group],MATCH(Vertices[[#This Row],[Vertex]],GroupVertices[Vertex],0)),1,1,"")</f>
        <v>144</v>
      </c>
      <c r="BA186" s="2"/>
      <c r="BB186" s="3"/>
      <c r="BC186" s="3"/>
      <c r="BD186" s="3"/>
      <c r="BE186" s="3"/>
    </row>
    <row r="187" spans="1:57" ht="15">
      <c r="A187" s="65" t="s">
        <v>832</v>
      </c>
      <c r="B187" s="66"/>
      <c r="C187" s="66"/>
      <c r="D187" s="67">
        <v>2.340909090909091</v>
      </c>
      <c r="E187" s="69">
        <v>60</v>
      </c>
      <c r="F187" s="104" t="s">
        <v>6694</v>
      </c>
      <c r="G187" s="66"/>
      <c r="H187" s="70"/>
      <c r="I187" s="71"/>
      <c r="J187" s="71"/>
      <c r="K187" s="70" t="s">
        <v>7732</v>
      </c>
      <c r="L187" s="74"/>
      <c r="M187" s="75">
        <v>7505.30615234375</v>
      </c>
      <c r="N187" s="75">
        <v>4481.81884765625</v>
      </c>
      <c r="O187" s="76"/>
      <c r="P187" s="77"/>
      <c r="Q187" s="77"/>
      <c r="R187" s="89"/>
      <c r="S187" s="48">
        <v>1</v>
      </c>
      <c r="T187" s="48">
        <v>0</v>
      </c>
      <c r="U187" s="49">
        <v>0</v>
      </c>
      <c r="V187" s="49">
        <v>1</v>
      </c>
      <c r="W187" s="50"/>
      <c r="X187" s="50"/>
      <c r="Y187" s="50"/>
      <c r="Z187" s="49">
        <v>0</v>
      </c>
      <c r="AA187" s="72">
        <v>187</v>
      </c>
      <c r="AB187" s="72"/>
      <c r="AC187" s="73"/>
      <c r="AD187" s="79" t="s">
        <v>4207</v>
      </c>
      <c r="AE187" s="79">
        <v>256180</v>
      </c>
      <c r="AF187" s="79">
        <v>671557</v>
      </c>
      <c r="AG187" s="79">
        <v>156016</v>
      </c>
      <c r="AH187" s="79">
        <v>422</v>
      </c>
      <c r="AI187" s="79"/>
      <c r="AJ187" s="79" t="s">
        <v>4873</v>
      </c>
      <c r="AK187" s="79" t="s">
        <v>5433</v>
      </c>
      <c r="AL187" s="84" t="s">
        <v>5777</v>
      </c>
      <c r="AM187" s="79"/>
      <c r="AN187" s="81">
        <v>39870.63091435185</v>
      </c>
      <c r="AO187" s="84" t="s">
        <v>6137</v>
      </c>
      <c r="AP187" s="79" t="b">
        <v>0</v>
      </c>
      <c r="AQ187" s="79" t="b">
        <v>0</v>
      </c>
      <c r="AR187" s="79" t="b">
        <v>0</v>
      </c>
      <c r="AS187" s="79"/>
      <c r="AT187" s="79">
        <v>5254</v>
      </c>
      <c r="AU187" s="84" t="s">
        <v>6629</v>
      </c>
      <c r="AV187" s="79" t="b">
        <v>1</v>
      </c>
      <c r="AW187" s="79" t="s">
        <v>6881</v>
      </c>
      <c r="AX187" s="84" t="s">
        <v>7040</v>
      </c>
      <c r="AY187" s="79" t="s">
        <v>65</v>
      </c>
      <c r="AZ187" s="79" t="str">
        <f>REPLACE(INDEX(GroupVertices[Group],MATCH(Vertices[[#This Row],[Vertex]],GroupVertices[Vertex],0)),1,1,"")</f>
        <v>144</v>
      </c>
      <c r="BA187" s="2"/>
      <c r="BB187" s="3"/>
      <c r="BC187" s="3"/>
      <c r="BD187" s="3"/>
      <c r="BE187" s="3"/>
    </row>
    <row r="188" spans="1:57" ht="15">
      <c r="A188" s="65" t="s">
        <v>334</v>
      </c>
      <c r="B188" s="66"/>
      <c r="C188" s="66"/>
      <c r="D188" s="67">
        <v>1.5</v>
      </c>
      <c r="E188" s="69">
        <v>60</v>
      </c>
      <c r="F188" s="104" t="s">
        <v>1664</v>
      </c>
      <c r="G188" s="66"/>
      <c r="H188" s="70"/>
      <c r="I188" s="71"/>
      <c r="J188" s="71"/>
      <c r="K188" s="70" t="s">
        <v>7733</v>
      </c>
      <c r="L188" s="74"/>
      <c r="M188" s="75">
        <v>3454.640869140625</v>
      </c>
      <c r="N188" s="75">
        <v>1969.874267578125</v>
      </c>
      <c r="O188" s="76"/>
      <c r="P188" s="77"/>
      <c r="Q188" s="77"/>
      <c r="R188" s="89"/>
      <c r="S188" s="48">
        <v>0</v>
      </c>
      <c r="T188" s="48">
        <v>1</v>
      </c>
      <c r="U188" s="49">
        <v>0</v>
      </c>
      <c r="V188" s="49">
        <v>0.066667</v>
      </c>
      <c r="W188" s="50"/>
      <c r="X188" s="50"/>
      <c r="Y188" s="50"/>
      <c r="Z188" s="49">
        <v>0</v>
      </c>
      <c r="AA188" s="72">
        <v>188</v>
      </c>
      <c r="AB188" s="72"/>
      <c r="AC188" s="73"/>
      <c r="AD188" s="79" t="s">
        <v>4208</v>
      </c>
      <c r="AE188" s="79">
        <v>675</v>
      </c>
      <c r="AF188" s="79">
        <v>827</v>
      </c>
      <c r="AG188" s="79">
        <v>58741</v>
      </c>
      <c r="AH188" s="79">
        <v>163897</v>
      </c>
      <c r="AI188" s="79"/>
      <c r="AJ188" s="79" t="s">
        <v>4874</v>
      </c>
      <c r="AK188" s="79" t="s">
        <v>5434</v>
      </c>
      <c r="AL188" s="79"/>
      <c r="AM188" s="79"/>
      <c r="AN188" s="81">
        <v>41623.84710648148</v>
      </c>
      <c r="AO188" s="84" t="s">
        <v>6138</v>
      </c>
      <c r="AP188" s="79" t="b">
        <v>1</v>
      </c>
      <c r="AQ188" s="79" t="b">
        <v>0</v>
      </c>
      <c r="AR188" s="79" t="b">
        <v>1</v>
      </c>
      <c r="AS188" s="79"/>
      <c r="AT188" s="79">
        <v>10</v>
      </c>
      <c r="AU188" s="84" t="s">
        <v>6619</v>
      </c>
      <c r="AV188" s="79" t="b">
        <v>0</v>
      </c>
      <c r="AW188" s="79" t="s">
        <v>6881</v>
      </c>
      <c r="AX188" s="84" t="s">
        <v>7041</v>
      </c>
      <c r="AY188" s="79" t="s">
        <v>66</v>
      </c>
      <c r="AZ188" s="79" t="str">
        <f>REPLACE(INDEX(GroupVertices[Group],MATCH(Vertices[[#This Row],[Vertex]],GroupVertices[Vertex],0)),1,1,"")</f>
        <v>11</v>
      </c>
      <c r="BA188" s="2"/>
      <c r="BB188" s="3"/>
      <c r="BC188" s="3"/>
      <c r="BD188" s="3"/>
      <c r="BE188" s="3"/>
    </row>
    <row r="189" spans="1:57" ht="15">
      <c r="A189" s="65" t="s">
        <v>335</v>
      </c>
      <c r="B189" s="66"/>
      <c r="C189" s="66"/>
      <c r="D189" s="67">
        <v>1.5</v>
      </c>
      <c r="E189" s="69">
        <v>60</v>
      </c>
      <c r="F189" s="104" t="s">
        <v>1665</v>
      </c>
      <c r="G189" s="66"/>
      <c r="H189" s="70"/>
      <c r="I189" s="71"/>
      <c r="J189" s="71"/>
      <c r="K189" s="70" t="s">
        <v>7734</v>
      </c>
      <c r="L189" s="74"/>
      <c r="M189" s="75">
        <v>2724.7861328125</v>
      </c>
      <c r="N189" s="75">
        <v>1044.7822265625</v>
      </c>
      <c r="O189" s="76"/>
      <c r="P189" s="77"/>
      <c r="Q189" s="77"/>
      <c r="R189" s="89"/>
      <c r="S189" s="48">
        <v>0</v>
      </c>
      <c r="T189" s="48">
        <v>1</v>
      </c>
      <c r="U189" s="49">
        <v>0</v>
      </c>
      <c r="V189" s="49">
        <v>0.076923</v>
      </c>
      <c r="W189" s="50"/>
      <c r="X189" s="50"/>
      <c r="Y189" s="50"/>
      <c r="Z189" s="49">
        <v>0</v>
      </c>
      <c r="AA189" s="72">
        <v>189</v>
      </c>
      <c r="AB189" s="72"/>
      <c r="AC189" s="73"/>
      <c r="AD189" s="79" t="s">
        <v>4209</v>
      </c>
      <c r="AE189" s="79">
        <v>375</v>
      </c>
      <c r="AF189" s="79">
        <v>293</v>
      </c>
      <c r="AG189" s="79">
        <v>32415</v>
      </c>
      <c r="AH189" s="79">
        <v>35516</v>
      </c>
      <c r="AI189" s="79"/>
      <c r="AJ189" s="79" t="s">
        <v>4875</v>
      </c>
      <c r="AK189" s="79" t="s">
        <v>5435</v>
      </c>
      <c r="AL189" s="84" t="s">
        <v>5778</v>
      </c>
      <c r="AM189" s="79"/>
      <c r="AN189" s="81">
        <v>43272.91521990741</v>
      </c>
      <c r="AO189" s="84" t="s">
        <v>6139</v>
      </c>
      <c r="AP189" s="79" t="b">
        <v>1</v>
      </c>
      <c r="AQ189" s="79" t="b">
        <v>0</v>
      </c>
      <c r="AR189" s="79" t="b">
        <v>0</v>
      </c>
      <c r="AS189" s="79"/>
      <c r="AT189" s="79">
        <v>7</v>
      </c>
      <c r="AU189" s="79"/>
      <c r="AV189" s="79" t="b">
        <v>0</v>
      </c>
      <c r="AW189" s="79" t="s">
        <v>6881</v>
      </c>
      <c r="AX189" s="84" t="s">
        <v>7042</v>
      </c>
      <c r="AY189" s="79" t="s">
        <v>66</v>
      </c>
      <c r="AZ189" s="79" t="str">
        <f>REPLACE(INDEX(GroupVertices[Group],MATCH(Vertices[[#This Row],[Vertex]],GroupVertices[Vertex],0)),1,1,"")</f>
        <v>12</v>
      </c>
      <c r="BA189" s="2"/>
      <c r="BB189" s="3"/>
      <c r="BC189" s="3"/>
      <c r="BD189" s="3"/>
      <c r="BE189" s="3"/>
    </row>
    <row r="190" spans="1:57" ht="15">
      <c r="A190" s="65" t="s">
        <v>833</v>
      </c>
      <c r="B190" s="66"/>
      <c r="C190" s="66"/>
      <c r="D190" s="67">
        <v>2.340909090909091</v>
      </c>
      <c r="E190" s="69">
        <v>60</v>
      </c>
      <c r="F190" s="104" t="s">
        <v>6696</v>
      </c>
      <c r="G190" s="66"/>
      <c r="H190" s="70"/>
      <c r="I190" s="71"/>
      <c r="J190" s="71"/>
      <c r="K190" s="70" t="s">
        <v>7736</v>
      </c>
      <c r="L190" s="74"/>
      <c r="M190" s="75">
        <v>4719.71875</v>
      </c>
      <c r="N190" s="75">
        <v>4615.125</v>
      </c>
      <c r="O190" s="76"/>
      <c r="P190" s="77"/>
      <c r="Q190" s="77"/>
      <c r="R190" s="89"/>
      <c r="S190" s="48">
        <v>1</v>
      </c>
      <c r="T190" s="48">
        <v>0</v>
      </c>
      <c r="U190" s="49">
        <v>0</v>
      </c>
      <c r="V190" s="49">
        <v>0.333333</v>
      </c>
      <c r="W190" s="50"/>
      <c r="X190" s="50"/>
      <c r="Y190" s="50"/>
      <c r="Z190" s="49">
        <v>0</v>
      </c>
      <c r="AA190" s="72">
        <v>190</v>
      </c>
      <c r="AB190" s="72"/>
      <c r="AC190" s="73"/>
      <c r="AD190" s="79" t="s">
        <v>4211</v>
      </c>
      <c r="AE190" s="79">
        <v>1105</v>
      </c>
      <c r="AF190" s="79">
        <v>1393100</v>
      </c>
      <c r="AG190" s="79">
        <v>47800</v>
      </c>
      <c r="AH190" s="79">
        <v>26751</v>
      </c>
      <c r="AI190" s="79"/>
      <c r="AJ190" s="79" t="s">
        <v>4877</v>
      </c>
      <c r="AK190" s="79"/>
      <c r="AL190" s="84" t="s">
        <v>5780</v>
      </c>
      <c r="AM190" s="79"/>
      <c r="AN190" s="81">
        <v>41192.52310185185</v>
      </c>
      <c r="AO190" s="84" t="s">
        <v>6141</v>
      </c>
      <c r="AP190" s="79" t="b">
        <v>0</v>
      </c>
      <c r="AQ190" s="79" t="b">
        <v>0</v>
      </c>
      <c r="AR190" s="79" t="b">
        <v>1</v>
      </c>
      <c r="AS190" s="79"/>
      <c r="AT190" s="79">
        <v>3308</v>
      </c>
      <c r="AU190" s="84" t="s">
        <v>6619</v>
      </c>
      <c r="AV190" s="79" t="b">
        <v>1</v>
      </c>
      <c r="AW190" s="79" t="s">
        <v>6881</v>
      </c>
      <c r="AX190" s="84" t="s">
        <v>7044</v>
      </c>
      <c r="AY190" s="79" t="s">
        <v>65</v>
      </c>
      <c r="AZ190" s="79" t="str">
        <f>REPLACE(INDEX(GroupVertices[Group],MATCH(Vertices[[#This Row],[Vertex]],GroupVertices[Vertex],0)),1,1,"")</f>
        <v>53</v>
      </c>
      <c r="BA190" s="2"/>
      <c r="BB190" s="3"/>
      <c r="BC190" s="3"/>
      <c r="BD190" s="3"/>
      <c r="BE190" s="3"/>
    </row>
    <row r="191" spans="1:57" ht="15">
      <c r="A191" s="65" t="s">
        <v>834</v>
      </c>
      <c r="B191" s="66"/>
      <c r="C191" s="66"/>
      <c r="D191" s="67">
        <v>2.340909090909091</v>
      </c>
      <c r="E191" s="69">
        <v>60</v>
      </c>
      <c r="F191" s="104" t="s">
        <v>6697</v>
      </c>
      <c r="G191" s="66"/>
      <c r="H191" s="70"/>
      <c r="I191" s="71"/>
      <c r="J191" s="71"/>
      <c r="K191" s="70" t="s">
        <v>7737</v>
      </c>
      <c r="L191" s="74"/>
      <c r="M191" s="75">
        <v>4394.2431640625</v>
      </c>
      <c r="N191" s="75">
        <v>4274.7255859375</v>
      </c>
      <c r="O191" s="76"/>
      <c r="P191" s="77"/>
      <c r="Q191" s="77"/>
      <c r="R191" s="89"/>
      <c r="S191" s="48">
        <v>1</v>
      </c>
      <c r="T191" s="48">
        <v>0</v>
      </c>
      <c r="U191" s="49">
        <v>0</v>
      </c>
      <c r="V191" s="49">
        <v>0.333333</v>
      </c>
      <c r="W191" s="50"/>
      <c r="X191" s="50"/>
      <c r="Y191" s="50"/>
      <c r="Z191" s="49">
        <v>0</v>
      </c>
      <c r="AA191" s="72">
        <v>191</v>
      </c>
      <c r="AB191" s="72"/>
      <c r="AC191" s="73"/>
      <c r="AD191" s="79" t="s">
        <v>4212</v>
      </c>
      <c r="AE191" s="79">
        <v>1234</v>
      </c>
      <c r="AF191" s="79">
        <v>76013</v>
      </c>
      <c r="AG191" s="79">
        <v>16011</v>
      </c>
      <c r="AH191" s="79">
        <v>64269</v>
      </c>
      <c r="AI191" s="79"/>
      <c r="AJ191" s="79" t="s">
        <v>4878</v>
      </c>
      <c r="AK191" s="79" t="s">
        <v>5436</v>
      </c>
      <c r="AL191" s="84" t="s">
        <v>5781</v>
      </c>
      <c r="AM191" s="79"/>
      <c r="AN191" s="81">
        <v>40423.642175925925</v>
      </c>
      <c r="AO191" s="84" t="s">
        <v>6142</v>
      </c>
      <c r="AP191" s="79" t="b">
        <v>0</v>
      </c>
      <c r="AQ191" s="79" t="b">
        <v>0</v>
      </c>
      <c r="AR191" s="79" t="b">
        <v>1</v>
      </c>
      <c r="AS191" s="79"/>
      <c r="AT191" s="79">
        <v>256</v>
      </c>
      <c r="AU191" s="84" t="s">
        <v>6619</v>
      </c>
      <c r="AV191" s="79" t="b">
        <v>1</v>
      </c>
      <c r="AW191" s="79" t="s">
        <v>6881</v>
      </c>
      <c r="AX191" s="84" t="s">
        <v>7045</v>
      </c>
      <c r="AY191" s="79" t="s">
        <v>65</v>
      </c>
      <c r="AZ191" s="79" t="str">
        <f>REPLACE(INDEX(GroupVertices[Group],MATCH(Vertices[[#This Row],[Vertex]],GroupVertices[Vertex],0)),1,1,"")</f>
        <v>53</v>
      </c>
      <c r="BA191" s="2"/>
      <c r="BB191" s="3"/>
      <c r="BC191" s="3"/>
      <c r="BD191" s="3"/>
      <c r="BE191" s="3"/>
    </row>
    <row r="192" spans="1:57" ht="15">
      <c r="A192" s="65" t="s">
        <v>337</v>
      </c>
      <c r="B192" s="66"/>
      <c r="C192" s="66"/>
      <c r="D192" s="67">
        <v>2.340909090909091</v>
      </c>
      <c r="E192" s="69">
        <v>60</v>
      </c>
      <c r="F192" s="104" t="s">
        <v>1666</v>
      </c>
      <c r="G192" s="66"/>
      <c r="H192" s="70"/>
      <c r="I192" s="71"/>
      <c r="J192" s="71"/>
      <c r="K192" s="70" t="s">
        <v>7738</v>
      </c>
      <c r="L192" s="74"/>
      <c r="M192" s="75">
        <v>256.47265625</v>
      </c>
      <c r="N192" s="75">
        <v>7043.45751953125</v>
      </c>
      <c r="O192" s="76"/>
      <c r="P192" s="77"/>
      <c r="Q192" s="77"/>
      <c r="R192" s="89"/>
      <c r="S192" s="48">
        <v>1</v>
      </c>
      <c r="T192" s="48">
        <v>1</v>
      </c>
      <c r="U192" s="49">
        <v>0</v>
      </c>
      <c r="V192" s="49">
        <v>0</v>
      </c>
      <c r="W192" s="50"/>
      <c r="X192" s="50"/>
      <c r="Y192" s="50"/>
      <c r="Z192" s="49" t="s">
        <v>8271</v>
      </c>
      <c r="AA192" s="72">
        <v>192</v>
      </c>
      <c r="AB192" s="72"/>
      <c r="AC192" s="73"/>
      <c r="AD192" s="79" t="s">
        <v>4213</v>
      </c>
      <c r="AE192" s="79">
        <v>925</v>
      </c>
      <c r="AF192" s="79">
        <v>2174</v>
      </c>
      <c r="AG192" s="79">
        <v>4499</v>
      </c>
      <c r="AH192" s="79">
        <v>5768</v>
      </c>
      <c r="AI192" s="79"/>
      <c r="AJ192" s="87" t="s">
        <v>4879</v>
      </c>
      <c r="AK192" s="79" t="s">
        <v>5437</v>
      </c>
      <c r="AL192" s="79"/>
      <c r="AM192" s="79"/>
      <c r="AN192" s="81">
        <v>42924.73517361111</v>
      </c>
      <c r="AO192" s="84" t="s">
        <v>6143</v>
      </c>
      <c r="AP192" s="79" t="b">
        <v>0</v>
      </c>
      <c r="AQ192" s="79" t="b">
        <v>0</v>
      </c>
      <c r="AR192" s="79" t="b">
        <v>1</v>
      </c>
      <c r="AS192" s="79"/>
      <c r="AT192" s="79">
        <v>7</v>
      </c>
      <c r="AU192" s="84" t="s">
        <v>6619</v>
      </c>
      <c r="AV192" s="79" t="b">
        <v>0</v>
      </c>
      <c r="AW192" s="79" t="s">
        <v>6881</v>
      </c>
      <c r="AX192" s="84" t="s">
        <v>7046</v>
      </c>
      <c r="AY192" s="79" t="s">
        <v>66</v>
      </c>
      <c r="AZ192" s="79" t="str">
        <f>REPLACE(INDEX(GroupVertices[Group],MATCH(Vertices[[#This Row],[Vertex]],GroupVertices[Vertex],0)),1,1,"")</f>
        <v>1</v>
      </c>
      <c r="BA192" s="2"/>
      <c r="BB192" s="3"/>
      <c r="BC192" s="3"/>
      <c r="BD192" s="3"/>
      <c r="BE192" s="3"/>
    </row>
    <row r="193" spans="1:57" ht="15">
      <c r="A193" s="65" t="s">
        <v>338</v>
      </c>
      <c r="B193" s="66"/>
      <c r="C193" s="66"/>
      <c r="D193" s="67">
        <v>2.340909090909091</v>
      </c>
      <c r="E193" s="69">
        <v>60</v>
      </c>
      <c r="F193" s="104" t="s">
        <v>1667</v>
      </c>
      <c r="G193" s="66"/>
      <c r="H193" s="70"/>
      <c r="I193" s="71"/>
      <c r="J193" s="71"/>
      <c r="K193" s="70" t="s">
        <v>7739</v>
      </c>
      <c r="L193" s="74"/>
      <c r="M193" s="75">
        <v>1139.693603515625</v>
      </c>
      <c r="N193" s="75">
        <v>7764.4970703125</v>
      </c>
      <c r="O193" s="76"/>
      <c r="P193" s="77"/>
      <c r="Q193" s="77"/>
      <c r="R193" s="89"/>
      <c r="S193" s="48">
        <v>1</v>
      </c>
      <c r="T193" s="48">
        <v>1</v>
      </c>
      <c r="U193" s="49">
        <v>0</v>
      </c>
      <c r="V193" s="49">
        <v>0</v>
      </c>
      <c r="W193" s="50"/>
      <c r="X193" s="50"/>
      <c r="Y193" s="50"/>
      <c r="Z193" s="49" t="s">
        <v>8271</v>
      </c>
      <c r="AA193" s="72">
        <v>193</v>
      </c>
      <c r="AB193" s="72"/>
      <c r="AC193" s="73"/>
      <c r="AD193" s="79" t="s">
        <v>4214</v>
      </c>
      <c r="AE193" s="79">
        <v>588</v>
      </c>
      <c r="AF193" s="79">
        <v>350</v>
      </c>
      <c r="AG193" s="79">
        <v>10079</v>
      </c>
      <c r="AH193" s="79">
        <v>48645</v>
      </c>
      <c r="AI193" s="79"/>
      <c r="AJ193" s="79" t="s">
        <v>4880</v>
      </c>
      <c r="AK193" s="79" t="s">
        <v>5438</v>
      </c>
      <c r="AL193" s="79"/>
      <c r="AM193" s="79"/>
      <c r="AN193" s="81">
        <v>42140.30944444444</v>
      </c>
      <c r="AO193" s="84" t="s">
        <v>6144</v>
      </c>
      <c r="AP193" s="79" t="b">
        <v>0</v>
      </c>
      <c r="AQ193" s="79" t="b">
        <v>0</v>
      </c>
      <c r="AR193" s="79" t="b">
        <v>1</v>
      </c>
      <c r="AS193" s="79"/>
      <c r="AT193" s="79">
        <v>10</v>
      </c>
      <c r="AU193" s="84" t="s">
        <v>6619</v>
      </c>
      <c r="AV193" s="79" t="b">
        <v>0</v>
      </c>
      <c r="AW193" s="79" t="s">
        <v>6881</v>
      </c>
      <c r="AX193" s="84" t="s">
        <v>7047</v>
      </c>
      <c r="AY193" s="79" t="s">
        <v>66</v>
      </c>
      <c r="AZ193" s="79" t="str">
        <f>REPLACE(INDEX(GroupVertices[Group],MATCH(Vertices[[#This Row],[Vertex]],GroupVertices[Vertex],0)),1,1,"")</f>
        <v>1</v>
      </c>
      <c r="BA193" s="2"/>
      <c r="BB193" s="3"/>
      <c r="BC193" s="3"/>
      <c r="BD193" s="3"/>
      <c r="BE193" s="3"/>
    </row>
    <row r="194" spans="1:57" ht="15">
      <c r="A194" s="65" t="s">
        <v>339</v>
      </c>
      <c r="B194" s="66"/>
      <c r="C194" s="66"/>
      <c r="D194" s="67">
        <v>1.5</v>
      </c>
      <c r="E194" s="69">
        <v>60</v>
      </c>
      <c r="F194" s="104" t="s">
        <v>1668</v>
      </c>
      <c r="G194" s="66"/>
      <c r="H194" s="70"/>
      <c r="I194" s="71"/>
      <c r="J194" s="71"/>
      <c r="K194" s="70" t="s">
        <v>7740</v>
      </c>
      <c r="L194" s="74"/>
      <c r="M194" s="75">
        <v>6702.48388671875</v>
      </c>
      <c r="N194" s="75">
        <v>4895.9658203125</v>
      </c>
      <c r="O194" s="76"/>
      <c r="P194" s="77"/>
      <c r="Q194" s="77"/>
      <c r="R194" s="89"/>
      <c r="S194" s="48">
        <v>0</v>
      </c>
      <c r="T194" s="48">
        <v>1</v>
      </c>
      <c r="U194" s="49">
        <v>0</v>
      </c>
      <c r="V194" s="49">
        <v>1</v>
      </c>
      <c r="W194" s="50"/>
      <c r="X194" s="50"/>
      <c r="Y194" s="50"/>
      <c r="Z194" s="49">
        <v>0</v>
      </c>
      <c r="AA194" s="72">
        <v>194</v>
      </c>
      <c r="AB194" s="72"/>
      <c r="AC194" s="73"/>
      <c r="AD194" s="79" t="s">
        <v>4215</v>
      </c>
      <c r="AE194" s="79">
        <v>387</v>
      </c>
      <c r="AF194" s="79">
        <v>507</v>
      </c>
      <c r="AG194" s="79">
        <v>18023</v>
      </c>
      <c r="AH194" s="79">
        <v>91549</v>
      </c>
      <c r="AI194" s="79"/>
      <c r="AJ194" s="79" t="s">
        <v>4881</v>
      </c>
      <c r="AK194" s="79"/>
      <c r="AL194" s="84" t="s">
        <v>5782</v>
      </c>
      <c r="AM194" s="79"/>
      <c r="AN194" s="81">
        <v>41827.08560185185</v>
      </c>
      <c r="AO194" s="84" t="s">
        <v>6145</v>
      </c>
      <c r="AP194" s="79" t="b">
        <v>0</v>
      </c>
      <c r="AQ194" s="79" t="b">
        <v>0</v>
      </c>
      <c r="AR194" s="79" t="b">
        <v>1</v>
      </c>
      <c r="AS194" s="79"/>
      <c r="AT194" s="79">
        <v>11</v>
      </c>
      <c r="AU194" s="84" t="s">
        <v>6619</v>
      </c>
      <c r="AV194" s="79" t="b">
        <v>0</v>
      </c>
      <c r="AW194" s="79" t="s">
        <v>6881</v>
      </c>
      <c r="AX194" s="84" t="s">
        <v>7048</v>
      </c>
      <c r="AY194" s="79" t="s">
        <v>66</v>
      </c>
      <c r="AZ194" s="79" t="str">
        <f>REPLACE(INDEX(GroupVertices[Group],MATCH(Vertices[[#This Row],[Vertex]],GroupVertices[Vertex],0)),1,1,"")</f>
        <v>143</v>
      </c>
      <c r="BA194" s="2"/>
      <c r="BB194" s="3"/>
      <c r="BC194" s="3"/>
      <c r="BD194" s="3"/>
      <c r="BE194" s="3"/>
    </row>
    <row r="195" spans="1:57" ht="15">
      <c r="A195" s="65" t="s">
        <v>835</v>
      </c>
      <c r="B195" s="66"/>
      <c r="C195" s="66"/>
      <c r="D195" s="67">
        <v>2.340909090909091</v>
      </c>
      <c r="E195" s="69">
        <v>60</v>
      </c>
      <c r="F195" s="104" t="s">
        <v>6698</v>
      </c>
      <c r="G195" s="66"/>
      <c r="H195" s="70"/>
      <c r="I195" s="71"/>
      <c r="J195" s="71"/>
      <c r="K195" s="70" t="s">
        <v>7741</v>
      </c>
      <c r="L195" s="74"/>
      <c r="M195" s="75">
        <v>7030.91796875</v>
      </c>
      <c r="N195" s="75">
        <v>4481.80615234375</v>
      </c>
      <c r="O195" s="76"/>
      <c r="P195" s="77"/>
      <c r="Q195" s="77"/>
      <c r="R195" s="89"/>
      <c r="S195" s="48">
        <v>1</v>
      </c>
      <c r="T195" s="48">
        <v>0</v>
      </c>
      <c r="U195" s="49">
        <v>0</v>
      </c>
      <c r="V195" s="49">
        <v>1</v>
      </c>
      <c r="W195" s="50"/>
      <c r="X195" s="50"/>
      <c r="Y195" s="50"/>
      <c r="Z195" s="49">
        <v>0</v>
      </c>
      <c r="AA195" s="72">
        <v>195</v>
      </c>
      <c r="AB195" s="72"/>
      <c r="AC195" s="73"/>
      <c r="AD195" s="79" t="s">
        <v>4216</v>
      </c>
      <c r="AE195" s="79">
        <v>129</v>
      </c>
      <c r="AF195" s="79">
        <v>836</v>
      </c>
      <c r="AG195" s="79">
        <v>6963</v>
      </c>
      <c r="AH195" s="79">
        <v>34756</v>
      </c>
      <c r="AI195" s="79"/>
      <c r="AJ195" s="79"/>
      <c r="AK195" s="79"/>
      <c r="AL195" s="79"/>
      <c r="AM195" s="79"/>
      <c r="AN195" s="81">
        <v>41962.99811342593</v>
      </c>
      <c r="AO195" s="84" t="s">
        <v>6146</v>
      </c>
      <c r="AP195" s="79" t="b">
        <v>1</v>
      </c>
      <c r="AQ195" s="79" t="b">
        <v>0</v>
      </c>
      <c r="AR195" s="79" t="b">
        <v>1</v>
      </c>
      <c r="AS195" s="79"/>
      <c r="AT195" s="79">
        <v>5</v>
      </c>
      <c r="AU195" s="84" t="s">
        <v>6619</v>
      </c>
      <c r="AV195" s="79" t="b">
        <v>0</v>
      </c>
      <c r="AW195" s="79" t="s">
        <v>6881</v>
      </c>
      <c r="AX195" s="84" t="s">
        <v>7049</v>
      </c>
      <c r="AY195" s="79" t="s">
        <v>65</v>
      </c>
      <c r="AZ195" s="79" t="str">
        <f>REPLACE(INDEX(GroupVertices[Group],MATCH(Vertices[[#This Row],[Vertex]],GroupVertices[Vertex],0)),1,1,"")</f>
        <v>143</v>
      </c>
      <c r="BA195" s="2"/>
      <c r="BB195" s="3"/>
      <c r="BC195" s="3"/>
      <c r="BD195" s="3"/>
      <c r="BE195" s="3"/>
    </row>
    <row r="196" spans="1:57" ht="15">
      <c r="A196" s="65" t="s">
        <v>340</v>
      </c>
      <c r="B196" s="66"/>
      <c r="C196" s="66"/>
      <c r="D196" s="67">
        <v>2.340909090909091</v>
      </c>
      <c r="E196" s="69">
        <v>60</v>
      </c>
      <c r="F196" s="104" t="s">
        <v>1669</v>
      </c>
      <c r="G196" s="66"/>
      <c r="H196" s="70"/>
      <c r="I196" s="71"/>
      <c r="J196" s="71"/>
      <c r="K196" s="70" t="s">
        <v>7742</v>
      </c>
      <c r="L196" s="74"/>
      <c r="M196" s="75">
        <v>2382.897216796875</v>
      </c>
      <c r="N196" s="75">
        <v>2406.7275390625</v>
      </c>
      <c r="O196" s="76"/>
      <c r="P196" s="77"/>
      <c r="Q196" s="77"/>
      <c r="R196" s="89"/>
      <c r="S196" s="48">
        <v>1</v>
      </c>
      <c r="T196" s="48">
        <v>1</v>
      </c>
      <c r="U196" s="49">
        <v>0</v>
      </c>
      <c r="V196" s="49">
        <v>0</v>
      </c>
      <c r="W196" s="50"/>
      <c r="X196" s="50"/>
      <c r="Y196" s="50"/>
      <c r="Z196" s="49" t="s">
        <v>8271</v>
      </c>
      <c r="AA196" s="72">
        <v>196</v>
      </c>
      <c r="AB196" s="72"/>
      <c r="AC196" s="73"/>
      <c r="AD196" s="79" t="s">
        <v>4217</v>
      </c>
      <c r="AE196" s="79">
        <v>284</v>
      </c>
      <c r="AF196" s="79">
        <v>767</v>
      </c>
      <c r="AG196" s="79">
        <v>1131</v>
      </c>
      <c r="AH196" s="79">
        <v>34</v>
      </c>
      <c r="AI196" s="79"/>
      <c r="AJ196" s="79" t="s">
        <v>4882</v>
      </c>
      <c r="AK196" s="79" t="s">
        <v>5439</v>
      </c>
      <c r="AL196" s="84" t="s">
        <v>5783</v>
      </c>
      <c r="AM196" s="79"/>
      <c r="AN196" s="81">
        <v>39868.78039351852</v>
      </c>
      <c r="AO196" s="84" t="s">
        <v>6147</v>
      </c>
      <c r="AP196" s="79" t="b">
        <v>0</v>
      </c>
      <c r="AQ196" s="79" t="b">
        <v>0</v>
      </c>
      <c r="AR196" s="79" t="b">
        <v>1</v>
      </c>
      <c r="AS196" s="79"/>
      <c r="AT196" s="79">
        <v>16</v>
      </c>
      <c r="AU196" s="84" t="s">
        <v>6624</v>
      </c>
      <c r="AV196" s="79" t="b">
        <v>0</v>
      </c>
      <c r="AW196" s="79" t="s">
        <v>6881</v>
      </c>
      <c r="AX196" s="84" t="s">
        <v>7050</v>
      </c>
      <c r="AY196" s="79" t="s">
        <v>66</v>
      </c>
      <c r="AZ196" s="79" t="str">
        <f>REPLACE(INDEX(GroupVertices[Group],MATCH(Vertices[[#This Row],[Vertex]],GroupVertices[Vertex],0)),1,1,"")</f>
        <v>1</v>
      </c>
      <c r="BA196" s="2"/>
      <c r="BB196" s="3"/>
      <c r="BC196" s="3"/>
      <c r="BD196" s="3"/>
      <c r="BE196" s="3"/>
    </row>
    <row r="197" spans="1:57" ht="15">
      <c r="A197" s="65" t="s">
        <v>341</v>
      </c>
      <c r="B197" s="66"/>
      <c r="C197" s="66"/>
      <c r="D197" s="67">
        <v>2.340909090909091</v>
      </c>
      <c r="E197" s="69">
        <v>60</v>
      </c>
      <c r="F197" s="104" t="s">
        <v>6699</v>
      </c>
      <c r="G197" s="66"/>
      <c r="H197" s="70"/>
      <c r="I197" s="71"/>
      <c r="J197" s="71"/>
      <c r="K197" s="70" t="s">
        <v>7743</v>
      </c>
      <c r="L197" s="74"/>
      <c r="M197" s="75">
        <v>2325.27197265625</v>
      </c>
      <c r="N197" s="75">
        <v>7662.3310546875</v>
      </c>
      <c r="O197" s="76"/>
      <c r="P197" s="77"/>
      <c r="Q197" s="77"/>
      <c r="R197" s="89"/>
      <c r="S197" s="48">
        <v>1</v>
      </c>
      <c r="T197" s="48">
        <v>1</v>
      </c>
      <c r="U197" s="49">
        <v>0</v>
      </c>
      <c r="V197" s="49">
        <v>0</v>
      </c>
      <c r="W197" s="50"/>
      <c r="X197" s="50"/>
      <c r="Y197" s="50"/>
      <c r="Z197" s="49" t="s">
        <v>8271</v>
      </c>
      <c r="AA197" s="72">
        <v>197</v>
      </c>
      <c r="AB197" s="72"/>
      <c r="AC197" s="73"/>
      <c r="AD197" s="79" t="s">
        <v>4218</v>
      </c>
      <c r="AE197" s="79">
        <v>596</v>
      </c>
      <c r="AF197" s="79">
        <v>348955</v>
      </c>
      <c r="AG197" s="79">
        <v>14517</v>
      </c>
      <c r="AH197" s="79">
        <v>4859</v>
      </c>
      <c r="AI197" s="79"/>
      <c r="AJ197" s="79" t="s">
        <v>4883</v>
      </c>
      <c r="AK197" s="79"/>
      <c r="AL197" s="84" t="s">
        <v>5784</v>
      </c>
      <c r="AM197" s="79"/>
      <c r="AN197" s="81">
        <v>40964.0362962963</v>
      </c>
      <c r="AO197" s="84" t="s">
        <v>6148</v>
      </c>
      <c r="AP197" s="79" t="b">
        <v>0</v>
      </c>
      <c r="AQ197" s="79" t="b">
        <v>0</v>
      </c>
      <c r="AR197" s="79" t="b">
        <v>0</v>
      </c>
      <c r="AS197" s="79"/>
      <c r="AT197" s="79">
        <v>284</v>
      </c>
      <c r="AU197" s="84" t="s">
        <v>6619</v>
      </c>
      <c r="AV197" s="79" t="b">
        <v>1</v>
      </c>
      <c r="AW197" s="79" t="s">
        <v>6881</v>
      </c>
      <c r="AX197" s="84" t="s">
        <v>7051</v>
      </c>
      <c r="AY197" s="79" t="s">
        <v>66</v>
      </c>
      <c r="AZ197" s="79" t="str">
        <f>REPLACE(INDEX(GroupVertices[Group],MATCH(Vertices[[#This Row],[Vertex]],GroupVertices[Vertex],0)),1,1,"")</f>
        <v>1</v>
      </c>
      <c r="BA197" s="2"/>
      <c r="BB197" s="3"/>
      <c r="BC197" s="3"/>
      <c r="BD197" s="3"/>
      <c r="BE197" s="3"/>
    </row>
    <row r="198" spans="1:57" ht="15">
      <c r="A198" s="65" t="s">
        <v>342</v>
      </c>
      <c r="B198" s="66"/>
      <c r="C198" s="66"/>
      <c r="D198" s="67">
        <v>2.340909090909091</v>
      </c>
      <c r="E198" s="69">
        <v>60</v>
      </c>
      <c r="F198" s="104" t="s">
        <v>6700</v>
      </c>
      <c r="G198" s="66"/>
      <c r="H198" s="70"/>
      <c r="I198" s="71"/>
      <c r="J198" s="71"/>
      <c r="K198" s="70" t="s">
        <v>7744</v>
      </c>
      <c r="L198" s="74"/>
      <c r="M198" s="75">
        <v>4719.716796875</v>
      </c>
      <c r="N198" s="75">
        <v>5285.3193359375</v>
      </c>
      <c r="O198" s="76"/>
      <c r="P198" s="77"/>
      <c r="Q198" s="77"/>
      <c r="R198" s="89"/>
      <c r="S198" s="48">
        <v>1</v>
      </c>
      <c r="T198" s="48">
        <v>1</v>
      </c>
      <c r="U198" s="49">
        <v>0</v>
      </c>
      <c r="V198" s="49">
        <v>0.5</v>
      </c>
      <c r="W198" s="50"/>
      <c r="X198" s="50"/>
      <c r="Y198" s="50"/>
      <c r="Z198" s="49">
        <v>0</v>
      </c>
      <c r="AA198" s="72">
        <v>198</v>
      </c>
      <c r="AB198" s="72"/>
      <c r="AC198" s="73"/>
      <c r="AD198" s="79" t="s">
        <v>4219</v>
      </c>
      <c r="AE198" s="79">
        <v>137</v>
      </c>
      <c r="AF198" s="79">
        <v>19984</v>
      </c>
      <c r="AG198" s="79">
        <v>6515</v>
      </c>
      <c r="AH198" s="79">
        <v>16089</v>
      </c>
      <c r="AI198" s="79"/>
      <c r="AJ198" s="79" t="s">
        <v>4884</v>
      </c>
      <c r="AK198" s="79" t="s">
        <v>5373</v>
      </c>
      <c r="AL198" s="84" t="s">
        <v>5785</v>
      </c>
      <c r="AM198" s="79"/>
      <c r="AN198" s="81">
        <v>42536.509247685186</v>
      </c>
      <c r="AO198" s="84" t="s">
        <v>6149</v>
      </c>
      <c r="AP198" s="79" t="b">
        <v>0</v>
      </c>
      <c r="AQ198" s="79" t="b">
        <v>0</v>
      </c>
      <c r="AR198" s="79" t="b">
        <v>0</v>
      </c>
      <c r="AS198" s="79"/>
      <c r="AT198" s="79">
        <v>68</v>
      </c>
      <c r="AU198" s="84" t="s">
        <v>6619</v>
      </c>
      <c r="AV198" s="79" t="b">
        <v>0</v>
      </c>
      <c r="AW198" s="79" t="s">
        <v>6881</v>
      </c>
      <c r="AX198" s="84" t="s">
        <v>7052</v>
      </c>
      <c r="AY198" s="79" t="s">
        <v>66</v>
      </c>
      <c r="AZ198" s="79" t="str">
        <f>REPLACE(INDEX(GroupVertices[Group],MATCH(Vertices[[#This Row],[Vertex]],GroupVertices[Vertex],0)),1,1,"")</f>
        <v>52</v>
      </c>
      <c r="BA198" s="2"/>
      <c r="BB198" s="3"/>
      <c r="BC198" s="3"/>
      <c r="BD198" s="3"/>
      <c r="BE198" s="3"/>
    </row>
    <row r="199" spans="1:57" ht="15">
      <c r="A199" s="65" t="s">
        <v>836</v>
      </c>
      <c r="B199" s="66"/>
      <c r="C199" s="66"/>
      <c r="D199" s="67">
        <v>3.1818181818181817</v>
      </c>
      <c r="E199" s="69">
        <v>60</v>
      </c>
      <c r="F199" s="104" t="s">
        <v>6701</v>
      </c>
      <c r="G199" s="66"/>
      <c r="H199" s="70"/>
      <c r="I199" s="71"/>
      <c r="J199" s="71"/>
      <c r="K199" s="70" t="s">
        <v>7745</v>
      </c>
      <c r="L199" s="74"/>
      <c r="M199" s="75">
        <v>4398.54345703125</v>
      </c>
      <c r="N199" s="75">
        <v>4955.1318359375</v>
      </c>
      <c r="O199" s="76"/>
      <c r="P199" s="77"/>
      <c r="Q199" s="77"/>
      <c r="R199" s="89"/>
      <c r="S199" s="48">
        <v>2</v>
      </c>
      <c r="T199" s="48">
        <v>0</v>
      </c>
      <c r="U199" s="49">
        <v>0</v>
      </c>
      <c r="V199" s="49">
        <v>0.5</v>
      </c>
      <c r="W199" s="50"/>
      <c r="X199" s="50"/>
      <c r="Y199" s="50"/>
      <c r="Z199" s="49">
        <v>0</v>
      </c>
      <c r="AA199" s="72">
        <v>199</v>
      </c>
      <c r="AB199" s="72"/>
      <c r="AC199" s="73"/>
      <c r="AD199" s="79" t="s">
        <v>4220</v>
      </c>
      <c r="AE199" s="79">
        <v>3083</v>
      </c>
      <c r="AF199" s="79">
        <v>2875304</v>
      </c>
      <c r="AG199" s="79">
        <v>61166</v>
      </c>
      <c r="AH199" s="79">
        <v>46781</v>
      </c>
      <c r="AI199" s="79"/>
      <c r="AJ199" s="79" t="s">
        <v>4885</v>
      </c>
      <c r="AK199" s="79" t="s">
        <v>5440</v>
      </c>
      <c r="AL199" s="84" t="s">
        <v>5786</v>
      </c>
      <c r="AM199" s="79"/>
      <c r="AN199" s="81">
        <v>40091.207719907405</v>
      </c>
      <c r="AO199" s="84" t="s">
        <v>6150</v>
      </c>
      <c r="AP199" s="79" t="b">
        <v>0</v>
      </c>
      <c r="AQ199" s="79" t="b">
        <v>0</v>
      </c>
      <c r="AR199" s="79" t="b">
        <v>0</v>
      </c>
      <c r="AS199" s="79"/>
      <c r="AT199" s="79">
        <v>7558</v>
      </c>
      <c r="AU199" s="84" t="s">
        <v>6624</v>
      </c>
      <c r="AV199" s="79" t="b">
        <v>1</v>
      </c>
      <c r="AW199" s="79" t="s">
        <v>6881</v>
      </c>
      <c r="AX199" s="84" t="s">
        <v>7053</v>
      </c>
      <c r="AY199" s="79" t="s">
        <v>65</v>
      </c>
      <c r="AZ199" s="79" t="str">
        <f>REPLACE(INDEX(GroupVertices[Group],MATCH(Vertices[[#This Row],[Vertex]],GroupVertices[Vertex],0)),1,1,"")</f>
        <v>52</v>
      </c>
      <c r="BA199" s="2"/>
      <c r="BB199" s="3"/>
      <c r="BC199" s="3"/>
      <c r="BD199" s="3"/>
      <c r="BE199" s="3"/>
    </row>
    <row r="200" spans="1:57" ht="15">
      <c r="A200" s="65" t="s">
        <v>343</v>
      </c>
      <c r="B200" s="66"/>
      <c r="C200" s="66"/>
      <c r="D200" s="67">
        <v>1.5</v>
      </c>
      <c r="E200" s="69">
        <v>60</v>
      </c>
      <c r="F200" s="104" t="s">
        <v>1670</v>
      </c>
      <c r="G200" s="66"/>
      <c r="H200" s="70"/>
      <c r="I200" s="71"/>
      <c r="J200" s="71"/>
      <c r="K200" s="70" t="s">
        <v>7746</v>
      </c>
      <c r="L200" s="74"/>
      <c r="M200" s="75">
        <v>4245.3115234375</v>
      </c>
      <c r="N200" s="75">
        <v>5458.0400390625</v>
      </c>
      <c r="O200" s="76"/>
      <c r="P200" s="77"/>
      <c r="Q200" s="77"/>
      <c r="R200" s="89"/>
      <c r="S200" s="48">
        <v>0</v>
      </c>
      <c r="T200" s="48">
        <v>2</v>
      </c>
      <c r="U200" s="49">
        <v>0</v>
      </c>
      <c r="V200" s="49">
        <v>0.5</v>
      </c>
      <c r="W200" s="50"/>
      <c r="X200" s="50"/>
      <c r="Y200" s="50"/>
      <c r="Z200" s="49">
        <v>0</v>
      </c>
      <c r="AA200" s="72">
        <v>200</v>
      </c>
      <c r="AB200" s="72"/>
      <c r="AC200" s="73"/>
      <c r="AD200" s="79" t="s">
        <v>4221</v>
      </c>
      <c r="AE200" s="79">
        <v>173</v>
      </c>
      <c r="AF200" s="79">
        <v>33</v>
      </c>
      <c r="AG200" s="79">
        <v>6782</v>
      </c>
      <c r="AH200" s="79">
        <v>15371</v>
      </c>
      <c r="AI200" s="79"/>
      <c r="AJ200" s="79"/>
      <c r="AK200" s="79"/>
      <c r="AL200" s="79"/>
      <c r="AM200" s="79"/>
      <c r="AN200" s="81">
        <v>42103.60392361111</v>
      </c>
      <c r="AO200" s="84" t="s">
        <v>6151</v>
      </c>
      <c r="AP200" s="79" t="b">
        <v>1</v>
      </c>
      <c r="AQ200" s="79" t="b">
        <v>0</v>
      </c>
      <c r="AR200" s="79" t="b">
        <v>0</v>
      </c>
      <c r="AS200" s="79"/>
      <c r="AT200" s="79">
        <v>1</v>
      </c>
      <c r="AU200" s="84" t="s">
        <v>6619</v>
      </c>
      <c r="AV200" s="79" t="b">
        <v>0</v>
      </c>
      <c r="AW200" s="79" t="s">
        <v>6881</v>
      </c>
      <c r="AX200" s="84" t="s">
        <v>7054</v>
      </c>
      <c r="AY200" s="79" t="s">
        <v>66</v>
      </c>
      <c r="AZ200" s="79" t="str">
        <f>REPLACE(INDEX(GroupVertices[Group],MATCH(Vertices[[#This Row],[Vertex]],GroupVertices[Vertex],0)),1,1,"")</f>
        <v>52</v>
      </c>
      <c r="BA200" s="2"/>
      <c r="BB200" s="3"/>
      <c r="BC200" s="3"/>
      <c r="BD200" s="3"/>
      <c r="BE200" s="3"/>
    </row>
    <row r="201" spans="1:57" ht="15">
      <c r="A201" s="65" t="s">
        <v>344</v>
      </c>
      <c r="B201" s="66"/>
      <c r="C201" s="66"/>
      <c r="D201" s="67">
        <v>1.5</v>
      </c>
      <c r="E201" s="69">
        <v>60</v>
      </c>
      <c r="F201" s="104" t="s">
        <v>1671</v>
      </c>
      <c r="G201" s="66"/>
      <c r="H201" s="70"/>
      <c r="I201" s="71"/>
      <c r="J201" s="71"/>
      <c r="K201" s="70" t="s">
        <v>7747</v>
      </c>
      <c r="L201" s="74"/>
      <c r="M201" s="75">
        <v>6240.220703125</v>
      </c>
      <c r="N201" s="75">
        <v>4895.9853515625</v>
      </c>
      <c r="O201" s="76"/>
      <c r="P201" s="77"/>
      <c r="Q201" s="77"/>
      <c r="R201" s="89"/>
      <c r="S201" s="48">
        <v>0</v>
      </c>
      <c r="T201" s="48">
        <v>1</v>
      </c>
      <c r="U201" s="49">
        <v>0</v>
      </c>
      <c r="V201" s="49">
        <v>1</v>
      </c>
      <c r="W201" s="50"/>
      <c r="X201" s="50"/>
      <c r="Y201" s="50"/>
      <c r="Z201" s="49">
        <v>0</v>
      </c>
      <c r="AA201" s="72">
        <v>201</v>
      </c>
      <c r="AB201" s="72"/>
      <c r="AC201" s="73"/>
      <c r="AD201" s="79" t="s">
        <v>4222</v>
      </c>
      <c r="AE201" s="79">
        <v>272</v>
      </c>
      <c r="AF201" s="79">
        <v>412</v>
      </c>
      <c r="AG201" s="79">
        <v>7145</v>
      </c>
      <c r="AH201" s="79">
        <v>27275</v>
      </c>
      <c r="AI201" s="79"/>
      <c r="AJ201" s="79" t="s">
        <v>4886</v>
      </c>
      <c r="AK201" s="79"/>
      <c r="AL201" s="79"/>
      <c r="AM201" s="79"/>
      <c r="AN201" s="81">
        <v>43053.989432870374</v>
      </c>
      <c r="AO201" s="84" t="s">
        <v>6152</v>
      </c>
      <c r="AP201" s="79" t="b">
        <v>1</v>
      </c>
      <c r="AQ201" s="79" t="b">
        <v>0</v>
      </c>
      <c r="AR201" s="79" t="b">
        <v>1</v>
      </c>
      <c r="AS201" s="79"/>
      <c r="AT201" s="79">
        <v>0</v>
      </c>
      <c r="AU201" s="79"/>
      <c r="AV201" s="79" t="b">
        <v>0</v>
      </c>
      <c r="AW201" s="79" t="s">
        <v>6881</v>
      </c>
      <c r="AX201" s="84" t="s">
        <v>7055</v>
      </c>
      <c r="AY201" s="79" t="s">
        <v>66</v>
      </c>
      <c r="AZ201" s="79" t="str">
        <f>REPLACE(INDEX(GroupVertices[Group],MATCH(Vertices[[#This Row],[Vertex]],GroupVertices[Vertex],0)),1,1,"")</f>
        <v>142</v>
      </c>
      <c r="BA201" s="2"/>
      <c r="BB201" s="3"/>
      <c r="BC201" s="3"/>
      <c r="BD201" s="3"/>
      <c r="BE201" s="3"/>
    </row>
    <row r="202" spans="1:57" ht="15">
      <c r="A202" s="65" t="s">
        <v>837</v>
      </c>
      <c r="B202" s="66"/>
      <c r="C202" s="66"/>
      <c r="D202" s="67">
        <v>2.340909090909091</v>
      </c>
      <c r="E202" s="69">
        <v>60</v>
      </c>
      <c r="F202" s="104" t="s">
        <v>6702</v>
      </c>
      <c r="G202" s="66"/>
      <c r="H202" s="70"/>
      <c r="I202" s="71"/>
      <c r="J202" s="71"/>
      <c r="K202" s="70" t="s">
        <v>7748</v>
      </c>
      <c r="L202" s="74"/>
      <c r="M202" s="75">
        <v>6556.49072265625</v>
      </c>
      <c r="N202" s="75">
        <v>4481.82568359375</v>
      </c>
      <c r="O202" s="76"/>
      <c r="P202" s="77"/>
      <c r="Q202" s="77"/>
      <c r="R202" s="89"/>
      <c r="S202" s="48">
        <v>1</v>
      </c>
      <c r="T202" s="48">
        <v>0</v>
      </c>
      <c r="U202" s="49">
        <v>0</v>
      </c>
      <c r="V202" s="49">
        <v>1</v>
      </c>
      <c r="W202" s="50"/>
      <c r="X202" s="50"/>
      <c r="Y202" s="50"/>
      <c r="Z202" s="49">
        <v>0</v>
      </c>
      <c r="AA202" s="72">
        <v>202</v>
      </c>
      <c r="AB202" s="72"/>
      <c r="AC202" s="73"/>
      <c r="AD202" s="79" t="s">
        <v>4223</v>
      </c>
      <c r="AE202" s="79">
        <v>205</v>
      </c>
      <c r="AF202" s="79">
        <v>236</v>
      </c>
      <c r="AG202" s="79">
        <v>2404</v>
      </c>
      <c r="AH202" s="79">
        <v>12953</v>
      </c>
      <c r="AI202" s="79"/>
      <c r="AJ202" s="79" t="s">
        <v>4887</v>
      </c>
      <c r="AK202" s="79" t="s">
        <v>5441</v>
      </c>
      <c r="AL202" s="79"/>
      <c r="AM202" s="79"/>
      <c r="AN202" s="81">
        <v>43161.83048611111</v>
      </c>
      <c r="AO202" s="84" t="s">
        <v>6153</v>
      </c>
      <c r="AP202" s="79" t="b">
        <v>0</v>
      </c>
      <c r="AQ202" s="79" t="b">
        <v>0</v>
      </c>
      <c r="AR202" s="79" t="b">
        <v>0</v>
      </c>
      <c r="AS202" s="79"/>
      <c r="AT202" s="79">
        <v>1</v>
      </c>
      <c r="AU202" s="84" t="s">
        <v>6619</v>
      </c>
      <c r="AV202" s="79" t="b">
        <v>0</v>
      </c>
      <c r="AW202" s="79" t="s">
        <v>6881</v>
      </c>
      <c r="AX202" s="84" t="s">
        <v>7056</v>
      </c>
      <c r="AY202" s="79" t="s">
        <v>65</v>
      </c>
      <c r="AZ202" s="79" t="str">
        <f>REPLACE(INDEX(GroupVertices[Group],MATCH(Vertices[[#This Row],[Vertex]],GroupVertices[Vertex],0)),1,1,"")</f>
        <v>142</v>
      </c>
      <c r="BA202" s="2"/>
      <c r="BB202" s="3"/>
      <c r="BC202" s="3"/>
      <c r="BD202" s="3"/>
      <c r="BE202" s="3"/>
    </row>
    <row r="203" spans="1:57" ht="15">
      <c r="A203" s="65" t="s">
        <v>345</v>
      </c>
      <c r="B203" s="66"/>
      <c r="C203" s="66"/>
      <c r="D203" s="67">
        <v>2.340909090909091</v>
      </c>
      <c r="E203" s="69">
        <v>60</v>
      </c>
      <c r="F203" s="104" t="s">
        <v>1672</v>
      </c>
      <c r="G203" s="66"/>
      <c r="H203" s="70"/>
      <c r="I203" s="71"/>
      <c r="J203" s="71"/>
      <c r="K203" s="70" t="s">
        <v>7749</v>
      </c>
      <c r="L203" s="74"/>
      <c r="M203" s="75">
        <v>395.379638671875</v>
      </c>
      <c r="N203" s="75">
        <v>8324.8291015625</v>
      </c>
      <c r="O203" s="76"/>
      <c r="P203" s="77"/>
      <c r="Q203" s="77"/>
      <c r="R203" s="89"/>
      <c r="S203" s="48">
        <v>1</v>
      </c>
      <c r="T203" s="48">
        <v>1</v>
      </c>
      <c r="U203" s="49">
        <v>0</v>
      </c>
      <c r="V203" s="49">
        <v>0</v>
      </c>
      <c r="W203" s="50"/>
      <c r="X203" s="50"/>
      <c r="Y203" s="50"/>
      <c r="Z203" s="49" t="s">
        <v>8271</v>
      </c>
      <c r="AA203" s="72">
        <v>203</v>
      </c>
      <c r="AB203" s="72"/>
      <c r="AC203" s="73"/>
      <c r="AD203" s="79" t="s">
        <v>4224</v>
      </c>
      <c r="AE203" s="79">
        <v>0</v>
      </c>
      <c r="AF203" s="79">
        <v>0</v>
      </c>
      <c r="AG203" s="79">
        <v>2</v>
      </c>
      <c r="AH203" s="79">
        <v>0</v>
      </c>
      <c r="AI203" s="79"/>
      <c r="AJ203" s="79" t="s">
        <v>4888</v>
      </c>
      <c r="AK203" s="79"/>
      <c r="AL203" s="79"/>
      <c r="AM203" s="79"/>
      <c r="AN203" s="81">
        <v>43657.77863425926</v>
      </c>
      <c r="AO203" s="79"/>
      <c r="AP203" s="79" t="b">
        <v>1</v>
      </c>
      <c r="AQ203" s="79" t="b">
        <v>0</v>
      </c>
      <c r="AR203" s="79" t="b">
        <v>0</v>
      </c>
      <c r="AS203" s="79"/>
      <c r="AT203" s="79">
        <v>0</v>
      </c>
      <c r="AU203" s="79"/>
      <c r="AV203" s="79" t="b">
        <v>0</v>
      </c>
      <c r="AW203" s="79" t="s">
        <v>6881</v>
      </c>
      <c r="AX203" s="84" t="s">
        <v>7057</v>
      </c>
      <c r="AY203" s="79" t="s">
        <v>66</v>
      </c>
      <c r="AZ203" s="79" t="str">
        <f>REPLACE(INDEX(GroupVertices[Group],MATCH(Vertices[[#This Row],[Vertex]],GroupVertices[Vertex],0)),1,1,"")</f>
        <v>1</v>
      </c>
      <c r="BA203" s="2"/>
      <c r="BB203" s="3"/>
      <c r="BC203" s="3"/>
      <c r="BD203" s="3"/>
      <c r="BE203" s="3"/>
    </row>
    <row r="204" spans="1:57" ht="15">
      <c r="A204" s="65" t="s">
        <v>346</v>
      </c>
      <c r="B204" s="66"/>
      <c r="C204" s="66"/>
      <c r="D204" s="67">
        <v>2.340909090909091</v>
      </c>
      <c r="E204" s="69">
        <v>60</v>
      </c>
      <c r="F204" s="104" t="s">
        <v>1673</v>
      </c>
      <c r="G204" s="66"/>
      <c r="H204" s="70"/>
      <c r="I204" s="71"/>
      <c r="J204" s="71"/>
      <c r="K204" s="70" t="s">
        <v>7750</v>
      </c>
      <c r="L204" s="74"/>
      <c r="M204" s="75">
        <v>1297.04345703125</v>
      </c>
      <c r="N204" s="75">
        <v>1592.7607421875</v>
      </c>
      <c r="O204" s="76"/>
      <c r="P204" s="77"/>
      <c r="Q204" s="77"/>
      <c r="R204" s="89"/>
      <c r="S204" s="48">
        <v>1</v>
      </c>
      <c r="T204" s="48">
        <v>1</v>
      </c>
      <c r="U204" s="49">
        <v>0</v>
      </c>
      <c r="V204" s="49">
        <v>0</v>
      </c>
      <c r="W204" s="50"/>
      <c r="X204" s="50"/>
      <c r="Y204" s="50"/>
      <c r="Z204" s="49" t="s">
        <v>8271</v>
      </c>
      <c r="AA204" s="72">
        <v>204</v>
      </c>
      <c r="AB204" s="72"/>
      <c r="AC204" s="73"/>
      <c r="AD204" s="79" t="s">
        <v>4225</v>
      </c>
      <c r="AE204" s="79">
        <v>104</v>
      </c>
      <c r="AF204" s="79">
        <v>34</v>
      </c>
      <c r="AG204" s="79">
        <v>7793</v>
      </c>
      <c r="AH204" s="79">
        <v>249</v>
      </c>
      <c r="AI204" s="79"/>
      <c r="AJ204" s="79" t="s">
        <v>4889</v>
      </c>
      <c r="AK204" s="79" t="s">
        <v>3964</v>
      </c>
      <c r="AL204" s="79"/>
      <c r="AM204" s="79"/>
      <c r="AN204" s="81">
        <v>43020.07221064815</v>
      </c>
      <c r="AO204" s="79"/>
      <c r="AP204" s="79" t="b">
        <v>1</v>
      </c>
      <c r="AQ204" s="79" t="b">
        <v>0</v>
      </c>
      <c r="AR204" s="79" t="b">
        <v>1</v>
      </c>
      <c r="AS204" s="79"/>
      <c r="AT204" s="79">
        <v>1</v>
      </c>
      <c r="AU204" s="79"/>
      <c r="AV204" s="79" t="b">
        <v>0</v>
      </c>
      <c r="AW204" s="79" t="s">
        <v>6881</v>
      </c>
      <c r="AX204" s="84" t="s">
        <v>7058</v>
      </c>
      <c r="AY204" s="79" t="s">
        <v>66</v>
      </c>
      <c r="AZ204" s="79" t="str">
        <f>REPLACE(INDEX(GroupVertices[Group],MATCH(Vertices[[#This Row],[Vertex]],GroupVertices[Vertex],0)),1,1,"")</f>
        <v>1</v>
      </c>
      <c r="BA204" s="2"/>
      <c r="BB204" s="3"/>
      <c r="BC204" s="3"/>
      <c r="BD204" s="3"/>
      <c r="BE204" s="3"/>
    </row>
    <row r="205" spans="1:57" ht="15">
      <c r="A205" s="65" t="s">
        <v>838</v>
      </c>
      <c r="B205" s="66"/>
      <c r="C205" s="66"/>
      <c r="D205" s="67">
        <v>2.340909090909091</v>
      </c>
      <c r="E205" s="69">
        <v>60</v>
      </c>
      <c r="F205" s="104" t="s">
        <v>6703</v>
      </c>
      <c r="G205" s="66"/>
      <c r="H205" s="70"/>
      <c r="I205" s="71"/>
      <c r="J205" s="71"/>
      <c r="K205" s="70" t="s">
        <v>7752</v>
      </c>
      <c r="L205" s="74"/>
      <c r="M205" s="75">
        <v>2955.976318359375</v>
      </c>
      <c r="N205" s="75">
        <v>9576.73828125</v>
      </c>
      <c r="O205" s="76"/>
      <c r="P205" s="77"/>
      <c r="Q205" s="77"/>
      <c r="R205" s="89"/>
      <c r="S205" s="48">
        <v>1</v>
      </c>
      <c r="T205" s="48">
        <v>0</v>
      </c>
      <c r="U205" s="49">
        <v>0</v>
      </c>
      <c r="V205" s="49">
        <v>0.023256</v>
      </c>
      <c r="W205" s="50"/>
      <c r="X205" s="50"/>
      <c r="Y205" s="50"/>
      <c r="Z205" s="49">
        <v>0</v>
      </c>
      <c r="AA205" s="72">
        <v>205</v>
      </c>
      <c r="AB205" s="72"/>
      <c r="AC205" s="73"/>
      <c r="AD205" s="79" t="s">
        <v>4227</v>
      </c>
      <c r="AE205" s="79">
        <v>1412</v>
      </c>
      <c r="AF205" s="79">
        <v>23233</v>
      </c>
      <c r="AG205" s="79">
        <v>1776</v>
      </c>
      <c r="AH205" s="79">
        <v>37690</v>
      </c>
      <c r="AI205" s="79"/>
      <c r="AJ205" s="79" t="s">
        <v>4891</v>
      </c>
      <c r="AK205" s="79" t="s">
        <v>5443</v>
      </c>
      <c r="AL205" s="84" t="s">
        <v>5788</v>
      </c>
      <c r="AM205" s="79"/>
      <c r="AN205" s="81">
        <v>42397.03905092592</v>
      </c>
      <c r="AO205" s="84" t="s">
        <v>6155</v>
      </c>
      <c r="AP205" s="79" t="b">
        <v>1</v>
      </c>
      <c r="AQ205" s="79" t="b">
        <v>0</v>
      </c>
      <c r="AR205" s="79" t="b">
        <v>0</v>
      </c>
      <c r="AS205" s="79"/>
      <c r="AT205" s="79">
        <v>67</v>
      </c>
      <c r="AU205" s="79"/>
      <c r="AV205" s="79" t="b">
        <v>0</v>
      </c>
      <c r="AW205" s="79" t="s">
        <v>6881</v>
      </c>
      <c r="AX205" s="84" t="s">
        <v>7060</v>
      </c>
      <c r="AY205" s="79" t="s">
        <v>65</v>
      </c>
      <c r="AZ205" s="79" t="str">
        <f>REPLACE(INDEX(GroupVertices[Group],MATCH(Vertices[[#This Row],[Vertex]],GroupVertices[Vertex],0)),1,1,"")</f>
        <v>4</v>
      </c>
      <c r="BA205" s="2"/>
      <c r="BB205" s="3"/>
      <c r="BC205" s="3"/>
      <c r="BD205" s="3"/>
      <c r="BE205" s="3"/>
    </row>
    <row r="206" spans="1:57" ht="15">
      <c r="A206" s="65" t="s">
        <v>839</v>
      </c>
      <c r="B206" s="66"/>
      <c r="C206" s="66"/>
      <c r="D206" s="67">
        <v>2.340909090909091</v>
      </c>
      <c r="E206" s="69">
        <v>60</v>
      </c>
      <c r="F206" s="104" t="s">
        <v>6704</v>
      </c>
      <c r="G206" s="66"/>
      <c r="H206" s="70"/>
      <c r="I206" s="71"/>
      <c r="J206" s="71"/>
      <c r="K206" s="70" t="s">
        <v>7753</v>
      </c>
      <c r="L206" s="74"/>
      <c r="M206" s="75">
        <v>4111.51025390625</v>
      </c>
      <c r="N206" s="75">
        <v>9667.8798828125</v>
      </c>
      <c r="O206" s="76"/>
      <c r="P206" s="77"/>
      <c r="Q206" s="77"/>
      <c r="R206" s="89"/>
      <c r="S206" s="48">
        <v>1</v>
      </c>
      <c r="T206" s="48">
        <v>0</v>
      </c>
      <c r="U206" s="49">
        <v>0</v>
      </c>
      <c r="V206" s="49">
        <v>0.023256</v>
      </c>
      <c r="W206" s="50"/>
      <c r="X206" s="50"/>
      <c r="Y206" s="50"/>
      <c r="Z206" s="49">
        <v>0</v>
      </c>
      <c r="AA206" s="72">
        <v>206</v>
      </c>
      <c r="AB206" s="72"/>
      <c r="AC206" s="73"/>
      <c r="AD206" s="79" t="s">
        <v>4228</v>
      </c>
      <c r="AE206" s="79">
        <v>2</v>
      </c>
      <c r="AF206" s="79">
        <v>2673072</v>
      </c>
      <c r="AG206" s="79">
        <v>945</v>
      </c>
      <c r="AH206" s="79">
        <v>1581</v>
      </c>
      <c r="AI206" s="79"/>
      <c r="AJ206" s="79" t="s">
        <v>4892</v>
      </c>
      <c r="AK206" s="79"/>
      <c r="AL206" s="84" t="s">
        <v>5789</v>
      </c>
      <c r="AM206" s="79"/>
      <c r="AN206" s="81">
        <v>42820.965092592596</v>
      </c>
      <c r="AO206" s="84" t="s">
        <v>6156</v>
      </c>
      <c r="AP206" s="79" t="b">
        <v>1</v>
      </c>
      <c r="AQ206" s="79" t="b">
        <v>0</v>
      </c>
      <c r="AR206" s="79" t="b">
        <v>0</v>
      </c>
      <c r="AS206" s="79"/>
      <c r="AT206" s="79">
        <v>3669</v>
      </c>
      <c r="AU206" s="79"/>
      <c r="AV206" s="79" t="b">
        <v>1</v>
      </c>
      <c r="AW206" s="79" t="s">
        <v>6881</v>
      </c>
      <c r="AX206" s="84" t="s">
        <v>7061</v>
      </c>
      <c r="AY206" s="79" t="s">
        <v>65</v>
      </c>
      <c r="AZ206" s="79" t="str">
        <f>REPLACE(INDEX(GroupVertices[Group],MATCH(Vertices[[#This Row],[Vertex]],GroupVertices[Vertex],0)),1,1,"")</f>
        <v>4</v>
      </c>
      <c r="BA206" s="2"/>
      <c r="BB206" s="3"/>
      <c r="BC206" s="3"/>
      <c r="BD206" s="3"/>
      <c r="BE206" s="3"/>
    </row>
    <row r="207" spans="1:57" ht="15">
      <c r="A207" s="65" t="s">
        <v>840</v>
      </c>
      <c r="B207" s="66"/>
      <c r="C207" s="66"/>
      <c r="D207" s="67">
        <v>2.340909090909091</v>
      </c>
      <c r="E207" s="69">
        <v>60</v>
      </c>
      <c r="F207" s="104" t="s">
        <v>6705</v>
      </c>
      <c r="G207" s="66"/>
      <c r="H207" s="70"/>
      <c r="I207" s="71"/>
      <c r="J207" s="71"/>
      <c r="K207" s="70" t="s">
        <v>7754</v>
      </c>
      <c r="L207" s="74"/>
      <c r="M207" s="75">
        <v>3957.428466796875</v>
      </c>
      <c r="N207" s="75">
        <v>8930.6728515625</v>
      </c>
      <c r="O207" s="76"/>
      <c r="P207" s="77"/>
      <c r="Q207" s="77"/>
      <c r="R207" s="89"/>
      <c r="S207" s="48">
        <v>1</v>
      </c>
      <c r="T207" s="48">
        <v>0</v>
      </c>
      <c r="U207" s="49">
        <v>0</v>
      </c>
      <c r="V207" s="49">
        <v>0.023256</v>
      </c>
      <c r="W207" s="50"/>
      <c r="X207" s="50"/>
      <c r="Y207" s="50"/>
      <c r="Z207" s="49">
        <v>0</v>
      </c>
      <c r="AA207" s="72">
        <v>207</v>
      </c>
      <c r="AB207" s="72"/>
      <c r="AC207" s="73"/>
      <c r="AD207" s="79" t="s">
        <v>4229</v>
      </c>
      <c r="AE207" s="79">
        <v>34973</v>
      </c>
      <c r="AF207" s="79">
        <v>1248683</v>
      </c>
      <c r="AG207" s="79">
        <v>19823</v>
      </c>
      <c r="AH207" s="79">
        <v>2948</v>
      </c>
      <c r="AI207" s="79"/>
      <c r="AJ207" s="79" t="s">
        <v>4893</v>
      </c>
      <c r="AK207" s="79" t="s">
        <v>5444</v>
      </c>
      <c r="AL207" s="84" t="s">
        <v>5790</v>
      </c>
      <c r="AM207" s="79"/>
      <c r="AN207" s="81">
        <v>39881.79677083333</v>
      </c>
      <c r="AO207" s="84" t="s">
        <v>6157</v>
      </c>
      <c r="AP207" s="79" t="b">
        <v>0</v>
      </c>
      <c r="AQ207" s="79" t="b">
        <v>0</v>
      </c>
      <c r="AR207" s="79" t="b">
        <v>1</v>
      </c>
      <c r="AS207" s="79"/>
      <c r="AT207" s="79">
        <v>2017</v>
      </c>
      <c r="AU207" s="84" t="s">
        <v>6620</v>
      </c>
      <c r="AV207" s="79" t="b">
        <v>1</v>
      </c>
      <c r="AW207" s="79" t="s">
        <v>6881</v>
      </c>
      <c r="AX207" s="84" t="s">
        <v>7062</v>
      </c>
      <c r="AY207" s="79" t="s">
        <v>65</v>
      </c>
      <c r="AZ207" s="79" t="str">
        <f>REPLACE(INDEX(GroupVertices[Group],MATCH(Vertices[[#This Row],[Vertex]],GroupVertices[Vertex],0)),1,1,"")</f>
        <v>4</v>
      </c>
      <c r="BA207" s="2"/>
      <c r="BB207" s="3"/>
      <c r="BC207" s="3"/>
      <c r="BD207" s="3"/>
      <c r="BE207" s="3"/>
    </row>
    <row r="208" spans="1:57" ht="15">
      <c r="A208" s="65" t="s">
        <v>841</v>
      </c>
      <c r="B208" s="66"/>
      <c r="C208" s="66"/>
      <c r="D208" s="67">
        <v>2.340909090909091</v>
      </c>
      <c r="E208" s="69">
        <v>60</v>
      </c>
      <c r="F208" s="104" t="s">
        <v>6706</v>
      </c>
      <c r="G208" s="66"/>
      <c r="H208" s="70"/>
      <c r="I208" s="71"/>
      <c r="J208" s="71"/>
      <c r="K208" s="70" t="s">
        <v>7755</v>
      </c>
      <c r="L208" s="74"/>
      <c r="M208" s="75">
        <v>2978.359619140625</v>
      </c>
      <c r="N208" s="75">
        <v>9235.28125</v>
      </c>
      <c r="O208" s="76"/>
      <c r="P208" s="77"/>
      <c r="Q208" s="77"/>
      <c r="R208" s="89"/>
      <c r="S208" s="48">
        <v>1</v>
      </c>
      <c r="T208" s="48">
        <v>0</v>
      </c>
      <c r="U208" s="49">
        <v>0</v>
      </c>
      <c r="V208" s="49">
        <v>0.023256</v>
      </c>
      <c r="W208" s="50"/>
      <c r="X208" s="50"/>
      <c r="Y208" s="50"/>
      <c r="Z208" s="49">
        <v>0</v>
      </c>
      <c r="AA208" s="72">
        <v>208</v>
      </c>
      <c r="AB208" s="72"/>
      <c r="AC208" s="73"/>
      <c r="AD208" s="79" t="s">
        <v>4230</v>
      </c>
      <c r="AE208" s="79">
        <v>62167</v>
      </c>
      <c r="AF208" s="79">
        <v>3338539</v>
      </c>
      <c r="AG208" s="79">
        <v>266674</v>
      </c>
      <c r="AH208" s="79">
        <v>22087</v>
      </c>
      <c r="AI208" s="79"/>
      <c r="AJ208" s="79" t="s">
        <v>4894</v>
      </c>
      <c r="AK208" s="79" t="s">
        <v>5409</v>
      </c>
      <c r="AL208" s="84" t="s">
        <v>5791</v>
      </c>
      <c r="AM208" s="79"/>
      <c r="AN208" s="81">
        <v>39898.69215277778</v>
      </c>
      <c r="AO208" s="84" t="s">
        <v>6158</v>
      </c>
      <c r="AP208" s="79" t="b">
        <v>0</v>
      </c>
      <c r="AQ208" s="79" t="b">
        <v>0</v>
      </c>
      <c r="AR208" s="79" t="b">
        <v>0</v>
      </c>
      <c r="AS208" s="79"/>
      <c r="AT208" s="79">
        <v>12911</v>
      </c>
      <c r="AU208" s="84" t="s">
        <v>6619</v>
      </c>
      <c r="AV208" s="79" t="b">
        <v>1</v>
      </c>
      <c r="AW208" s="79" t="s">
        <v>6881</v>
      </c>
      <c r="AX208" s="84" t="s">
        <v>7063</v>
      </c>
      <c r="AY208" s="79" t="s">
        <v>65</v>
      </c>
      <c r="AZ208" s="79" t="str">
        <f>REPLACE(INDEX(GroupVertices[Group],MATCH(Vertices[[#This Row],[Vertex]],GroupVertices[Vertex],0)),1,1,"")</f>
        <v>4</v>
      </c>
      <c r="BA208" s="2"/>
      <c r="BB208" s="3"/>
      <c r="BC208" s="3"/>
      <c r="BD208" s="3"/>
      <c r="BE208" s="3"/>
    </row>
    <row r="209" spans="1:57" ht="15">
      <c r="A209" s="65" t="s">
        <v>348</v>
      </c>
      <c r="B209" s="66"/>
      <c r="C209" s="66"/>
      <c r="D209" s="67">
        <v>2.340909090909091</v>
      </c>
      <c r="E209" s="69">
        <v>60</v>
      </c>
      <c r="F209" s="104" t="s">
        <v>1675</v>
      </c>
      <c r="G209" s="66"/>
      <c r="H209" s="70"/>
      <c r="I209" s="71"/>
      <c r="J209" s="71"/>
      <c r="K209" s="70" t="s">
        <v>7756</v>
      </c>
      <c r="L209" s="74"/>
      <c r="M209" s="75">
        <v>966.4306030273438</v>
      </c>
      <c r="N209" s="75">
        <v>2842.5927734375</v>
      </c>
      <c r="O209" s="76"/>
      <c r="P209" s="77"/>
      <c r="Q209" s="77"/>
      <c r="R209" s="89"/>
      <c r="S209" s="48">
        <v>1</v>
      </c>
      <c r="T209" s="48">
        <v>1</v>
      </c>
      <c r="U209" s="49">
        <v>0</v>
      </c>
      <c r="V209" s="49">
        <v>0</v>
      </c>
      <c r="W209" s="50"/>
      <c r="X209" s="50"/>
      <c r="Y209" s="50"/>
      <c r="Z209" s="49" t="s">
        <v>8271</v>
      </c>
      <c r="AA209" s="72">
        <v>209</v>
      </c>
      <c r="AB209" s="72"/>
      <c r="AC209" s="73"/>
      <c r="AD209" s="79" t="s">
        <v>4231</v>
      </c>
      <c r="AE209" s="79">
        <v>588</v>
      </c>
      <c r="AF209" s="79">
        <v>274</v>
      </c>
      <c r="AG209" s="79">
        <v>4153</v>
      </c>
      <c r="AH209" s="79">
        <v>3605</v>
      </c>
      <c r="AI209" s="79"/>
      <c r="AJ209" s="79" t="s">
        <v>4895</v>
      </c>
      <c r="AK209" s="79" t="s">
        <v>3965</v>
      </c>
      <c r="AL209" s="84" t="s">
        <v>5792</v>
      </c>
      <c r="AM209" s="79"/>
      <c r="AN209" s="81">
        <v>40638.971296296295</v>
      </c>
      <c r="AO209" s="84" t="s">
        <v>6159</v>
      </c>
      <c r="AP209" s="79" t="b">
        <v>0</v>
      </c>
      <c r="AQ209" s="79" t="b">
        <v>0</v>
      </c>
      <c r="AR209" s="79" t="b">
        <v>1</v>
      </c>
      <c r="AS209" s="79"/>
      <c r="AT209" s="79">
        <v>5</v>
      </c>
      <c r="AU209" s="84" t="s">
        <v>6626</v>
      </c>
      <c r="AV209" s="79" t="b">
        <v>0</v>
      </c>
      <c r="AW209" s="79" t="s">
        <v>6881</v>
      </c>
      <c r="AX209" s="84" t="s">
        <v>7064</v>
      </c>
      <c r="AY209" s="79" t="s">
        <v>66</v>
      </c>
      <c r="AZ209" s="79" t="str">
        <f>REPLACE(INDEX(GroupVertices[Group],MATCH(Vertices[[#This Row],[Vertex]],GroupVertices[Vertex],0)),1,1,"")</f>
        <v>1</v>
      </c>
      <c r="BA209" s="2"/>
      <c r="BB209" s="3"/>
      <c r="BC209" s="3"/>
      <c r="BD209" s="3"/>
      <c r="BE209" s="3"/>
    </row>
    <row r="210" spans="1:57" ht="15">
      <c r="A210" s="65" t="s">
        <v>349</v>
      </c>
      <c r="B210" s="66"/>
      <c r="C210" s="66"/>
      <c r="D210" s="67">
        <v>1.5</v>
      </c>
      <c r="E210" s="69">
        <v>60</v>
      </c>
      <c r="F210" s="104" t="s">
        <v>1676</v>
      </c>
      <c r="G210" s="66"/>
      <c r="H210" s="70"/>
      <c r="I210" s="71"/>
      <c r="J210" s="71"/>
      <c r="K210" s="70" t="s">
        <v>7757</v>
      </c>
      <c r="L210" s="74"/>
      <c r="M210" s="75">
        <v>3653.738037109375</v>
      </c>
      <c r="N210" s="75">
        <v>1686.232666015625</v>
      </c>
      <c r="O210" s="76"/>
      <c r="P210" s="77"/>
      <c r="Q210" s="77"/>
      <c r="R210" s="89"/>
      <c r="S210" s="48">
        <v>0</v>
      </c>
      <c r="T210" s="48">
        <v>1</v>
      </c>
      <c r="U210" s="49">
        <v>0</v>
      </c>
      <c r="V210" s="49">
        <v>0.2</v>
      </c>
      <c r="W210" s="50"/>
      <c r="X210" s="50"/>
      <c r="Y210" s="50"/>
      <c r="Z210" s="49">
        <v>0</v>
      </c>
      <c r="AA210" s="72">
        <v>210</v>
      </c>
      <c r="AB210" s="72"/>
      <c r="AC210" s="73"/>
      <c r="AD210" s="79" t="s">
        <v>4232</v>
      </c>
      <c r="AE210" s="79">
        <v>86</v>
      </c>
      <c r="AF210" s="79">
        <v>858</v>
      </c>
      <c r="AG210" s="79">
        <v>5076</v>
      </c>
      <c r="AH210" s="79">
        <v>810</v>
      </c>
      <c r="AI210" s="79"/>
      <c r="AJ210" s="79" t="s">
        <v>4896</v>
      </c>
      <c r="AK210" s="79" t="s">
        <v>5445</v>
      </c>
      <c r="AL210" s="79"/>
      <c r="AM210" s="79"/>
      <c r="AN210" s="81">
        <v>41308.74878472222</v>
      </c>
      <c r="AO210" s="84" t="s">
        <v>6160</v>
      </c>
      <c r="AP210" s="79" t="b">
        <v>1</v>
      </c>
      <c r="AQ210" s="79" t="b">
        <v>0</v>
      </c>
      <c r="AR210" s="79" t="b">
        <v>0</v>
      </c>
      <c r="AS210" s="79"/>
      <c r="AT210" s="79">
        <v>1</v>
      </c>
      <c r="AU210" s="84" t="s">
        <v>6619</v>
      </c>
      <c r="AV210" s="79" t="b">
        <v>0</v>
      </c>
      <c r="AW210" s="79" t="s">
        <v>6881</v>
      </c>
      <c r="AX210" s="84" t="s">
        <v>7065</v>
      </c>
      <c r="AY210" s="79" t="s">
        <v>66</v>
      </c>
      <c r="AZ210" s="79" t="str">
        <f>REPLACE(INDEX(GroupVertices[Group],MATCH(Vertices[[#This Row],[Vertex]],GroupVertices[Vertex],0)),1,1,"")</f>
        <v>22</v>
      </c>
      <c r="BA210" s="2"/>
      <c r="BB210" s="3"/>
      <c r="BC210" s="3"/>
      <c r="BD210" s="3"/>
      <c r="BE210" s="3"/>
    </row>
    <row r="211" spans="1:57" ht="15">
      <c r="A211" s="65" t="s">
        <v>350</v>
      </c>
      <c r="B211" s="66"/>
      <c r="C211" s="66"/>
      <c r="D211" s="67">
        <v>1.5</v>
      </c>
      <c r="E211" s="69">
        <v>60</v>
      </c>
      <c r="F211" s="104" t="s">
        <v>1677</v>
      </c>
      <c r="G211" s="66"/>
      <c r="H211" s="70"/>
      <c r="I211" s="71"/>
      <c r="J211" s="71"/>
      <c r="K211" s="70" t="s">
        <v>7759</v>
      </c>
      <c r="L211" s="74"/>
      <c r="M211" s="75">
        <v>9542.41015625</v>
      </c>
      <c r="N211" s="75">
        <v>9783.8251953125</v>
      </c>
      <c r="O211" s="76"/>
      <c r="P211" s="77"/>
      <c r="Q211" s="77"/>
      <c r="R211" s="89"/>
      <c r="S211" s="48">
        <v>0</v>
      </c>
      <c r="T211" s="48">
        <v>1</v>
      </c>
      <c r="U211" s="49">
        <v>0</v>
      </c>
      <c r="V211" s="49">
        <v>0.04</v>
      </c>
      <c r="W211" s="50"/>
      <c r="X211" s="50"/>
      <c r="Y211" s="50"/>
      <c r="Z211" s="49">
        <v>0</v>
      </c>
      <c r="AA211" s="72">
        <v>211</v>
      </c>
      <c r="AB211" s="72"/>
      <c r="AC211" s="73"/>
      <c r="AD211" s="79" t="s">
        <v>4234</v>
      </c>
      <c r="AE211" s="79">
        <v>4674</v>
      </c>
      <c r="AF211" s="79">
        <v>3645</v>
      </c>
      <c r="AG211" s="79">
        <v>62330</v>
      </c>
      <c r="AH211" s="79">
        <v>52002</v>
      </c>
      <c r="AI211" s="79"/>
      <c r="AJ211" s="79" t="s">
        <v>4898</v>
      </c>
      <c r="AK211" s="79" t="s">
        <v>5446</v>
      </c>
      <c r="AL211" s="79"/>
      <c r="AM211" s="79"/>
      <c r="AN211" s="81">
        <v>40858.1421875</v>
      </c>
      <c r="AO211" s="84" t="s">
        <v>6162</v>
      </c>
      <c r="AP211" s="79" t="b">
        <v>0</v>
      </c>
      <c r="AQ211" s="79" t="b">
        <v>0</v>
      </c>
      <c r="AR211" s="79" t="b">
        <v>1</v>
      </c>
      <c r="AS211" s="79"/>
      <c r="AT211" s="79">
        <v>67</v>
      </c>
      <c r="AU211" s="84" t="s">
        <v>6619</v>
      </c>
      <c r="AV211" s="79" t="b">
        <v>0</v>
      </c>
      <c r="AW211" s="79" t="s">
        <v>6881</v>
      </c>
      <c r="AX211" s="84" t="s">
        <v>7067</v>
      </c>
      <c r="AY211" s="79" t="s">
        <v>66</v>
      </c>
      <c r="AZ211" s="79" t="str">
        <f>REPLACE(INDEX(GroupVertices[Group],MATCH(Vertices[[#This Row],[Vertex]],GroupVertices[Vertex],0)),1,1,"")</f>
        <v>7</v>
      </c>
      <c r="BA211" s="2"/>
      <c r="BB211" s="3"/>
      <c r="BC211" s="3"/>
      <c r="BD211" s="3"/>
      <c r="BE211" s="3"/>
    </row>
    <row r="212" spans="1:57" ht="15">
      <c r="A212" s="65" t="s">
        <v>351</v>
      </c>
      <c r="B212" s="66"/>
      <c r="C212" s="66"/>
      <c r="D212" s="67">
        <v>2.340909090909091</v>
      </c>
      <c r="E212" s="69">
        <v>60</v>
      </c>
      <c r="F212" s="104" t="s">
        <v>6707</v>
      </c>
      <c r="G212" s="66"/>
      <c r="H212" s="70"/>
      <c r="I212" s="71"/>
      <c r="J212" s="71"/>
      <c r="K212" s="70" t="s">
        <v>7760</v>
      </c>
      <c r="L212" s="74"/>
      <c r="M212" s="75">
        <v>2390.355712890625</v>
      </c>
      <c r="N212" s="75">
        <v>8667.3740234375</v>
      </c>
      <c r="O212" s="76"/>
      <c r="P212" s="77"/>
      <c r="Q212" s="77"/>
      <c r="R212" s="89"/>
      <c r="S212" s="48">
        <v>1</v>
      </c>
      <c r="T212" s="48">
        <v>1</v>
      </c>
      <c r="U212" s="49">
        <v>0</v>
      </c>
      <c r="V212" s="49">
        <v>0</v>
      </c>
      <c r="W212" s="50"/>
      <c r="X212" s="50"/>
      <c r="Y212" s="50"/>
      <c r="Z212" s="49" t="s">
        <v>8271</v>
      </c>
      <c r="AA212" s="72">
        <v>212</v>
      </c>
      <c r="AB212" s="72"/>
      <c r="AC212" s="73"/>
      <c r="AD212" s="79" t="s">
        <v>4235</v>
      </c>
      <c r="AE212" s="79">
        <v>14</v>
      </c>
      <c r="AF212" s="79">
        <v>0</v>
      </c>
      <c r="AG212" s="79">
        <v>3</v>
      </c>
      <c r="AH212" s="79">
        <v>3</v>
      </c>
      <c r="AI212" s="79"/>
      <c r="AJ212" s="79" t="s">
        <v>4899</v>
      </c>
      <c r="AK212" s="79"/>
      <c r="AL212" s="79"/>
      <c r="AM212" s="79"/>
      <c r="AN212" s="81">
        <v>43657.76047453703</v>
      </c>
      <c r="AO212" s="79"/>
      <c r="AP212" s="79" t="b">
        <v>1</v>
      </c>
      <c r="AQ212" s="79" t="b">
        <v>0</v>
      </c>
      <c r="AR212" s="79" t="b">
        <v>0</v>
      </c>
      <c r="AS212" s="79"/>
      <c r="AT212" s="79">
        <v>0</v>
      </c>
      <c r="AU212" s="79"/>
      <c r="AV212" s="79" t="b">
        <v>0</v>
      </c>
      <c r="AW212" s="79" t="s">
        <v>6881</v>
      </c>
      <c r="AX212" s="84" t="s">
        <v>7068</v>
      </c>
      <c r="AY212" s="79" t="s">
        <v>66</v>
      </c>
      <c r="AZ212" s="79" t="str">
        <f>REPLACE(INDEX(GroupVertices[Group],MATCH(Vertices[[#This Row],[Vertex]],GroupVertices[Vertex],0)),1,1,"")</f>
        <v>1</v>
      </c>
      <c r="BA212" s="2"/>
      <c r="BB212" s="3"/>
      <c r="BC212" s="3"/>
      <c r="BD212" s="3"/>
      <c r="BE212" s="3"/>
    </row>
    <row r="213" spans="1:57" ht="15">
      <c r="A213" s="65" t="s">
        <v>352</v>
      </c>
      <c r="B213" s="66"/>
      <c r="C213" s="66"/>
      <c r="D213" s="67">
        <v>1.5</v>
      </c>
      <c r="E213" s="69">
        <v>60</v>
      </c>
      <c r="F213" s="104" t="s">
        <v>6708</v>
      </c>
      <c r="G213" s="66"/>
      <c r="H213" s="70"/>
      <c r="I213" s="71"/>
      <c r="J213" s="71"/>
      <c r="K213" s="70" t="s">
        <v>7761</v>
      </c>
      <c r="L213" s="74"/>
      <c r="M213" s="75">
        <v>2803.0341796875</v>
      </c>
      <c r="N213" s="75">
        <v>5626.32666015625</v>
      </c>
      <c r="O213" s="76"/>
      <c r="P213" s="77"/>
      <c r="Q213" s="77"/>
      <c r="R213" s="89"/>
      <c r="S213" s="48">
        <v>0</v>
      </c>
      <c r="T213" s="48">
        <v>1</v>
      </c>
      <c r="U213" s="49">
        <v>0</v>
      </c>
      <c r="V213" s="49">
        <v>0.047619</v>
      </c>
      <c r="W213" s="50"/>
      <c r="X213" s="50"/>
      <c r="Y213" s="50"/>
      <c r="Z213" s="49">
        <v>0</v>
      </c>
      <c r="AA213" s="72">
        <v>213</v>
      </c>
      <c r="AB213" s="72"/>
      <c r="AC213" s="73"/>
      <c r="AD213" s="79" t="s">
        <v>4236</v>
      </c>
      <c r="AE213" s="79">
        <v>602</v>
      </c>
      <c r="AF213" s="79">
        <v>326</v>
      </c>
      <c r="AG213" s="79">
        <v>4629</v>
      </c>
      <c r="AH213" s="79">
        <v>11685</v>
      </c>
      <c r="AI213" s="79"/>
      <c r="AJ213" s="79" t="s">
        <v>4900</v>
      </c>
      <c r="AK213" s="79" t="s">
        <v>5447</v>
      </c>
      <c r="AL213" s="79"/>
      <c r="AM213" s="79"/>
      <c r="AN213" s="81">
        <v>41371.84234953704</v>
      </c>
      <c r="AO213" s="84" t="s">
        <v>6163</v>
      </c>
      <c r="AP213" s="79" t="b">
        <v>1</v>
      </c>
      <c r="AQ213" s="79" t="b">
        <v>0</v>
      </c>
      <c r="AR213" s="79" t="b">
        <v>0</v>
      </c>
      <c r="AS213" s="79"/>
      <c r="AT213" s="79">
        <v>12</v>
      </c>
      <c r="AU213" s="84" t="s">
        <v>6619</v>
      </c>
      <c r="AV213" s="79" t="b">
        <v>0</v>
      </c>
      <c r="AW213" s="79" t="s">
        <v>6881</v>
      </c>
      <c r="AX213" s="84" t="s">
        <v>7069</v>
      </c>
      <c r="AY213" s="79" t="s">
        <v>66</v>
      </c>
      <c r="AZ213" s="79" t="str">
        <f>REPLACE(INDEX(GroupVertices[Group],MATCH(Vertices[[#This Row],[Vertex]],GroupVertices[Vertex],0)),1,1,"")</f>
        <v>9</v>
      </c>
      <c r="BA213" s="2"/>
      <c r="BB213" s="3"/>
      <c r="BC213" s="3"/>
      <c r="BD213" s="3"/>
      <c r="BE213" s="3"/>
    </row>
    <row r="214" spans="1:57" ht="15">
      <c r="A214" s="65" t="s">
        <v>353</v>
      </c>
      <c r="B214" s="66"/>
      <c r="C214" s="66"/>
      <c r="D214" s="67">
        <v>1.5</v>
      </c>
      <c r="E214" s="69">
        <v>60</v>
      </c>
      <c r="F214" s="104" t="s">
        <v>1678</v>
      </c>
      <c r="G214" s="66"/>
      <c r="H214" s="70"/>
      <c r="I214" s="71"/>
      <c r="J214" s="71"/>
      <c r="K214" s="70" t="s">
        <v>7762</v>
      </c>
      <c r="L214" s="74"/>
      <c r="M214" s="75">
        <v>2927.852783203125</v>
      </c>
      <c r="N214" s="75">
        <v>6641.34814453125</v>
      </c>
      <c r="O214" s="76"/>
      <c r="P214" s="77"/>
      <c r="Q214" s="77"/>
      <c r="R214" s="89"/>
      <c r="S214" s="48">
        <v>0</v>
      </c>
      <c r="T214" s="48">
        <v>1</v>
      </c>
      <c r="U214" s="49">
        <v>0</v>
      </c>
      <c r="V214" s="49">
        <v>0.047619</v>
      </c>
      <c r="W214" s="50"/>
      <c r="X214" s="50"/>
      <c r="Y214" s="50"/>
      <c r="Z214" s="49">
        <v>0</v>
      </c>
      <c r="AA214" s="72">
        <v>214</v>
      </c>
      <c r="AB214" s="72"/>
      <c r="AC214" s="73"/>
      <c r="AD214" s="79" t="s">
        <v>4237</v>
      </c>
      <c r="AE214" s="79">
        <v>210</v>
      </c>
      <c r="AF214" s="79">
        <v>902</v>
      </c>
      <c r="AG214" s="79">
        <v>43606</v>
      </c>
      <c r="AH214" s="79">
        <v>2321</v>
      </c>
      <c r="AI214" s="79"/>
      <c r="AJ214" s="79" t="s">
        <v>4901</v>
      </c>
      <c r="AK214" s="79" t="s">
        <v>5448</v>
      </c>
      <c r="AL214" s="84" t="s">
        <v>5793</v>
      </c>
      <c r="AM214" s="79"/>
      <c r="AN214" s="81">
        <v>41157.446921296294</v>
      </c>
      <c r="AO214" s="84" t="s">
        <v>6164</v>
      </c>
      <c r="AP214" s="79" t="b">
        <v>0</v>
      </c>
      <c r="AQ214" s="79" t="b">
        <v>0</v>
      </c>
      <c r="AR214" s="79" t="b">
        <v>1</v>
      </c>
      <c r="AS214" s="79"/>
      <c r="AT214" s="79">
        <v>0</v>
      </c>
      <c r="AU214" s="84" t="s">
        <v>6620</v>
      </c>
      <c r="AV214" s="79" t="b">
        <v>0</v>
      </c>
      <c r="AW214" s="79" t="s">
        <v>6881</v>
      </c>
      <c r="AX214" s="84" t="s">
        <v>7070</v>
      </c>
      <c r="AY214" s="79" t="s">
        <v>66</v>
      </c>
      <c r="AZ214" s="79" t="str">
        <f>REPLACE(INDEX(GroupVertices[Group],MATCH(Vertices[[#This Row],[Vertex]],GroupVertices[Vertex],0)),1,1,"")</f>
        <v>10</v>
      </c>
      <c r="BA214" s="2"/>
      <c r="BB214" s="3"/>
      <c r="BC214" s="3"/>
      <c r="BD214" s="3"/>
      <c r="BE214" s="3"/>
    </row>
    <row r="215" spans="1:57" ht="15">
      <c r="A215" s="65" t="s">
        <v>354</v>
      </c>
      <c r="B215" s="66"/>
      <c r="C215" s="66"/>
      <c r="D215" s="67">
        <v>2.340909090909091</v>
      </c>
      <c r="E215" s="69">
        <v>60</v>
      </c>
      <c r="F215" s="104" t="s">
        <v>1679</v>
      </c>
      <c r="G215" s="66"/>
      <c r="H215" s="70"/>
      <c r="I215" s="71"/>
      <c r="J215" s="71"/>
      <c r="K215" s="70" t="s">
        <v>7763</v>
      </c>
      <c r="L215" s="74"/>
      <c r="M215" s="75">
        <v>779.0150756835938</v>
      </c>
      <c r="N215" s="75">
        <v>7176.396484375</v>
      </c>
      <c r="O215" s="76"/>
      <c r="P215" s="77"/>
      <c r="Q215" s="77"/>
      <c r="R215" s="89"/>
      <c r="S215" s="48">
        <v>1</v>
      </c>
      <c r="T215" s="48">
        <v>1</v>
      </c>
      <c r="U215" s="49">
        <v>0</v>
      </c>
      <c r="V215" s="49">
        <v>0</v>
      </c>
      <c r="W215" s="50"/>
      <c r="X215" s="50"/>
      <c r="Y215" s="50"/>
      <c r="Z215" s="49" t="s">
        <v>8271</v>
      </c>
      <c r="AA215" s="72">
        <v>215</v>
      </c>
      <c r="AB215" s="72"/>
      <c r="AC215" s="73"/>
      <c r="AD215" s="79" t="s">
        <v>4238</v>
      </c>
      <c r="AE215" s="79">
        <v>47</v>
      </c>
      <c r="AF215" s="79">
        <v>47</v>
      </c>
      <c r="AG215" s="79">
        <v>1021</v>
      </c>
      <c r="AH215" s="79">
        <v>938</v>
      </c>
      <c r="AI215" s="79"/>
      <c r="AJ215" s="79" t="s">
        <v>4902</v>
      </c>
      <c r="AK215" s="79"/>
      <c r="AL215" s="79"/>
      <c r="AM215" s="79"/>
      <c r="AN215" s="81">
        <v>43373.112916666665</v>
      </c>
      <c r="AO215" s="79"/>
      <c r="AP215" s="79" t="b">
        <v>1</v>
      </c>
      <c r="AQ215" s="79" t="b">
        <v>0</v>
      </c>
      <c r="AR215" s="79" t="b">
        <v>0</v>
      </c>
      <c r="AS215" s="79"/>
      <c r="AT215" s="79">
        <v>0</v>
      </c>
      <c r="AU215" s="79"/>
      <c r="AV215" s="79" t="b">
        <v>0</v>
      </c>
      <c r="AW215" s="79" t="s">
        <v>6881</v>
      </c>
      <c r="AX215" s="84" t="s">
        <v>7071</v>
      </c>
      <c r="AY215" s="79" t="s">
        <v>66</v>
      </c>
      <c r="AZ215" s="79" t="str">
        <f>REPLACE(INDEX(GroupVertices[Group],MATCH(Vertices[[#This Row],[Vertex]],GroupVertices[Vertex],0)),1,1,"")</f>
        <v>1</v>
      </c>
      <c r="BA215" s="2"/>
      <c r="BB215" s="3"/>
      <c r="BC215" s="3"/>
      <c r="BD215" s="3"/>
      <c r="BE215" s="3"/>
    </row>
    <row r="216" spans="1:57" ht="15">
      <c r="A216" s="65" t="s">
        <v>355</v>
      </c>
      <c r="B216" s="66"/>
      <c r="C216" s="66"/>
      <c r="D216" s="67">
        <v>3.1818181818181817</v>
      </c>
      <c r="E216" s="69">
        <v>60</v>
      </c>
      <c r="F216" s="104" t="s">
        <v>6709</v>
      </c>
      <c r="G216" s="66"/>
      <c r="H216" s="70"/>
      <c r="I216" s="71"/>
      <c r="J216" s="71"/>
      <c r="K216" s="70" t="s">
        <v>7764</v>
      </c>
      <c r="L216" s="74"/>
      <c r="M216" s="75">
        <v>5181.9423828125</v>
      </c>
      <c r="N216" s="75">
        <v>177.53675842285156</v>
      </c>
      <c r="O216" s="76"/>
      <c r="P216" s="77"/>
      <c r="Q216" s="77"/>
      <c r="R216" s="89"/>
      <c r="S216" s="48">
        <v>2</v>
      </c>
      <c r="T216" s="48">
        <v>1</v>
      </c>
      <c r="U216" s="49">
        <v>0</v>
      </c>
      <c r="V216" s="49">
        <v>1</v>
      </c>
      <c r="W216" s="50"/>
      <c r="X216" s="50"/>
      <c r="Y216" s="50"/>
      <c r="Z216" s="49">
        <v>0</v>
      </c>
      <c r="AA216" s="72">
        <v>216</v>
      </c>
      <c r="AB216" s="72"/>
      <c r="AC216" s="73"/>
      <c r="AD216" s="79" t="s">
        <v>4239</v>
      </c>
      <c r="AE216" s="79">
        <v>504</v>
      </c>
      <c r="AF216" s="79">
        <v>65521</v>
      </c>
      <c r="AG216" s="79">
        <v>6332</v>
      </c>
      <c r="AH216" s="79">
        <v>1330</v>
      </c>
      <c r="AI216" s="79"/>
      <c r="AJ216" s="79" t="s">
        <v>4903</v>
      </c>
      <c r="AK216" s="79" t="s">
        <v>5449</v>
      </c>
      <c r="AL216" s="84" t="s">
        <v>5794</v>
      </c>
      <c r="AM216" s="79"/>
      <c r="AN216" s="81">
        <v>39882.69731481482</v>
      </c>
      <c r="AO216" s="84" t="s">
        <v>6165</v>
      </c>
      <c r="AP216" s="79" t="b">
        <v>0</v>
      </c>
      <c r="AQ216" s="79" t="b">
        <v>0</v>
      </c>
      <c r="AR216" s="79" t="b">
        <v>1</v>
      </c>
      <c r="AS216" s="79"/>
      <c r="AT216" s="79">
        <v>563</v>
      </c>
      <c r="AU216" s="84" t="s">
        <v>6620</v>
      </c>
      <c r="AV216" s="79" t="b">
        <v>0</v>
      </c>
      <c r="AW216" s="79" t="s">
        <v>6881</v>
      </c>
      <c r="AX216" s="84" t="s">
        <v>7072</v>
      </c>
      <c r="AY216" s="79" t="s">
        <v>66</v>
      </c>
      <c r="AZ216" s="79" t="str">
        <f>REPLACE(INDEX(GroupVertices[Group],MATCH(Vertices[[#This Row],[Vertex]],GroupVertices[Vertex],0)),1,1,"")</f>
        <v>141</v>
      </c>
      <c r="BA216" s="2"/>
      <c r="BB216" s="3"/>
      <c r="BC216" s="3"/>
      <c r="BD216" s="3"/>
      <c r="BE216" s="3"/>
    </row>
    <row r="217" spans="1:57" ht="15">
      <c r="A217" s="65" t="s">
        <v>356</v>
      </c>
      <c r="B217" s="66"/>
      <c r="C217" s="66"/>
      <c r="D217" s="67">
        <v>1.5</v>
      </c>
      <c r="E217" s="69">
        <v>60</v>
      </c>
      <c r="F217" s="104" t="s">
        <v>6710</v>
      </c>
      <c r="G217" s="66"/>
      <c r="H217" s="70"/>
      <c r="I217" s="71"/>
      <c r="J217" s="71"/>
      <c r="K217" s="70" t="s">
        <v>7765</v>
      </c>
      <c r="L217" s="74"/>
      <c r="M217" s="75">
        <v>4865.67236328125</v>
      </c>
      <c r="N217" s="75">
        <v>606.4879760742188</v>
      </c>
      <c r="O217" s="76"/>
      <c r="P217" s="77"/>
      <c r="Q217" s="77"/>
      <c r="R217" s="89"/>
      <c r="S217" s="48">
        <v>0</v>
      </c>
      <c r="T217" s="48">
        <v>1</v>
      </c>
      <c r="U217" s="49">
        <v>0</v>
      </c>
      <c r="V217" s="49">
        <v>1</v>
      </c>
      <c r="W217" s="50"/>
      <c r="X217" s="50"/>
      <c r="Y217" s="50"/>
      <c r="Z217" s="49">
        <v>0</v>
      </c>
      <c r="AA217" s="72">
        <v>217</v>
      </c>
      <c r="AB217" s="72"/>
      <c r="AC217" s="73"/>
      <c r="AD217" s="79" t="s">
        <v>4240</v>
      </c>
      <c r="AE217" s="79">
        <v>512</v>
      </c>
      <c r="AF217" s="79">
        <v>610</v>
      </c>
      <c r="AG217" s="79">
        <v>18618</v>
      </c>
      <c r="AH217" s="79">
        <v>124113</v>
      </c>
      <c r="AI217" s="79"/>
      <c r="AJ217" s="79" t="s">
        <v>4904</v>
      </c>
      <c r="AK217" s="79"/>
      <c r="AL217" s="79"/>
      <c r="AM217" s="79"/>
      <c r="AN217" s="81">
        <v>39937.753333333334</v>
      </c>
      <c r="AO217" s="84" t="s">
        <v>6166</v>
      </c>
      <c r="AP217" s="79" t="b">
        <v>0</v>
      </c>
      <c r="AQ217" s="79" t="b">
        <v>0</v>
      </c>
      <c r="AR217" s="79" t="b">
        <v>0</v>
      </c>
      <c r="AS217" s="79"/>
      <c r="AT217" s="79">
        <v>23</v>
      </c>
      <c r="AU217" s="84" t="s">
        <v>6625</v>
      </c>
      <c r="AV217" s="79" t="b">
        <v>0</v>
      </c>
      <c r="AW217" s="79" t="s">
        <v>6881</v>
      </c>
      <c r="AX217" s="84" t="s">
        <v>7073</v>
      </c>
      <c r="AY217" s="79" t="s">
        <v>66</v>
      </c>
      <c r="AZ217" s="79" t="str">
        <f>REPLACE(INDEX(GroupVertices[Group],MATCH(Vertices[[#This Row],[Vertex]],GroupVertices[Vertex],0)),1,1,"")</f>
        <v>141</v>
      </c>
      <c r="BA217" s="2"/>
      <c r="BB217" s="3"/>
      <c r="BC217" s="3"/>
      <c r="BD217" s="3"/>
      <c r="BE217" s="3"/>
    </row>
    <row r="218" spans="1:57" ht="15">
      <c r="A218" s="65" t="s">
        <v>357</v>
      </c>
      <c r="B218" s="66"/>
      <c r="C218" s="66"/>
      <c r="D218" s="67">
        <v>1.5</v>
      </c>
      <c r="E218" s="69">
        <v>60</v>
      </c>
      <c r="F218" s="104" t="s">
        <v>1680</v>
      </c>
      <c r="G218" s="66"/>
      <c r="H218" s="70"/>
      <c r="I218" s="71"/>
      <c r="J218" s="71"/>
      <c r="K218" s="70" t="s">
        <v>7766</v>
      </c>
      <c r="L218" s="74"/>
      <c r="M218" s="75">
        <v>7553.97802734375</v>
      </c>
      <c r="N218" s="75">
        <v>7352.923828125</v>
      </c>
      <c r="O218" s="76"/>
      <c r="P218" s="77"/>
      <c r="Q218" s="77"/>
      <c r="R218" s="89"/>
      <c r="S218" s="48">
        <v>0</v>
      </c>
      <c r="T218" s="48">
        <v>1</v>
      </c>
      <c r="U218" s="49">
        <v>0</v>
      </c>
      <c r="V218" s="49">
        <v>0.333333</v>
      </c>
      <c r="W218" s="50"/>
      <c r="X218" s="50"/>
      <c r="Y218" s="50"/>
      <c r="Z218" s="49">
        <v>0</v>
      </c>
      <c r="AA218" s="72">
        <v>218</v>
      </c>
      <c r="AB218" s="72"/>
      <c r="AC218" s="73"/>
      <c r="AD218" s="79" t="s">
        <v>4241</v>
      </c>
      <c r="AE218" s="79">
        <v>1545</v>
      </c>
      <c r="AF218" s="79">
        <v>849</v>
      </c>
      <c r="AG218" s="79">
        <v>12144</v>
      </c>
      <c r="AH218" s="79">
        <v>17244</v>
      </c>
      <c r="AI218" s="79"/>
      <c r="AJ218" s="79" t="s">
        <v>4905</v>
      </c>
      <c r="AK218" s="79" t="s">
        <v>5450</v>
      </c>
      <c r="AL218" s="79"/>
      <c r="AM218" s="79"/>
      <c r="AN218" s="81">
        <v>40308.710694444446</v>
      </c>
      <c r="AO218" s="84" t="s">
        <v>6167</v>
      </c>
      <c r="AP218" s="79" t="b">
        <v>0</v>
      </c>
      <c r="AQ218" s="79" t="b">
        <v>0</v>
      </c>
      <c r="AR218" s="79" t="b">
        <v>1</v>
      </c>
      <c r="AS218" s="79"/>
      <c r="AT218" s="79">
        <v>8</v>
      </c>
      <c r="AU218" s="84" t="s">
        <v>6630</v>
      </c>
      <c r="AV218" s="79" t="b">
        <v>0</v>
      </c>
      <c r="AW218" s="79" t="s">
        <v>6881</v>
      </c>
      <c r="AX218" s="84" t="s">
        <v>7074</v>
      </c>
      <c r="AY218" s="79" t="s">
        <v>66</v>
      </c>
      <c r="AZ218" s="79" t="str">
        <f>REPLACE(INDEX(GroupVertices[Group],MATCH(Vertices[[#This Row],[Vertex]],GroupVertices[Vertex],0)),1,1,"")</f>
        <v>45</v>
      </c>
      <c r="BA218" s="2"/>
      <c r="BB218" s="3"/>
      <c r="BC218" s="3"/>
      <c r="BD218" s="3"/>
      <c r="BE218" s="3"/>
    </row>
    <row r="219" spans="1:57" ht="15">
      <c r="A219" s="65" t="s">
        <v>843</v>
      </c>
      <c r="B219" s="66"/>
      <c r="C219" s="66"/>
      <c r="D219" s="67">
        <v>2.340909090909091</v>
      </c>
      <c r="E219" s="69">
        <v>60</v>
      </c>
      <c r="F219" s="104" t="s">
        <v>6712</v>
      </c>
      <c r="G219" s="66"/>
      <c r="H219" s="70"/>
      <c r="I219" s="71"/>
      <c r="J219" s="71"/>
      <c r="K219" s="70" t="s">
        <v>7769</v>
      </c>
      <c r="L219" s="74"/>
      <c r="M219" s="75">
        <v>4719.7197265625</v>
      </c>
      <c r="N219" s="75">
        <v>5975.93310546875</v>
      </c>
      <c r="O219" s="76"/>
      <c r="P219" s="77"/>
      <c r="Q219" s="77"/>
      <c r="R219" s="89"/>
      <c r="S219" s="48">
        <v>1</v>
      </c>
      <c r="T219" s="48">
        <v>0</v>
      </c>
      <c r="U219" s="49">
        <v>0</v>
      </c>
      <c r="V219" s="49">
        <v>0.333333</v>
      </c>
      <c r="W219" s="50"/>
      <c r="X219" s="50"/>
      <c r="Y219" s="50"/>
      <c r="Z219" s="49">
        <v>0</v>
      </c>
      <c r="AA219" s="72">
        <v>219</v>
      </c>
      <c r="AB219" s="72"/>
      <c r="AC219" s="73"/>
      <c r="AD219" s="79" t="s">
        <v>4244</v>
      </c>
      <c r="AE219" s="79">
        <v>17038</v>
      </c>
      <c r="AF219" s="79">
        <v>13426592</v>
      </c>
      <c r="AG219" s="79">
        <v>248307</v>
      </c>
      <c r="AH219" s="79">
        <v>3106</v>
      </c>
      <c r="AI219" s="79"/>
      <c r="AJ219" s="79" t="s">
        <v>4908</v>
      </c>
      <c r="AK219" s="79" t="s">
        <v>5453</v>
      </c>
      <c r="AL219" s="84" t="s">
        <v>5797</v>
      </c>
      <c r="AM219" s="79"/>
      <c r="AN219" s="81">
        <v>39888.77143518518</v>
      </c>
      <c r="AO219" s="84" t="s">
        <v>6170</v>
      </c>
      <c r="AP219" s="79" t="b">
        <v>0</v>
      </c>
      <c r="AQ219" s="79" t="b">
        <v>0</v>
      </c>
      <c r="AR219" s="79" t="b">
        <v>0</v>
      </c>
      <c r="AS219" s="79"/>
      <c r="AT219" s="79">
        <v>17392</v>
      </c>
      <c r="AU219" s="84" t="s">
        <v>6620</v>
      </c>
      <c r="AV219" s="79" t="b">
        <v>1</v>
      </c>
      <c r="AW219" s="79" t="s">
        <v>6881</v>
      </c>
      <c r="AX219" s="84" t="s">
        <v>7077</v>
      </c>
      <c r="AY219" s="79" t="s">
        <v>65</v>
      </c>
      <c r="AZ219" s="79" t="str">
        <f>REPLACE(INDEX(GroupVertices[Group],MATCH(Vertices[[#This Row],[Vertex]],GroupVertices[Vertex],0)),1,1,"")</f>
        <v>51</v>
      </c>
      <c r="BA219" s="2"/>
      <c r="BB219" s="3"/>
      <c r="BC219" s="3"/>
      <c r="BD219" s="3"/>
      <c r="BE219" s="3"/>
    </row>
    <row r="220" spans="1:57" ht="15">
      <c r="A220" s="65" t="s">
        <v>844</v>
      </c>
      <c r="B220" s="66"/>
      <c r="C220" s="66"/>
      <c r="D220" s="67">
        <v>2.340909090909091</v>
      </c>
      <c r="E220" s="69">
        <v>60</v>
      </c>
      <c r="F220" s="104" t="s">
        <v>6713</v>
      </c>
      <c r="G220" s="66"/>
      <c r="H220" s="70"/>
      <c r="I220" s="71"/>
      <c r="J220" s="71"/>
      <c r="K220" s="70" t="s">
        <v>7770</v>
      </c>
      <c r="L220" s="74"/>
      <c r="M220" s="75">
        <v>4394.24462890625</v>
      </c>
      <c r="N220" s="75">
        <v>5635.53369140625</v>
      </c>
      <c r="O220" s="76"/>
      <c r="P220" s="77"/>
      <c r="Q220" s="77"/>
      <c r="R220" s="89"/>
      <c r="S220" s="48">
        <v>1</v>
      </c>
      <c r="T220" s="48">
        <v>0</v>
      </c>
      <c r="U220" s="49">
        <v>0</v>
      </c>
      <c r="V220" s="49">
        <v>0.333333</v>
      </c>
      <c r="W220" s="50"/>
      <c r="X220" s="50"/>
      <c r="Y220" s="50"/>
      <c r="Z220" s="49">
        <v>0</v>
      </c>
      <c r="AA220" s="72">
        <v>220</v>
      </c>
      <c r="AB220" s="72"/>
      <c r="AC220" s="73"/>
      <c r="AD220" s="79" t="s">
        <v>4245</v>
      </c>
      <c r="AE220" s="79">
        <v>786</v>
      </c>
      <c r="AF220" s="79">
        <v>3824</v>
      </c>
      <c r="AG220" s="79">
        <v>19840</v>
      </c>
      <c r="AH220" s="79">
        <v>27053</v>
      </c>
      <c r="AI220" s="79"/>
      <c r="AJ220" s="79" t="s">
        <v>4909</v>
      </c>
      <c r="AK220" s="79" t="s">
        <v>5454</v>
      </c>
      <c r="AL220" s="84" t="s">
        <v>5798</v>
      </c>
      <c r="AM220" s="79"/>
      <c r="AN220" s="81">
        <v>41206.74506944444</v>
      </c>
      <c r="AO220" s="84" t="s">
        <v>6171</v>
      </c>
      <c r="AP220" s="79" t="b">
        <v>0</v>
      </c>
      <c r="AQ220" s="79" t="b">
        <v>0</v>
      </c>
      <c r="AR220" s="79" t="b">
        <v>1</v>
      </c>
      <c r="AS220" s="79"/>
      <c r="AT220" s="79">
        <v>35</v>
      </c>
      <c r="AU220" s="84" t="s">
        <v>6620</v>
      </c>
      <c r="AV220" s="79" t="b">
        <v>0</v>
      </c>
      <c r="AW220" s="79" t="s">
        <v>6881</v>
      </c>
      <c r="AX220" s="84" t="s">
        <v>7078</v>
      </c>
      <c r="AY220" s="79" t="s">
        <v>65</v>
      </c>
      <c r="AZ220" s="79" t="str">
        <f>REPLACE(INDEX(GroupVertices[Group],MATCH(Vertices[[#This Row],[Vertex]],GroupVertices[Vertex],0)),1,1,"")</f>
        <v>51</v>
      </c>
      <c r="BA220" s="2"/>
      <c r="BB220" s="3"/>
      <c r="BC220" s="3"/>
      <c r="BD220" s="3"/>
      <c r="BE220" s="3"/>
    </row>
    <row r="221" spans="1:57" ht="15">
      <c r="A221" s="65" t="s">
        <v>359</v>
      </c>
      <c r="B221" s="66"/>
      <c r="C221" s="66"/>
      <c r="D221" s="67">
        <v>1.5</v>
      </c>
      <c r="E221" s="69">
        <v>60</v>
      </c>
      <c r="F221" s="104" t="s">
        <v>1682</v>
      </c>
      <c r="G221" s="66"/>
      <c r="H221" s="70"/>
      <c r="I221" s="71"/>
      <c r="J221" s="71"/>
      <c r="K221" s="70" t="s">
        <v>7771</v>
      </c>
      <c r="L221" s="74"/>
      <c r="M221" s="75">
        <v>4865.67236328125</v>
      </c>
      <c r="N221" s="75">
        <v>1212.9334716796875</v>
      </c>
      <c r="O221" s="76"/>
      <c r="P221" s="77"/>
      <c r="Q221" s="77"/>
      <c r="R221" s="89"/>
      <c r="S221" s="48">
        <v>0</v>
      </c>
      <c r="T221" s="48">
        <v>1</v>
      </c>
      <c r="U221" s="49">
        <v>0</v>
      </c>
      <c r="V221" s="49">
        <v>1</v>
      </c>
      <c r="W221" s="50"/>
      <c r="X221" s="50"/>
      <c r="Y221" s="50"/>
      <c r="Z221" s="49">
        <v>0</v>
      </c>
      <c r="AA221" s="72">
        <v>221</v>
      </c>
      <c r="AB221" s="72"/>
      <c r="AC221" s="73"/>
      <c r="AD221" s="79" t="s">
        <v>4246</v>
      </c>
      <c r="AE221" s="79">
        <v>425</v>
      </c>
      <c r="AF221" s="79">
        <v>403</v>
      </c>
      <c r="AG221" s="79">
        <v>14384</v>
      </c>
      <c r="AH221" s="79">
        <v>46492</v>
      </c>
      <c r="AI221" s="79"/>
      <c r="AJ221" s="79" t="s">
        <v>4910</v>
      </c>
      <c r="AK221" s="79" t="s">
        <v>4499</v>
      </c>
      <c r="AL221" s="79"/>
      <c r="AM221" s="79"/>
      <c r="AN221" s="81">
        <v>40881.198425925926</v>
      </c>
      <c r="AO221" s="84" t="s">
        <v>6172</v>
      </c>
      <c r="AP221" s="79" t="b">
        <v>0</v>
      </c>
      <c r="AQ221" s="79" t="b">
        <v>0</v>
      </c>
      <c r="AR221" s="79" t="b">
        <v>1</v>
      </c>
      <c r="AS221" s="79"/>
      <c r="AT221" s="79">
        <v>2</v>
      </c>
      <c r="AU221" s="84" t="s">
        <v>6631</v>
      </c>
      <c r="AV221" s="79" t="b">
        <v>0</v>
      </c>
      <c r="AW221" s="79" t="s">
        <v>6881</v>
      </c>
      <c r="AX221" s="84" t="s">
        <v>7079</v>
      </c>
      <c r="AY221" s="79" t="s">
        <v>66</v>
      </c>
      <c r="AZ221" s="79" t="str">
        <f>REPLACE(INDEX(GroupVertices[Group],MATCH(Vertices[[#This Row],[Vertex]],GroupVertices[Vertex],0)),1,1,"")</f>
        <v>140</v>
      </c>
      <c r="BA221" s="2"/>
      <c r="BB221" s="3"/>
      <c r="BC221" s="3"/>
      <c r="BD221" s="3"/>
      <c r="BE221" s="3"/>
    </row>
    <row r="222" spans="1:57" ht="15">
      <c r="A222" s="65" t="s">
        <v>845</v>
      </c>
      <c r="B222" s="66"/>
      <c r="C222" s="66"/>
      <c r="D222" s="67">
        <v>2.340909090909091</v>
      </c>
      <c r="E222" s="69">
        <v>60</v>
      </c>
      <c r="F222" s="104" t="s">
        <v>6714</v>
      </c>
      <c r="G222" s="66"/>
      <c r="H222" s="70"/>
      <c r="I222" s="71"/>
      <c r="J222" s="71"/>
      <c r="K222" s="70" t="s">
        <v>7772</v>
      </c>
      <c r="L222" s="74"/>
      <c r="M222" s="75">
        <v>5181.9423828125</v>
      </c>
      <c r="N222" s="75">
        <v>783.9822998046875</v>
      </c>
      <c r="O222" s="76"/>
      <c r="P222" s="77"/>
      <c r="Q222" s="77"/>
      <c r="R222" s="89"/>
      <c r="S222" s="48">
        <v>1</v>
      </c>
      <c r="T222" s="48">
        <v>0</v>
      </c>
      <c r="U222" s="49">
        <v>0</v>
      </c>
      <c r="V222" s="49">
        <v>1</v>
      </c>
      <c r="W222" s="50"/>
      <c r="X222" s="50"/>
      <c r="Y222" s="50"/>
      <c r="Z222" s="49">
        <v>0</v>
      </c>
      <c r="AA222" s="72">
        <v>222</v>
      </c>
      <c r="AB222" s="72"/>
      <c r="AC222" s="73"/>
      <c r="AD222" s="79" t="s">
        <v>4247</v>
      </c>
      <c r="AE222" s="79">
        <v>501</v>
      </c>
      <c r="AF222" s="79">
        <v>520</v>
      </c>
      <c r="AG222" s="79">
        <v>15136</v>
      </c>
      <c r="AH222" s="79">
        <v>35975</v>
      </c>
      <c r="AI222" s="79"/>
      <c r="AJ222" s="79" t="s">
        <v>4911</v>
      </c>
      <c r="AK222" s="79" t="s">
        <v>5455</v>
      </c>
      <c r="AL222" s="79"/>
      <c r="AM222" s="79"/>
      <c r="AN222" s="81">
        <v>41371.04825231482</v>
      </c>
      <c r="AO222" s="84" t="s">
        <v>6173</v>
      </c>
      <c r="AP222" s="79" t="b">
        <v>1</v>
      </c>
      <c r="AQ222" s="79" t="b">
        <v>0</v>
      </c>
      <c r="AR222" s="79" t="b">
        <v>1</v>
      </c>
      <c r="AS222" s="79"/>
      <c r="AT222" s="79">
        <v>4</v>
      </c>
      <c r="AU222" s="84" t="s">
        <v>6619</v>
      </c>
      <c r="AV222" s="79" t="b">
        <v>0</v>
      </c>
      <c r="AW222" s="79" t="s">
        <v>6881</v>
      </c>
      <c r="AX222" s="84" t="s">
        <v>7080</v>
      </c>
      <c r="AY222" s="79" t="s">
        <v>65</v>
      </c>
      <c r="AZ222" s="79" t="str">
        <f>REPLACE(INDEX(GroupVertices[Group],MATCH(Vertices[[#This Row],[Vertex]],GroupVertices[Vertex],0)),1,1,"")</f>
        <v>140</v>
      </c>
      <c r="BA222" s="2"/>
      <c r="BB222" s="3"/>
      <c r="BC222" s="3"/>
      <c r="BD222" s="3"/>
      <c r="BE222" s="3"/>
    </row>
    <row r="223" spans="1:57" ht="15">
      <c r="A223" s="65" t="s">
        <v>360</v>
      </c>
      <c r="B223" s="66"/>
      <c r="C223" s="66"/>
      <c r="D223" s="67">
        <v>2.340909090909091</v>
      </c>
      <c r="E223" s="69">
        <v>60</v>
      </c>
      <c r="F223" s="104" t="s">
        <v>1683</v>
      </c>
      <c r="G223" s="66"/>
      <c r="H223" s="70"/>
      <c r="I223" s="71"/>
      <c r="J223" s="71"/>
      <c r="K223" s="70" t="s">
        <v>7773</v>
      </c>
      <c r="L223" s="74"/>
      <c r="M223" s="75">
        <v>212.2095947265625</v>
      </c>
      <c r="N223" s="75">
        <v>5676.0859375</v>
      </c>
      <c r="O223" s="76"/>
      <c r="P223" s="77"/>
      <c r="Q223" s="77"/>
      <c r="R223" s="89"/>
      <c r="S223" s="48">
        <v>1</v>
      </c>
      <c r="T223" s="48">
        <v>1</v>
      </c>
      <c r="U223" s="49">
        <v>0</v>
      </c>
      <c r="V223" s="49">
        <v>0</v>
      </c>
      <c r="W223" s="50"/>
      <c r="X223" s="50"/>
      <c r="Y223" s="50"/>
      <c r="Z223" s="49" t="s">
        <v>8271</v>
      </c>
      <c r="AA223" s="72">
        <v>223</v>
      </c>
      <c r="AB223" s="72"/>
      <c r="AC223" s="73"/>
      <c r="AD223" s="79" t="s">
        <v>4248</v>
      </c>
      <c r="AE223" s="79">
        <v>169</v>
      </c>
      <c r="AF223" s="79">
        <v>78</v>
      </c>
      <c r="AG223" s="79">
        <v>1261</v>
      </c>
      <c r="AH223" s="79">
        <v>505</v>
      </c>
      <c r="AI223" s="79"/>
      <c r="AJ223" s="79"/>
      <c r="AK223" s="79" t="s">
        <v>5456</v>
      </c>
      <c r="AL223" s="79"/>
      <c r="AM223" s="79"/>
      <c r="AN223" s="81">
        <v>39919.6027662037</v>
      </c>
      <c r="AO223" s="84" t="s">
        <v>6174</v>
      </c>
      <c r="AP223" s="79" t="b">
        <v>0</v>
      </c>
      <c r="AQ223" s="79" t="b">
        <v>0</v>
      </c>
      <c r="AR223" s="79" t="b">
        <v>0</v>
      </c>
      <c r="AS223" s="79"/>
      <c r="AT223" s="79">
        <v>4</v>
      </c>
      <c r="AU223" s="84" t="s">
        <v>6625</v>
      </c>
      <c r="AV223" s="79" t="b">
        <v>0</v>
      </c>
      <c r="AW223" s="79" t="s">
        <v>6881</v>
      </c>
      <c r="AX223" s="84" t="s">
        <v>7081</v>
      </c>
      <c r="AY223" s="79" t="s">
        <v>66</v>
      </c>
      <c r="AZ223" s="79" t="str">
        <f>REPLACE(INDEX(GroupVertices[Group],MATCH(Vertices[[#This Row],[Vertex]],GroupVertices[Vertex],0)),1,1,"")</f>
        <v>1</v>
      </c>
      <c r="BA223" s="2"/>
      <c r="BB223" s="3"/>
      <c r="BC223" s="3"/>
      <c r="BD223" s="3"/>
      <c r="BE223" s="3"/>
    </row>
    <row r="224" spans="1:57" ht="15">
      <c r="A224" s="65" t="s">
        <v>361</v>
      </c>
      <c r="B224" s="66"/>
      <c r="C224" s="66"/>
      <c r="D224" s="67">
        <v>1.5</v>
      </c>
      <c r="E224" s="69">
        <v>60</v>
      </c>
      <c r="F224" s="104" t="s">
        <v>1651</v>
      </c>
      <c r="G224" s="66"/>
      <c r="H224" s="70"/>
      <c r="I224" s="71"/>
      <c r="J224" s="71"/>
      <c r="K224" s="70" t="s">
        <v>7774</v>
      </c>
      <c r="L224" s="74"/>
      <c r="M224" s="75">
        <v>8695.3076171875</v>
      </c>
      <c r="N224" s="75">
        <v>9352.142578125</v>
      </c>
      <c r="O224" s="76"/>
      <c r="P224" s="77"/>
      <c r="Q224" s="77"/>
      <c r="R224" s="89"/>
      <c r="S224" s="48">
        <v>0</v>
      </c>
      <c r="T224" s="48">
        <v>1</v>
      </c>
      <c r="U224" s="49">
        <v>0</v>
      </c>
      <c r="V224" s="49">
        <v>0.04</v>
      </c>
      <c r="W224" s="50"/>
      <c r="X224" s="50"/>
      <c r="Y224" s="50"/>
      <c r="Z224" s="49">
        <v>0</v>
      </c>
      <c r="AA224" s="72">
        <v>224</v>
      </c>
      <c r="AB224" s="72"/>
      <c r="AC224" s="73"/>
      <c r="AD224" s="79" t="s">
        <v>4249</v>
      </c>
      <c r="AE224" s="79">
        <v>9</v>
      </c>
      <c r="AF224" s="79">
        <v>1</v>
      </c>
      <c r="AG224" s="79">
        <v>178</v>
      </c>
      <c r="AH224" s="79">
        <v>159</v>
      </c>
      <c r="AI224" s="79"/>
      <c r="AJ224" s="79"/>
      <c r="AK224" s="79"/>
      <c r="AL224" s="79"/>
      <c r="AM224" s="79"/>
      <c r="AN224" s="81">
        <v>43651.01300925926</v>
      </c>
      <c r="AO224" s="79"/>
      <c r="AP224" s="79" t="b">
        <v>1</v>
      </c>
      <c r="AQ224" s="79" t="b">
        <v>1</v>
      </c>
      <c r="AR224" s="79" t="b">
        <v>0</v>
      </c>
      <c r="AS224" s="79"/>
      <c r="AT224" s="79">
        <v>0</v>
      </c>
      <c r="AU224" s="79"/>
      <c r="AV224" s="79" t="b">
        <v>0</v>
      </c>
      <c r="AW224" s="79" t="s">
        <v>6881</v>
      </c>
      <c r="AX224" s="84" t="s">
        <v>7082</v>
      </c>
      <c r="AY224" s="79" t="s">
        <v>66</v>
      </c>
      <c r="AZ224" s="79" t="str">
        <f>REPLACE(INDEX(GroupVertices[Group],MATCH(Vertices[[#This Row],[Vertex]],GroupVertices[Vertex],0)),1,1,"")</f>
        <v>7</v>
      </c>
      <c r="BA224" s="2"/>
      <c r="BB224" s="3"/>
      <c r="BC224" s="3"/>
      <c r="BD224" s="3"/>
      <c r="BE224" s="3"/>
    </row>
    <row r="225" spans="1:57" ht="15">
      <c r="A225" s="65" t="s">
        <v>362</v>
      </c>
      <c r="B225" s="66"/>
      <c r="C225" s="66"/>
      <c r="D225" s="67">
        <v>2.340909090909091</v>
      </c>
      <c r="E225" s="69">
        <v>60</v>
      </c>
      <c r="F225" s="104" t="s">
        <v>1684</v>
      </c>
      <c r="G225" s="66"/>
      <c r="H225" s="70"/>
      <c r="I225" s="71"/>
      <c r="J225" s="71"/>
      <c r="K225" s="70" t="s">
        <v>7775</v>
      </c>
      <c r="L225" s="74"/>
      <c r="M225" s="75">
        <v>8125.69482421875</v>
      </c>
      <c r="N225" s="75">
        <v>7365.974609375</v>
      </c>
      <c r="O225" s="76"/>
      <c r="P225" s="77"/>
      <c r="Q225" s="77"/>
      <c r="R225" s="89"/>
      <c r="S225" s="48">
        <v>1</v>
      </c>
      <c r="T225" s="48">
        <v>1</v>
      </c>
      <c r="U225" s="49">
        <v>0</v>
      </c>
      <c r="V225" s="49">
        <v>0.5</v>
      </c>
      <c r="W225" s="50"/>
      <c r="X225" s="50"/>
      <c r="Y225" s="50"/>
      <c r="Z225" s="49">
        <v>0</v>
      </c>
      <c r="AA225" s="72">
        <v>225</v>
      </c>
      <c r="AB225" s="72"/>
      <c r="AC225" s="73"/>
      <c r="AD225" s="79" t="s">
        <v>4250</v>
      </c>
      <c r="AE225" s="79">
        <v>681</v>
      </c>
      <c r="AF225" s="79">
        <v>142</v>
      </c>
      <c r="AG225" s="79">
        <v>16556</v>
      </c>
      <c r="AH225" s="79">
        <v>30803</v>
      </c>
      <c r="AI225" s="79"/>
      <c r="AJ225" s="79" t="s">
        <v>4912</v>
      </c>
      <c r="AK225" s="79"/>
      <c r="AL225" s="79"/>
      <c r="AM225" s="79"/>
      <c r="AN225" s="81">
        <v>42750.39627314815</v>
      </c>
      <c r="AO225" s="84" t="s">
        <v>6175</v>
      </c>
      <c r="AP225" s="79" t="b">
        <v>1</v>
      </c>
      <c r="AQ225" s="79" t="b">
        <v>0</v>
      </c>
      <c r="AR225" s="79" t="b">
        <v>0</v>
      </c>
      <c r="AS225" s="79"/>
      <c r="AT225" s="79">
        <v>0</v>
      </c>
      <c r="AU225" s="79"/>
      <c r="AV225" s="79" t="b">
        <v>0</v>
      </c>
      <c r="AW225" s="79" t="s">
        <v>6881</v>
      </c>
      <c r="AX225" s="84" t="s">
        <v>7083</v>
      </c>
      <c r="AY225" s="79" t="s">
        <v>66</v>
      </c>
      <c r="AZ225" s="79" t="str">
        <f>REPLACE(INDEX(GroupVertices[Group],MATCH(Vertices[[#This Row],[Vertex]],GroupVertices[Vertex],0)),1,1,"")</f>
        <v>50</v>
      </c>
      <c r="BA225" s="2"/>
      <c r="BB225" s="3"/>
      <c r="BC225" s="3"/>
      <c r="BD225" s="3"/>
      <c r="BE225" s="3"/>
    </row>
    <row r="226" spans="1:57" ht="15">
      <c r="A226" s="65" t="s">
        <v>846</v>
      </c>
      <c r="B226" s="66"/>
      <c r="C226" s="66"/>
      <c r="D226" s="67">
        <v>3.1818181818181817</v>
      </c>
      <c r="E226" s="69">
        <v>60</v>
      </c>
      <c r="F226" s="104" t="s">
        <v>6715</v>
      </c>
      <c r="G226" s="66"/>
      <c r="H226" s="70"/>
      <c r="I226" s="71"/>
      <c r="J226" s="71"/>
      <c r="K226" s="70" t="s">
        <v>7776</v>
      </c>
      <c r="L226" s="74"/>
      <c r="M226" s="75">
        <v>7839.4580078125</v>
      </c>
      <c r="N226" s="75">
        <v>7011.13720703125</v>
      </c>
      <c r="O226" s="76"/>
      <c r="P226" s="77"/>
      <c r="Q226" s="77"/>
      <c r="R226" s="89"/>
      <c r="S226" s="48">
        <v>2</v>
      </c>
      <c r="T226" s="48">
        <v>0</v>
      </c>
      <c r="U226" s="49">
        <v>0</v>
      </c>
      <c r="V226" s="49">
        <v>0.5</v>
      </c>
      <c r="W226" s="50"/>
      <c r="X226" s="50"/>
      <c r="Y226" s="50"/>
      <c r="Z226" s="49">
        <v>0</v>
      </c>
      <c r="AA226" s="72">
        <v>226</v>
      </c>
      <c r="AB226" s="72"/>
      <c r="AC226" s="73"/>
      <c r="AD226" s="79" t="s">
        <v>4251</v>
      </c>
      <c r="AE226" s="79">
        <v>955</v>
      </c>
      <c r="AF226" s="79">
        <v>180002</v>
      </c>
      <c r="AG226" s="79">
        <v>42802</v>
      </c>
      <c r="AH226" s="79">
        <v>3010</v>
      </c>
      <c r="AI226" s="79"/>
      <c r="AJ226" s="79" t="s">
        <v>4913</v>
      </c>
      <c r="AK226" s="79" t="s">
        <v>5407</v>
      </c>
      <c r="AL226" s="84" t="s">
        <v>5799</v>
      </c>
      <c r="AM226" s="79"/>
      <c r="AN226" s="81">
        <v>39868.17663194444</v>
      </c>
      <c r="AO226" s="84" t="s">
        <v>6176</v>
      </c>
      <c r="AP226" s="79" t="b">
        <v>0</v>
      </c>
      <c r="AQ226" s="79" t="b">
        <v>0</v>
      </c>
      <c r="AR226" s="79" t="b">
        <v>0</v>
      </c>
      <c r="AS226" s="79"/>
      <c r="AT226" s="79">
        <v>3371</v>
      </c>
      <c r="AU226" s="84" t="s">
        <v>6624</v>
      </c>
      <c r="AV226" s="79" t="b">
        <v>1</v>
      </c>
      <c r="AW226" s="79" t="s">
        <v>6881</v>
      </c>
      <c r="AX226" s="84" t="s">
        <v>7084</v>
      </c>
      <c r="AY226" s="79" t="s">
        <v>65</v>
      </c>
      <c r="AZ226" s="79" t="str">
        <f>REPLACE(INDEX(GroupVertices[Group],MATCH(Vertices[[#This Row],[Vertex]],GroupVertices[Vertex],0)),1,1,"")</f>
        <v>50</v>
      </c>
      <c r="BA226" s="2"/>
      <c r="BB226" s="3"/>
      <c r="BC226" s="3"/>
      <c r="BD226" s="3"/>
      <c r="BE226" s="3"/>
    </row>
    <row r="227" spans="1:57" ht="15">
      <c r="A227" s="65" t="s">
        <v>363</v>
      </c>
      <c r="B227" s="66"/>
      <c r="C227" s="66"/>
      <c r="D227" s="67">
        <v>1.5</v>
      </c>
      <c r="E227" s="69">
        <v>60</v>
      </c>
      <c r="F227" s="104" t="s">
        <v>1685</v>
      </c>
      <c r="G227" s="66"/>
      <c r="H227" s="70"/>
      <c r="I227" s="71"/>
      <c r="J227" s="71"/>
      <c r="K227" s="70" t="s">
        <v>7777</v>
      </c>
      <c r="L227" s="74"/>
      <c r="M227" s="75">
        <v>7699.9462890625</v>
      </c>
      <c r="N227" s="75">
        <v>7558.419921875</v>
      </c>
      <c r="O227" s="76"/>
      <c r="P227" s="77"/>
      <c r="Q227" s="77"/>
      <c r="R227" s="89"/>
      <c r="S227" s="48">
        <v>0</v>
      </c>
      <c r="T227" s="48">
        <v>2</v>
      </c>
      <c r="U227" s="49">
        <v>0</v>
      </c>
      <c r="V227" s="49">
        <v>0.5</v>
      </c>
      <c r="W227" s="50"/>
      <c r="X227" s="50"/>
      <c r="Y227" s="50"/>
      <c r="Z227" s="49">
        <v>0</v>
      </c>
      <c r="AA227" s="72">
        <v>227</v>
      </c>
      <c r="AB227" s="72"/>
      <c r="AC227" s="73"/>
      <c r="AD227" s="79" t="s">
        <v>4252</v>
      </c>
      <c r="AE227" s="79">
        <v>3437</v>
      </c>
      <c r="AF227" s="79">
        <v>2956</v>
      </c>
      <c r="AG227" s="79">
        <v>19939</v>
      </c>
      <c r="AH227" s="79">
        <v>21664</v>
      </c>
      <c r="AI227" s="79"/>
      <c r="AJ227" s="79" t="s">
        <v>4914</v>
      </c>
      <c r="AK227" s="79" t="s">
        <v>5457</v>
      </c>
      <c r="AL227" s="79"/>
      <c r="AM227" s="79"/>
      <c r="AN227" s="81">
        <v>40281.01729166666</v>
      </c>
      <c r="AO227" s="84" t="s">
        <v>6177</v>
      </c>
      <c r="AP227" s="79" t="b">
        <v>0</v>
      </c>
      <c r="AQ227" s="79" t="b">
        <v>0</v>
      </c>
      <c r="AR227" s="79" t="b">
        <v>1</v>
      </c>
      <c r="AS227" s="79"/>
      <c r="AT227" s="79">
        <v>11</v>
      </c>
      <c r="AU227" s="84" t="s">
        <v>6625</v>
      </c>
      <c r="AV227" s="79" t="b">
        <v>0</v>
      </c>
      <c r="AW227" s="79" t="s">
        <v>6881</v>
      </c>
      <c r="AX227" s="84" t="s">
        <v>7085</v>
      </c>
      <c r="AY227" s="79" t="s">
        <v>66</v>
      </c>
      <c r="AZ227" s="79" t="str">
        <f>REPLACE(INDEX(GroupVertices[Group],MATCH(Vertices[[#This Row],[Vertex]],GroupVertices[Vertex],0)),1,1,"")</f>
        <v>50</v>
      </c>
      <c r="BA227" s="2"/>
      <c r="BB227" s="3"/>
      <c r="BC227" s="3"/>
      <c r="BD227" s="3"/>
      <c r="BE227" s="3"/>
    </row>
    <row r="228" spans="1:57" ht="15">
      <c r="A228" s="65" t="s">
        <v>364</v>
      </c>
      <c r="B228" s="66"/>
      <c r="C228" s="66"/>
      <c r="D228" s="67">
        <v>2.340909090909091</v>
      </c>
      <c r="E228" s="69">
        <v>60</v>
      </c>
      <c r="F228" s="104" t="s">
        <v>1686</v>
      </c>
      <c r="G228" s="66"/>
      <c r="H228" s="70"/>
      <c r="I228" s="71"/>
      <c r="J228" s="71"/>
      <c r="K228" s="70" t="s">
        <v>7778</v>
      </c>
      <c r="L228" s="74"/>
      <c r="M228" s="75">
        <v>650.78515625</v>
      </c>
      <c r="N228" s="75">
        <v>5741.7802734375</v>
      </c>
      <c r="O228" s="76"/>
      <c r="P228" s="77"/>
      <c r="Q228" s="77"/>
      <c r="R228" s="89"/>
      <c r="S228" s="48">
        <v>1</v>
      </c>
      <c r="T228" s="48">
        <v>1</v>
      </c>
      <c r="U228" s="49">
        <v>0</v>
      </c>
      <c r="V228" s="49">
        <v>0</v>
      </c>
      <c r="W228" s="50"/>
      <c r="X228" s="50"/>
      <c r="Y228" s="50"/>
      <c r="Z228" s="49" t="s">
        <v>8271</v>
      </c>
      <c r="AA228" s="72">
        <v>228</v>
      </c>
      <c r="AB228" s="72"/>
      <c r="AC228" s="73"/>
      <c r="AD228" s="79" t="s">
        <v>4253</v>
      </c>
      <c r="AE228" s="79">
        <v>358</v>
      </c>
      <c r="AF228" s="79">
        <v>1274</v>
      </c>
      <c r="AG228" s="79">
        <v>25121</v>
      </c>
      <c r="AH228" s="79">
        <v>10571</v>
      </c>
      <c r="AI228" s="79"/>
      <c r="AJ228" s="79" t="s">
        <v>4915</v>
      </c>
      <c r="AK228" s="79" t="s">
        <v>5458</v>
      </c>
      <c r="AL228" s="84" t="s">
        <v>5800</v>
      </c>
      <c r="AM228" s="79"/>
      <c r="AN228" s="81">
        <v>40075.90758101852</v>
      </c>
      <c r="AO228" s="84" t="s">
        <v>6178</v>
      </c>
      <c r="AP228" s="79" t="b">
        <v>0</v>
      </c>
      <c r="AQ228" s="79" t="b">
        <v>0</v>
      </c>
      <c r="AR228" s="79" t="b">
        <v>0</v>
      </c>
      <c r="AS228" s="79"/>
      <c r="AT228" s="79">
        <v>12</v>
      </c>
      <c r="AU228" s="84" t="s">
        <v>6619</v>
      </c>
      <c r="AV228" s="79" t="b">
        <v>0</v>
      </c>
      <c r="AW228" s="79" t="s">
        <v>6881</v>
      </c>
      <c r="AX228" s="84" t="s">
        <v>7086</v>
      </c>
      <c r="AY228" s="79" t="s">
        <v>66</v>
      </c>
      <c r="AZ228" s="79" t="str">
        <f>REPLACE(INDEX(GroupVertices[Group],MATCH(Vertices[[#This Row],[Vertex]],GroupVertices[Vertex],0)),1,1,"")</f>
        <v>1</v>
      </c>
      <c r="BA228" s="2"/>
      <c r="BB228" s="3"/>
      <c r="BC228" s="3"/>
      <c r="BD228" s="3"/>
      <c r="BE228" s="3"/>
    </row>
    <row r="229" spans="1:57" ht="15">
      <c r="A229" s="65" t="s">
        <v>366</v>
      </c>
      <c r="B229" s="66"/>
      <c r="C229" s="66"/>
      <c r="D229" s="67">
        <v>1.5</v>
      </c>
      <c r="E229" s="69">
        <v>60</v>
      </c>
      <c r="F229" s="104" t="s">
        <v>1651</v>
      </c>
      <c r="G229" s="66"/>
      <c r="H229" s="70"/>
      <c r="I229" s="71"/>
      <c r="J229" s="71"/>
      <c r="K229" s="70" t="s">
        <v>7779</v>
      </c>
      <c r="L229" s="74"/>
      <c r="M229" s="75">
        <v>4829.197265625</v>
      </c>
      <c r="N229" s="75">
        <v>7558.41748046875</v>
      </c>
      <c r="O229" s="76"/>
      <c r="P229" s="77"/>
      <c r="Q229" s="77"/>
      <c r="R229" s="89"/>
      <c r="S229" s="48">
        <v>0</v>
      </c>
      <c r="T229" s="48">
        <v>1</v>
      </c>
      <c r="U229" s="49">
        <v>0</v>
      </c>
      <c r="V229" s="49">
        <v>0.333333</v>
      </c>
      <c r="W229" s="50"/>
      <c r="X229" s="50"/>
      <c r="Y229" s="50"/>
      <c r="Z229" s="49">
        <v>0</v>
      </c>
      <c r="AA229" s="72">
        <v>229</v>
      </c>
      <c r="AB229" s="72"/>
      <c r="AC229" s="73"/>
      <c r="AD229" s="79" t="s">
        <v>4254</v>
      </c>
      <c r="AE229" s="79">
        <v>10</v>
      </c>
      <c r="AF229" s="79">
        <v>63</v>
      </c>
      <c r="AG229" s="79">
        <v>5853</v>
      </c>
      <c r="AH229" s="79">
        <v>0</v>
      </c>
      <c r="AI229" s="79"/>
      <c r="AJ229" s="79"/>
      <c r="AK229" s="79"/>
      <c r="AL229" s="79"/>
      <c r="AM229" s="79"/>
      <c r="AN229" s="81">
        <v>41516.86753472222</v>
      </c>
      <c r="AO229" s="79"/>
      <c r="AP229" s="79" t="b">
        <v>1</v>
      </c>
      <c r="AQ229" s="79" t="b">
        <v>1</v>
      </c>
      <c r="AR229" s="79" t="b">
        <v>0</v>
      </c>
      <c r="AS229" s="79"/>
      <c r="AT229" s="79">
        <v>1</v>
      </c>
      <c r="AU229" s="84" t="s">
        <v>6619</v>
      </c>
      <c r="AV229" s="79" t="b">
        <v>0</v>
      </c>
      <c r="AW229" s="79" t="s">
        <v>6881</v>
      </c>
      <c r="AX229" s="84" t="s">
        <v>7087</v>
      </c>
      <c r="AY229" s="79" t="s">
        <v>66</v>
      </c>
      <c r="AZ229" s="79" t="str">
        <f>REPLACE(INDEX(GroupVertices[Group],MATCH(Vertices[[#This Row],[Vertex]],GroupVertices[Vertex],0)),1,1,"")</f>
        <v>49</v>
      </c>
      <c r="BA229" s="2"/>
      <c r="BB229" s="3"/>
      <c r="BC229" s="3"/>
      <c r="BD229" s="3"/>
      <c r="BE229" s="3"/>
    </row>
    <row r="230" spans="1:57" ht="15">
      <c r="A230" s="65" t="s">
        <v>367</v>
      </c>
      <c r="B230" s="66"/>
      <c r="C230" s="66"/>
      <c r="D230" s="67">
        <v>3.1818181818181817</v>
      </c>
      <c r="E230" s="69">
        <v>60</v>
      </c>
      <c r="F230" s="104" t="s">
        <v>1688</v>
      </c>
      <c r="G230" s="66"/>
      <c r="H230" s="70"/>
      <c r="I230" s="71"/>
      <c r="J230" s="71"/>
      <c r="K230" s="70" t="s">
        <v>7780</v>
      </c>
      <c r="L230" s="74"/>
      <c r="M230" s="75">
        <v>5181.94775390625</v>
      </c>
      <c r="N230" s="75">
        <v>1390.4188232421875</v>
      </c>
      <c r="O230" s="76"/>
      <c r="P230" s="77"/>
      <c r="Q230" s="77"/>
      <c r="R230" s="89"/>
      <c r="S230" s="48">
        <v>2</v>
      </c>
      <c r="T230" s="48">
        <v>1</v>
      </c>
      <c r="U230" s="49">
        <v>0</v>
      </c>
      <c r="V230" s="49">
        <v>1</v>
      </c>
      <c r="W230" s="50"/>
      <c r="X230" s="50"/>
      <c r="Y230" s="50"/>
      <c r="Z230" s="49">
        <v>0</v>
      </c>
      <c r="AA230" s="72">
        <v>230</v>
      </c>
      <c r="AB230" s="72"/>
      <c r="AC230" s="73"/>
      <c r="AD230" s="79" t="s">
        <v>4255</v>
      </c>
      <c r="AE230" s="79">
        <v>1823</v>
      </c>
      <c r="AF230" s="79">
        <v>1975</v>
      </c>
      <c r="AG230" s="79">
        <v>31338</v>
      </c>
      <c r="AH230" s="79">
        <v>62606</v>
      </c>
      <c r="AI230" s="79"/>
      <c r="AJ230" s="79" t="s">
        <v>4916</v>
      </c>
      <c r="AK230" s="79" t="s">
        <v>5459</v>
      </c>
      <c r="AL230" s="84" t="s">
        <v>5801</v>
      </c>
      <c r="AM230" s="79"/>
      <c r="AN230" s="81">
        <v>43089.4521875</v>
      </c>
      <c r="AO230" s="84" t="s">
        <v>6179</v>
      </c>
      <c r="AP230" s="79" t="b">
        <v>0</v>
      </c>
      <c r="AQ230" s="79" t="b">
        <v>0</v>
      </c>
      <c r="AR230" s="79" t="b">
        <v>0</v>
      </c>
      <c r="AS230" s="79"/>
      <c r="AT230" s="79">
        <v>39</v>
      </c>
      <c r="AU230" s="84" t="s">
        <v>6619</v>
      </c>
      <c r="AV230" s="79" t="b">
        <v>0</v>
      </c>
      <c r="AW230" s="79" t="s">
        <v>6881</v>
      </c>
      <c r="AX230" s="84" t="s">
        <v>7088</v>
      </c>
      <c r="AY230" s="79" t="s">
        <v>66</v>
      </c>
      <c r="AZ230" s="79" t="str">
        <f>REPLACE(INDEX(GroupVertices[Group],MATCH(Vertices[[#This Row],[Vertex]],GroupVertices[Vertex],0)),1,1,"")</f>
        <v>139</v>
      </c>
      <c r="BA230" s="2"/>
      <c r="BB230" s="3"/>
      <c r="BC230" s="3"/>
      <c r="BD230" s="3"/>
      <c r="BE230" s="3"/>
    </row>
    <row r="231" spans="1:57" ht="15">
      <c r="A231" s="65" t="s">
        <v>368</v>
      </c>
      <c r="B231" s="66"/>
      <c r="C231" s="66"/>
      <c r="D231" s="67">
        <v>1.5</v>
      </c>
      <c r="E231" s="69">
        <v>60</v>
      </c>
      <c r="F231" s="104" t="s">
        <v>1689</v>
      </c>
      <c r="G231" s="66"/>
      <c r="H231" s="70"/>
      <c r="I231" s="71"/>
      <c r="J231" s="71"/>
      <c r="K231" s="70" t="s">
        <v>7781</v>
      </c>
      <c r="L231" s="74"/>
      <c r="M231" s="75">
        <v>4865.677734375</v>
      </c>
      <c r="N231" s="75">
        <v>1834.161376953125</v>
      </c>
      <c r="O231" s="76"/>
      <c r="P231" s="77"/>
      <c r="Q231" s="77"/>
      <c r="R231" s="89"/>
      <c r="S231" s="48">
        <v>0</v>
      </c>
      <c r="T231" s="48">
        <v>1</v>
      </c>
      <c r="U231" s="49">
        <v>0</v>
      </c>
      <c r="V231" s="49">
        <v>1</v>
      </c>
      <c r="W231" s="50"/>
      <c r="X231" s="50"/>
      <c r="Y231" s="50"/>
      <c r="Z231" s="49">
        <v>0</v>
      </c>
      <c r="AA231" s="72">
        <v>231</v>
      </c>
      <c r="AB231" s="72"/>
      <c r="AC231" s="73"/>
      <c r="AD231" s="79" t="s">
        <v>4256</v>
      </c>
      <c r="AE231" s="79">
        <v>1004</v>
      </c>
      <c r="AF231" s="79">
        <v>356</v>
      </c>
      <c r="AG231" s="79">
        <v>38677</v>
      </c>
      <c r="AH231" s="79">
        <v>45730</v>
      </c>
      <c r="AI231" s="79"/>
      <c r="AJ231" s="79" t="s">
        <v>4917</v>
      </c>
      <c r="AK231" s="79" t="s">
        <v>5460</v>
      </c>
      <c r="AL231" s="79"/>
      <c r="AM231" s="79"/>
      <c r="AN231" s="81">
        <v>41320.25550925926</v>
      </c>
      <c r="AO231" s="84" t="s">
        <v>6180</v>
      </c>
      <c r="AP231" s="79" t="b">
        <v>0</v>
      </c>
      <c r="AQ231" s="79" t="b">
        <v>0</v>
      </c>
      <c r="AR231" s="79" t="b">
        <v>0</v>
      </c>
      <c r="AS231" s="79"/>
      <c r="AT231" s="79">
        <v>21</v>
      </c>
      <c r="AU231" s="84" t="s">
        <v>6631</v>
      </c>
      <c r="AV231" s="79" t="b">
        <v>0</v>
      </c>
      <c r="AW231" s="79" t="s">
        <v>6881</v>
      </c>
      <c r="AX231" s="84" t="s">
        <v>7089</v>
      </c>
      <c r="AY231" s="79" t="s">
        <v>66</v>
      </c>
      <c r="AZ231" s="79" t="str">
        <f>REPLACE(INDEX(GroupVertices[Group],MATCH(Vertices[[#This Row],[Vertex]],GroupVertices[Vertex],0)),1,1,"")</f>
        <v>139</v>
      </c>
      <c r="BA231" s="2"/>
      <c r="BB231" s="3"/>
      <c r="BC231" s="3"/>
      <c r="BD231" s="3"/>
      <c r="BE231" s="3"/>
    </row>
    <row r="232" spans="1:57" ht="15">
      <c r="A232" s="65" t="s">
        <v>369</v>
      </c>
      <c r="B232" s="66"/>
      <c r="C232" s="66"/>
      <c r="D232" s="67">
        <v>1.5</v>
      </c>
      <c r="E232" s="69">
        <v>60</v>
      </c>
      <c r="F232" s="104" t="s">
        <v>6716</v>
      </c>
      <c r="G232" s="66"/>
      <c r="H232" s="70"/>
      <c r="I232" s="71"/>
      <c r="J232" s="71"/>
      <c r="K232" s="70" t="s">
        <v>7782</v>
      </c>
      <c r="L232" s="74"/>
      <c r="M232" s="75">
        <v>2950.04638671875</v>
      </c>
      <c r="N232" s="75">
        <v>1434.7713623046875</v>
      </c>
      <c r="O232" s="76"/>
      <c r="P232" s="77"/>
      <c r="Q232" s="77"/>
      <c r="R232" s="89"/>
      <c r="S232" s="48">
        <v>0</v>
      </c>
      <c r="T232" s="48">
        <v>1</v>
      </c>
      <c r="U232" s="49">
        <v>0</v>
      </c>
      <c r="V232" s="49">
        <v>0.066667</v>
      </c>
      <c r="W232" s="50"/>
      <c r="X232" s="50"/>
      <c r="Y232" s="50"/>
      <c r="Z232" s="49">
        <v>0</v>
      </c>
      <c r="AA232" s="72">
        <v>232</v>
      </c>
      <c r="AB232" s="72"/>
      <c r="AC232" s="73"/>
      <c r="AD232" s="79" t="s">
        <v>4257</v>
      </c>
      <c r="AE232" s="79">
        <v>826</v>
      </c>
      <c r="AF232" s="79">
        <v>193</v>
      </c>
      <c r="AG232" s="79">
        <v>67072</v>
      </c>
      <c r="AH232" s="79">
        <v>158728</v>
      </c>
      <c r="AI232" s="79"/>
      <c r="AJ232" s="79" t="s">
        <v>4918</v>
      </c>
      <c r="AK232" s="79" t="s">
        <v>5461</v>
      </c>
      <c r="AL232" s="79"/>
      <c r="AM232" s="79"/>
      <c r="AN232" s="81">
        <v>39944.922581018516</v>
      </c>
      <c r="AO232" s="84" t="s">
        <v>6181</v>
      </c>
      <c r="AP232" s="79" t="b">
        <v>1</v>
      </c>
      <c r="AQ232" s="79" t="b">
        <v>0</v>
      </c>
      <c r="AR232" s="79" t="b">
        <v>0</v>
      </c>
      <c r="AS232" s="79"/>
      <c r="AT232" s="79">
        <v>0</v>
      </c>
      <c r="AU232" s="84" t="s">
        <v>6619</v>
      </c>
      <c r="AV232" s="79" t="b">
        <v>0</v>
      </c>
      <c r="AW232" s="79" t="s">
        <v>6881</v>
      </c>
      <c r="AX232" s="84" t="s">
        <v>7090</v>
      </c>
      <c r="AY232" s="79" t="s">
        <v>66</v>
      </c>
      <c r="AZ232" s="79" t="str">
        <f>REPLACE(INDEX(GroupVertices[Group],MATCH(Vertices[[#This Row],[Vertex]],GroupVertices[Vertex],0)),1,1,"")</f>
        <v>11</v>
      </c>
      <c r="BA232" s="2"/>
      <c r="BB232" s="3"/>
      <c r="BC232" s="3"/>
      <c r="BD232" s="3"/>
      <c r="BE232" s="3"/>
    </row>
    <row r="233" spans="1:57" ht="15">
      <c r="A233" s="65" t="s">
        <v>370</v>
      </c>
      <c r="B233" s="66"/>
      <c r="C233" s="66"/>
      <c r="D233" s="67">
        <v>2.340909090909091</v>
      </c>
      <c r="E233" s="69">
        <v>60</v>
      </c>
      <c r="F233" s="104" t="s">
        <v>1690</v>
      </c>
      <c r="G233" s="66"/>
      <c r="H233" s="70"/>
      <c r="I233" s="71"/>
      <c r="J233" s="71"/>
      <c r="K233" s="70" t="s">
        <v>7783</v>
      </c>
      <c r="L233" s="74"/>
      <c r="M233" s="75">
        <v>1106.7335205078125</v>
      </c>
      <c r="N233" s="75">
        <v>9817.365234375</v>
      </c>
      <c r="O233" s="76"/>
      <c r="P233" s="77"/>
      <c r="Q233" s="77"/>
      <c r="R233" s="89"/>
      <c r="S233" s="48">
        <v>1</v>
      </c>
      <c r="T233" s="48">
        <v>1</v>
      </c>
      <c r="U233" s="49">
        <v>0</v>
      </c>
      <c r="V233" s="49">
        <v>0</v>
      </c>
      <c r="W233" s="50"/>
      <c r="X233" s="50"/>
      <c r="Y233" s="50"/>
      <c r="Z233" s="49" t="s">
        <v>8271</v>
      </c>
      <c r="AA233" s="72">
        <v>233</v>
      </c>
      <c r="AB233" s="72"/>
      <c r="AC233" s="73"/>
      <c r="AD233" s="79" t="s">
        <v>4258</v>
      </c>
      <c r="AE233" s="79">
        <v>76</v>
      </c>
      <c r="AF233" s="79">
        <v>17</v>
      </c>
      <c r="AG233" s="79">
        <v>1187</v>
      </c>
      <c r="AH233" s="79">
        <v>3440</v>
      </c>
      <c r="AI233" s="79"/>
      <c r="AJ233" s="79" t="s">
        <v>4919</v>
      </c>
      <c r="AK233" s="79" t="s">
        <v>5462</v>
      </c>
      <c r="AL233" s="84" t="s">
        <v>5802</v>
      </c>
      <c r="AM233" s="79"/>
      <c r="AN233" s="81">
        <v>42794.111550925925</v>
      </c>
      <c r="AO233" s="84" t="s">
        <v>6182</v>
      </c>
      <c r="AP233" s="79" t="b">
        <v>0</v>
      </c>
      <c r="AQ233" s="79" t="b">
        <v>0</v>
      </c>
      <c r="AR233" s="79" t="b">
        <v>0</v>
      </c>
      <c r="AS233" s="79"/>
      <c r="AT233" s="79">
        <v>0</v>
      </c>
      <c r="AU233" s="84" t="s">
        <v>6619</v>
      </c>
      <c r="AV233" s="79" t="b">
        <v>0</v>
      </c>
      <c r="AW233" s="79" t="s">
        <v>6881</v>
      </c>
      <c r="AX233" s="84" t="s">
        <v>7091</v>
      </c>
      <c r="AY233" s="79" t="s">
        <v>66</v>
      </c>
      <c r="AZ233" s="79" t="str">
        <f>REPLACE(INDEX(GroupVertices[Group],MATCH(Vertices[[#This Row],[Vertex]],GroupVertices[Vertex],0)),1,1,"")</f>
        <v>1</v>
      </c>
      <c r="BA233" s="2"/>
      <c r="BB233" s="3"/>
      <c r="BC233" s="3"/>
      <c r="BD233" s="3"/>
      <c r="BE233" s="3"/>
    </row>
    <row r="234" spans="1:57" ht="15">
      <c r="A234" s="65" t="s">
        <v>371</v>
      </c>
      <c r="B234" s="66"/>
      <c r="C234" s="66"/>
      <c r="D234" s="67">
        <v>2.340909090909091</v>
      </c>
      <c r="E234" s="69">
        <v>60</v>
      </c>
      <c r="F234" s="104" t="s">
        <v>1691</v>
      </c>
      <c r="G234" s="66"/>
      <c r="H234" s="70"/>
      <c r="I234" s="71"/>
      <c r="J234" s="71"/>
      <c r="K234" s="70" t="s">
        <v>7784</v>
      </c>
      <c r="L234" s="74"/>
      <c r="M234" s="75">
        <v>1741.607177734375</v>
      </c>
      <c r="N234" s="75">
        <v>2417.16748046875</v>
      </c>
      <c r="O234" s="76"/>
      <c r="P234" s="77"/>
      <c r="Q234" s="77"/>
      <c r="R234" s="89"/>
      <c r="S234" s="48">
        <v>1</v>
      </c>
      <c r="T234" s="48">
        <v>1</v>
      </c>
      <c r="U234" s="49">
        <v>0</v>
      </c>
      <c r="V234" s="49">
        <v>0</v>
      </c>
      <c r="W234" s="50"/>
      <c r="X234" s="50"/>
      <c r="Y234" s="50"/>
      <c r="Z234" s="49" t="s">
        <v>8271</v>
      </c>
      <c r="AA234" s="72">
        <v>234</v>
      </c>
      <c r="AB234" s="72"/>
      <c r="AC234" s="73"/>
      <c r="AD234" s="79" t="s">
        <v>4259</v>
      </c>
      <c r="AE234" s="79">
        <v>136</v>
      </c>
      <c r="AF234" s="79">
        <v>52</v>
      </c>
      <c r="AG234" s="79">
        <v>579</v>
      </c>
      <c r="AH234" s="79">
        <v>3061</v>
      </c>
      <c r="AI234" s="79"/>
      <c r="AJ234" s="79" t="s">
        <v>4920</v>
      </c>
      <c r="AK234" s="79"/>
      <c r="AL234" s="79"/>
      <c r="AM234" s="79"/>
      <c r="AN234" s="81">
        <v>43366.87873842593</v>
      </c>
      <c r="AO234" s="84" t="s">
        <v>6183</v>
      </c>
      <c r="AP234" s="79" t="b">
        <v>1</v>
      </c>
      <c r="AQ234" s="79" t="b">
        <v>0</v>
      </c>
      <c r="AR234" s="79" t="b">
        <v>0</v>
      </c>
      <c r="AS234" s="79"/>
      <c r="AT234" s="79">
        <v>0</v>
      </c>
      <c r="AU234" s="79"/>
      <c r="AV234" s="79" t="b">
        <v>0</v>
      </c>
      <c r="AW234" s="79" t="s">
        <v>6881</v>
      </c>
      <c r="AX234" s="84" t="s">
        <v>7092</v>
      </c>
      <c r="AY234" s="79" t="s">
        <v>66</v>
      </c>
      <c r="AZ234" s="79" t="str">
        <f>REPLACE(INDEX(GroupVertices[Group],MATCH(Vertices[[#This Row],[Vertex]],GroupVertices[Vertex],0)),1,1,"")</f>
        <v>1</v>
      </c>
      <c r="BA234" s="2"/>
      <c r="BB234" s="3"/>
      <c r="BC234" s="3"/>
      <c r="BD234" s="3"/>
      <c r="BE234" s="3"/>
    </row>
    <row r="235" spans="1:57" ht="15">
      <c r="A235" s="65" t="s">
        <v>372</v>
      </c>
      <c r="B235" s="66"/>
      <c r="C235" s="66"/>
      <c r="D235" s="67">
        <v>1.5</v>
      </c>
      <c r="E235" s="69">
        <v>60</v>
      </c>
      <c r="F235" s="104" t="s">
        <v>1692</v>
      </c>
      <c r="G235" s="66"/>
      <c r="H235" s="70"/>
      <c r="I235" s="71"/>
      <c r="J235" s="71"/>
      <c r="K235" s="70" t="s">
        <v>7785</v>
      </c>
      <c r="L235" s="74"/>
      <c r="M235" s="75">
        <v>5327.923828125</v>
      </c>
      <c r="N235" s="75">
        <v>6094.07275390625</v>
      </c>
      <c r="O235" s="76"/>
      <c r="P235" s="77"/>
      <c r="Q235" s="77"/>
      <c r="R235" s="89"/>
      <c r="S235" s="48">
        <v>0</v>
      </c>
      <c r="T235" s="48">
        <v>1</v>
      </c>
      <c r="U235" s="49">
        <v>0</v>
      </c>
      <c r="V235" s="49">
        <v>1</v>
      </c>
      <c r="W235" s="50"/>
      <c r="X235" s="50"/>
      <c r="Y235" s="50"/>
      <c r="Z235" s="49">
        <v>0</v>
      </c>
      <c r="AA235" s="72">
        <v>235</v>
      </c>
      <c r="AB235" s="72"/>
      <c r="AC235" s="73"/>
      <c r="AD235" s="79" t="s">
        <v>4260</v>
      </c>
      <c r="AE235" s="79">
        <v>58</v>
      </c>
      <c r="AF235" s="79">
        <v>89</v>
      </c>
      <c r="AG235" s="79">
        <v>23559</v>
      </c>
      <c r="AH235" s="79">
        <v>150</v>
      </c>
      <c r="AI235" s="79"/>
      <c r="AJ235" s="79"/>
      <c r="AK235" s="79"/>
      <c r="AL235" s="79"/>
      <c r="AM235" s="79"/>
      <c r="AN235" s="81">
        <v>42912.24365740741</v>
      </c>
      <c r="AO235" s="79"/>
      <c r="AP235" s="79" t="b">
        <v>1</v>
      </c>
      <c r="AQ235" s="79" t="b">
        <v>0</v>
      </c>
      <c r="AR235" s="79" t="b">
        <v>1</v>
      </c>
      <c r="AS235" s="79"/>
      <c r="AT235" s="79">
        <v>0</v>
      </c>
      <c r="AU235" s="79"/>
      <c r="AV235" s="79" t="b">
        <v>0</v>
      </c>
      <c r="AW235" s="79" t="s">
        <v>6881</v>
      </c>
      <c r="AX235" s="84" t="s">
        <v>7093</v>
      </c>
      <c r="AY235" s="79" t="s">
        <v>66</v>
      </c>
      <c r="AZ235" s="79" t="str">
        <f>REPLACE(INDEX(GroupVertices[Group],MATCH(Vertices[[#This Row],[Vertex]],GroupVertices[Vertex],0)),1,1,"")</f>
        <v>138</v>
      </c>
      <c r="BA235" s="2"/>
      <c r="BB235" s="3"/>
      <c r="BC235" s="3"/>
      <c r="BD235" s="3"/>
      <c r="BE235" s="3"/>
    </row>
    <row r="236" spans="1:57" ht="15">
      <c r="A236" s="65" t="s">
        <v>847</v>
      </c>
      <c r="B236" s="66"/>
      <c r="C236" s="66"/>
      <c r="D236" s="67">
        <v>2.340909090909091</v>
      </c>
      <c r="E236" s="69">
        <v>60</v>
      </c>
      <c r="F236" s="104" t="s">
        <v>6717</v>
      </c>
      <c r="G236" s="66"/>
      <c r="H236" s="70"/>
      <c r="I236" s="71"/>
      <c r="J236" s="71"/>
      <c r="K236" s="70" t="s">
        <v>7786</v>
      </c>
      <c r="L236" s="74"/>
      <c r="M236" s="75">
        <v>5644.19384765625</v>
      </c>
      <c r="N236" s="75">
        <v>5679.9130859375</v>
      </c>
      <c r="O236" s="76"/>
      <c r="P236" s="77"/>
      <c r="Q236" s="77"/>
      <c r="R236" s="89"/>
      <c r="S236" s="48">
        <v>1</v>
      </c>
      <c r="T236" s="48">
        <v>0</v>
      </c>
      <c r="U236" s="49">
        <v>0</v>
      </c>
      <c r="V236" s="49">
        <v>1</v>
      </c>
      <c r="W236" s="50"/>
      <c r="X236" s="50"/>
      <c r="Y236" s="50"/>
      <c r="Z236" s="49">
        <v>0</v>
      </c>
      <c r="AA236" s="72">
        <v>236</v>
      </c>
      <c r="AB236" s="72"/>
      <c r="AC236" s="73"/>
      <c r="AD236" s="79" t="s">
        <v>4261</v>
      </c>
      <c r="AE236" s="79">
        <v>1258</v>
      </c>
      <c r="AF236" s="79">
        <v>704092</v>
      </c>
      <c r="AG236" s="79">
        <v>30748</v>
      </c>
      <c r="AH236" s="79">
        <v>2329</v>
      </c>
      <c r="AI236" s="79"/>
      <c r="AJ236" s="79" t="s">
        <v>4921</v>
      </c>
      <c r="AK236" s="79" t="s">
        <v>5463</v>
      </c>
      <c r="AL236" s="79"/>
      <c r="AM236" s="79"/>
      <c r="AN236" s="81">
        <v>39842.534479166665</v>
      </c>
      <c r="AO236" s="84" t="s">
        <v>6184</v>
      </c>
      <c r="AP236" s="79" t="b">
        <v>0</v>
      </c>
      <c r="AQ236" s="79" t="b">
        <v>0</v>
      </c>
      <c r="AR236" s="79" t="b">
        <v>1</v>
      </c>
      <c r="AS236" s="79"/>
      <c r="AT236" s="79">
        <v>4078</v>
      </c>
      <c r="AU236" s="84" t="s">
        <v>6619</v>
      </c>
      <c r="AV236" s="79" t="b">
        <v>1</v>
      </c>
      <c r="AW236" s="79" t="s">
        <v>6881</v>
      </c>
      <c r="AX236" s="84" t="s">
        <v>7094</v>
      </c>
      <c r="AY236" s="79" t="s">
        <v>65</v>
      </c>
      <c r="AZ236" s="79" t="str">
        <f>REPLACE(INDEX(GroupVertices[Group],MATCH(Vertices[[#This Row],[Vertex]],GroupVertices[Vertex],0)),1,1,"")</f>
        <v>138</v>
      </c>
      <c r="BA236" s="2"/>
      <c r="BB236" s="3"/>
      <c r="BC236" s="3"/>
      <c r="BD236" s="3"/>
      <c r="BE236" s="3"/>
    </row>
    <row r="237" spans="1:57" ht="15">
      <c r="A237" s="65" t="s">
        <v>373</v>
      </c>
      <c r="B237" s="66"/>
      <c r="C237" s="66"/>
      <c r="D237" s="67">
        <v>3.1818181818181817</v>
      </c>
      <c r="E237" s="69">
        <v>60</v>
      </c>
      <c r="F237" s="104" t="s">
        <v>1693</v>
      </c>
      <c r="G237" s="66"/>
      <c r="H237" s="70"/>
      <c r="I237" s="71"/>
      <c r="J237" s="71"/>
      <c r="K237" s="70" t="s">
        <v>7787</v>
      </c>
      <c r="L237" s="74"/>
      <c r="M237" s="75">
        <v>7043.0654296875</v>
      </c>
      <c r="N237" s="75">
        <v>5679.92041015625</v>
      </c>
      <c r="O237" s="76"/>
      <c r="P237" s="77"/>
      <c r="Q237" s="77"/>
      <c r="R237" s="89"/>
      <c r="S237" s="48">
        <v>2</v>
      </c>
      <c r="T237" s="48">
        <v>1</v>
      </c>
      <c r="U237" s="49">
        <v>0</v>
      </c>
      <c r="V237" s="49">
        <v>1</v>
      </c>
      <c r="W237" s="50"/>
      <c r="X237" s="50"/>
      <c r="Y237" s="50"/>
      <c r="Z237" s="49">
        <v>0</v>
      </c>
      <c r="AA237" s="72">
        <v>237</v>
      </c>
      <c r="AB237" s="72"/>
      <c r="AC237" s="73"/>
      <c r="AD237" s="79" t="s">
        <v>4262</v>
      </c>
      <c r="AE237" s="79">
        <v>27</v>
      </c>
      <c r="AF237" s="79">
        <v>5053557</v>
      </c>
      <c r="AG237" s="79">
        <v>344930</v>
      </c>
      <c r="AH237" s="79">
        <v>27</v>
      </c>
      <c r="AI237" s="79"/>
      <c r="AJ237" s="79" t="s">
        <v>4922</v>
      </c>
      <c r="AK237" s="79" t="s">
        <v>5464</v>
      </c>
      <c r="AL237" s="84" t="s">
        <v>5803</v>
      </c>
      <c r="AM237" s="79"/>
      <c r="AN237" s="81">
        <v>39282.61311342593</v>
      </c>
      <c r="AO237" s="84" t="s">
        <v>6185</v>
      </c>
      <c r="AP237" s="79" t="b">
        <v>0</v>
      </c>
      <c r="AQ237" s="79" t="b">
        <v>0</v>
      </c>
      <c r="AR237" s="79" t="b">
        <v>0</v>
      </c>
      <c r="AS237" s="79"/>
      <c r="AT237" s="79">
        <v>24600</v>
      </c>
      <c r="AU237" s="84" t="s">
        <v>6619</v>
      </c>
      <c r="AV237" s="79" t="b">
        <v>1</v>
      </c>
      <c r="AW237" s="79" t="s">
        <v>6881</v>
      </c>
      <c r="AX237" s="84" t="s">
        <v>7095</v>
      </c>
      <c r="AY237" s="79" t="s">
        <v>66</v>
      </c>
      <c r="AZ237" s="79" t="str">
        <f>REPLACE(INDEX(GroupVertices[Group],MATCH(Vertices[[#This Row],[Vertex]],GroupVertices[Vertex],0)),1,1,"")</f>
        <v>137</v>
      </c>
      <c r="BA237" s="2"/>
      <c r="BB237" s="3"/>
      <c r="BC237" s="3"/>
      <c r="BD237" s="3"/>
      <c r="BE237" s="3"/>
    </row>
    <row r="238" spans="1:57" ht="15">
      <c r="A238" s="65" t="s">
        <v>374</v>
      </c>
      <c r="B238" s="66"/>
      <c r="C238" s="66"/>
      <c r="D238" s="67">
        <v>1.5</v>
      </c>
      <c r="E238" s="69">
        <v>60</v>
      </c>
      <c r="F238" s="104" t="s">
        <v>1694</v>
      </c>
      <c r="G238" s="66"/>
      <c r="H238" s="70"/>
      <c r="I238" s="71"/>
      <c r="J238" s="71"/>
      <c r="K238" s="70" t="s">
        <v>7788</v>
      </c>
      <c r="L238" s="74"/>
      <c r="M238" s="75">
        <v>6726.79541015625</v>
      </c>
      <c r="N238" s="75">
        <v>6094.080078125</v>
      </c>
      <c r="O238" s="76"/>
      <c r="P238" s="77"/>
      <c r="Q238" s="77"/>
      <c r="R238" s="89"/>
      <c r="S238" s="48">
        <v>0</v>
      </c>
      <c r="T238" s="48">
        <v>1</v>
      </c>
      <c r="U238" s="49">
        <v>0</v>
      </c>
      <c r="V238" s="49">
        <v>1</v>
      </c>
      <c r="W238" s="50"/>
      <c r="X238" s="50"/>
      <c r="Y238" s="50"/>
      <c r="Z238" s="49">
        <v>0</v>
      </c>
      <c r="AA238" s="72">
        <v>238</v>
      </c>
      <c r="AB238" s="72"/>
      <c r="AC238" s="73"/>
      <c r="AD238" s="79" t="s">
        <v>4263</v>
      </c>
      <c r="AE238" s="79">
        <v>443</v>
      </c>
      <c r="AF238" s="79">
        <v>149</v>
      </c>
      <c r="AG238" s="79">
        <v>13292</v>
      </c>
      <c r="AH238" s="79">
        <v>2536</v>
      </c>
      <c r="AI238" s="79"/>
      <c r="AJ238" s="79" t="s">
        <v>4923</v>
      </c>
      <c r="AK238" s="79" t="s">
        <v>5465</v>
      </c>
      <c r="AL238" s="79"/>
      <c r="AM238" s="79"/>
      <c r="AN238" s="81">
        <v>41581.528495370374</v>
      </c>
      <c r="AO238" s="84" t="s">
        <v>6186</v>
      </c>
      <c r="AP238" s="79" t="b">
        <v>1</v>
      </c>
      <c r="AQ238" s="79" t="b">
        <v>0</v>
      </c>
      <c r="AR238" s="79" t="b">
        <v>0</v>
      </c>
      <c r="AS238" s="79"/>
      <c r="AT238" s="79">
        <v>2</v>
      </c>
      <c r="AU238" s="84" t="s">
        <v>6619</v>
      </c>
      <c r="AV238" s="79" t="b">
        <v>0</v>
      </c>
      <c r="AW238" s="79" t="s">
        <v>6881</v>
      </c>
      <c r="AX238" s="84" t="s">
        <v>7096</v>
      </c>
      <c r="AY238" s="79" t="s">
        <v>66</v>
      </c>
      <c r="AZ238" s="79" t="str">
        <f>REPLACE(INDEX(GroupVertices[Group],MATCH(Vertices[[#This Row],[Vertex]],GroupVertices[Vertex],0)),1,1,"")</f>
        <v>137</v>
      </c>
      <c r="BA238" s="2"/>
      <c r="BB238" s="3"/>
      <c r="BC238" s="3"/>
      <c r="BD238" s="3"/>
      <c r="BE238" s="3"/>
    </row>
    <row r="239" spans="1:57" ht="15">
      <c r="A239" s="65" t="s">
        <v>375</v>
      </c>
      <c r="B239" s="66"/>
      <c r="C239" s="66"/>
      <c r="D239" s="67">
        <v>2.340909090909091</v>
      </c>
      <c r="E239" s="69">
        <v>60</v>
      </c>
      <c r="F239" s="104" t="s">
        <v>1695</v>
      </c>
      <c r="G239" s="66"/>
      <c r="H239" s="70"/>
      <c r="I239" s="71"/>
      <c r="J239" s="71"/>
      <c r="K239" s="70" t="s">
        <v>7789</v>
      </c>
      <c r="L239" s="74"/>
      <c r="M239" s="75">
        <v>2292.538330078125</v>
      </c>
      <c r="N239" s="75">
        <v>3189.243408203125</v>
      </c>
      <c r="O239" s="76"/>
      <c r="P239" s="77"/>
      <c r="Q239" s="77"/>
      <c r="R239" s="89"/>
      <c r="S239" s="48">
        <v>1</v>
      </c>
      <c r="T239" s="48">
        <v>1</v>
      </c>
      <c r="U239" s="49">
        <v>0</v>
      </c>
      <c r="V239" s="49">
        <v>0</v>
      </c>
      <c r="W239" s="50"/>
      <c r="X239" s="50"/>
      <c r="Y239" s="50"/>
      <c r="Z239" s="49" t="s">
        <v>8271</v>
      </c>
      <c r="AA239" s="72">
        <v>239</v>
      </c>
      <c r="AB239" s="72"/>
      <c r="AC239" s="73"/>
      <c r="AD239" s="79" t="s">
        <v>4264</v>
      </c>
      <c r="AE239" s="79">
        <v>66</v>
      </c>
      <c r="AF239" s="79">
        <v>70</v>
      </c>
      <c r="AG239" s="79">
        <v>46087</v>
      </c>
      <c r="AH239" s="79">
        <v>12</v>
      </c>
      <c r="AI239" s="79"/>
      <c r="AJ239" s="79" t="s">
        <v>4924</v>
      </c>
      <c r="AK239" s="79" t="s">
        <v>5466</v>
      </c>
      <c r="AL239" s="79"/>
      <c r="AM239" s="79"/>
      <c r="AN239" s="81">
        <v>41742.605729166666</v>
      </c>
      <c r="AO239" s="84" t="s">
        <v>6187</v>
      </c>
      <c r="AP239" s="79" t="b">
        <v>1</v>
      </c>
      <c r="AQ239" s="79" t="b">
        <v>0</v>
      </c>
      <c r="AR239" s="79" t="b">
        <v>0</v>
      </c>
      <c r="AS239" s="79"/>
      <c r="AT239" s="79">
        <v>5</v>
      </c>
      <c r="AU239" s="84" t="s">
        <v>6619</v>
      </c>
      <c r="AV239" s="79" t="b">
        <v>0</v>
      </c>
      <c r="AW239" s="79" t="s">
        <v>6881</v>
      </c>
      <c r="AX239" s="84" t="s">
        <v>7097</v>
      </c>
      <c r="AY239" s="79" t="s">
        <v>66</v>
      </c>
      <c r="AZ239" s="79" t="str">
        <f>REPLACE(INDEX(GroupVertices[Group],MATCH(Vertices[[#This Row],[Vertex]],GroupVertices[Vertex],0)),1,1,"")</f>
        <v>1</v>
      </c>
      <c r="BA239" s="2"/>
      <c r="BB239" s="3"/>
      <c r="BC239" s="3"/>
      <c r="BD239" s="3"/>
      <c r="BE239" s="3"/>
    </row>
    <row r="240" spans="1:57" ht="15">
      <c r="A240" s="65" t="s">
        <v>376</v>
      </c>
      <c r="B240" s="66"/>
      <c r="C240" s="66"/>
      <c r="D240" s="67">
        <v>2.340909090909091</v>
      </c>
      <c r="E240" s="69">
        <v>60</v>
      </c>
      <c r="F240" s="104" t="s">
        <v>1696</v>
      </c>
      <c r="G240" s="66"/>
      <c r="H240" s="70"/>
      <c r="I240" s="71"/>
      <c r="J240" s="71"/>
      <c r="K240" s="70" t="s">
        <v>7790</v>
      </c>
      <c r="L240" s="74"/>
      <c r="M240" s="75">
        <v>520.4673461914062</v>
      </c>
      <c r="N240" s="75">
        <v>9514.3681640625</v>
      </c>
      <c r="O240" s="76"/>
      <c r="P240" s="77"/>
      <c r="Q240" s="77"/>
      <c r="R240" s="89"/>
      <c r="S240" s="48">
        <v>1</v>
      </c>
      <c r="T240" s="48">
        <v>1</v>
      </c>
      <c r="U240" s="49">
        <v>0</v>
      </c>
      <c r="V240" s="49">
        <v>0</v>
      </c>
      <c r="W240" s="50"/>
      <c r="X240" s="50"/>
      <c r="Y240" s="50"/>
      <c r="Z240" s="49" t="s">
        <v>8271</v>
      </c>
      <c r="AA240" s="72">
        <v>240</v>
      </c>
      <c r="AB240" s="72"/>
      <c r="AC240" s="73"/>
      <c r="AD240" s="79" t="s">
        <v>4265</v>
      </c>
      <c r="AE240" s="79">
        <v>3989</v>
      </c>
      <c r="AF240" s="79">
        <v>1527</v>
      </c>
      <c r="AG240" s="79">
        <v>16944</v>
      </c>
      <c r="AH240" s="79">
        <v>2962</v>
      </c>
      <c r="AI240" s="79"/>
      <c r="AJ240" s="79" t="s">
        <v>4925</v>
      </c>
      <c r="AK240" s="79" t="s">
        <v>5467</v>
      </c>
      <c r="AL240" s="79"/>
      <c r="AM240" s="79"/>
      <c r="AN240" s="81">
        <v>40782.36115740741</v>
      </c>
      <c r="AO240" s="79"/>
      <c r="AP240" s="79" t="b">
        <v>0</v>
      </c>
      <c r="AQ240" s="79" t="b">
        <v>0</v>
      </c>
      <c r="AR240" s="79" t="b">
        <v>0</v>
      </c>
      <c r="AS240" s="79"/>
      <c r="AT240" s="79">
        <v>20</v>
      </c>
      <c r="AU240" s="84" t="s">
        <v>6631</v>
      </c>
      <c r="AV240" s="79" t="b">
        <v>0</v>
      </c>
      <c r="AW240" s="79" t="s">
        <v>6881</v>
      </c>
      <c r="AX240" s="84" t="s">
        <v>7098</v>
      </c>
      <c r="AY240" s="79" t="s">
        <v>66</v>
      </c>
      <c r="AZ240" s="79" t="str">
        <f>REPLACE(INDEX(GroupVertices[Group],MATCH(Vertices[[#This Row],[Vertex]],GroupVertices[Vertex],0)),1,1,"")</f>
        <v>1</v>
      </c>
      <c r="BA240" s="2"/>
      <c r="BB240" s="3"/>
      <c r="BC240" s="3"/>
      <c r="BD240" s="3"/>
      <c r="BE240" s="3"/>
    </row>
    <row r="241" spans="1:57" ht="15">
      <c r="A241" s="65" t="s">
        <v>377</v>
      </c>
      <c r="B241" s="66"/>
      <c r="C241" s="66"/>
      <c r="D241" s="67">
        <v>2.340909090909091</v>
      </c>
      <c r="E241" s="69">
        <v>60</v>
      </c>
      <c r="F241" s="104" t="s">
        <v>1697</v>
      </c>
      <c r="G241" s="66"/>
      <c r="H241" s="70"/>
      <c r="I241" s="71"/>
      <c r="J241" s="71"/>
      <c r="K241" s="70" t="s">
        <v>7791</v>
      </c>
      <c r="L241" s="74"/>
      <c r="M241" s="75">
        <v>2447.9462890625</v>
      </c>
      <c r="N241" s="75">
        <v>7483.9267578125</v>
      </c>
      <c r="O241" s="76"/>
      <c r="P241" s="77"/>
      <c r="Q241" s="77"/>
      <c r="R241" s="89"/>
      <c r="S241" s="48">
        <v>1</v>
      </c>
      <c r="T241" s="48">
        <v>1</v>
      </c>
      <c r="U241" s="49">
        <v>0</v>
      </c>
      <c r="V241" s="49">
        <v>0</v>
      </c>
      <c r="W241" s="50"/>
      <c r="X241" s="50"/>
      <c r="Y241" s="50"/>
      <c r="Z241" s="49" t="s">
        <v>8271</v>
      </c>
      <c r="AA241" s="72">
        <v>241</v>
      </c>
      <c r="AB241" s="72"/>
      <c r="AC241" s="73"/>
      <c r="AD241" s="79" t="s">
        <v>4266</v>
      </c>
      <c r="AE241" s="79">
        <v>298</v>
      </c>
      <c r="AF241" s="79">
        <v>34</v>
      </c>
      <c r="AG241" s="79">
        <v>4363</v>
      </c>
      <c r="AH241" s="79">
        <v>90</v>
      </c>
      <c r="AI241" s="79"/>
      <c r="AJ241" s="79" t="s">
        <v>4926</v>
      </c>
      <c r="AK241" s="79" t="s">
        <v>3952</v>
      </c>
      <c r="AL241" s="79"/>
      <c r="AM241" s="79"/>
      <c r="AN241" s="81">
        <v>43376.68767361111</v>
      </c>
      <c r="AO241" s="84" t="s">
        <v>6188</v>
      </c>
      <c r="AP241" s="79" t="b">
        <v>1</v>
      </c>
      <c r="AQ241" s="79" t="b">
        <v>0</v>
      </c>
      <c r="AR241" s="79" t="b">
        <v>0</v>
      </c>
      <c r="AS241" s="79"/>
      <c r="AT241" s="79">
        <v>0</v>
      </c>
      <c r="AU241" s="79"/>
      <c r="AV241" s="79" t="b">
        <v>0</v>
      </c>
      <c r="AW241" s="79" t="s">
        <v>6881</v>
      </c>
      <c r="AX241" s="84" t="s">
        <v>7099</v>
      </c>
      <c r="AY241" s="79" t="s">
        <v>66</v>
      </c>
      <c r="AZ241" s="79" t="str">
        <f>REPLACE(INDEX(GroupVertices[Group],MATCH(Vertices[[#This Row],[Vertex]],GroupVertices[Vertex],0)),1,1,"")</f>
        <v>1</v>
      </c>
      <c r="BA241" s="2"/>
      <c r="BB241" s="3"/>
      <c r="BC241" s="3"/>
      <c r="BD241" s="3"/>
      <c r="BE241" s="3"/>
    </row>
    <row r="242" spans="1:57" ht="15">
      <c r="A242" s="65" t="s">
        <v>378</v>
      </c>
      <c r="B242" s="66"/>
      <c r="C242" s="66"/>
      <c r="D242" s="67">
        <v>1.5</v>
      </c>
      <c r="E242" s="69">
        <v>60</v>
      </c>
      <c r="F242" s="104" t="s">
        <v>1698</v>
      </c>
      <c r="G242" s="66"/>
      <c r="H242" s="70"/>
      <c r="I242" s="71"/>
      <c r="J242" s="71"/>
      <c r="K242" s="70" t="s">
        <v>7792</v>
      </c>
      <c r="L242" s="74"/>
      <c r="M242" s="75">
        <v>8514.962890625</v>
      </c>
      <c r="N242" s="75">
        <v>9672.3623046875</v>
      </c>
      <c r="O242" s="76"/>
      <c r="P242" s="77"/>
      <c r="Q242" s="77"/>
      <c r="R242" s="89"/>
      <c r="S242" s="48">
        <v>0</v>
      </c>
      <c r="T242" s="48">
        <v>1</v>
      </c>
      <c r="U242" s="49">
        <v>0</v>
      </c>
      <c r="V242" s="49">
        <v>0.037037</v>
      </c>
      <c r="W242" s="50"/>
      <c r="X242" s="50"/>
      <c r="Y242" s="50"/>
      <c r="Z242" s="49">
        <v>0</v>
      </c>
      <c r="AA242" s="72">
        <v>242</v>
      </c>
      <c r="AB242" s="72"/>
      <c r="AC242" s="73"/>
      <c r="AD242" s="79" t="s">
        <v>4267</v>
      </c>
      <c r="AE242" s="79">
        <v>686</v>
      </c>
      <c r="AF242" s="79">
        <v>781</v>
      </c>
      <c r="AG242" s="79">
        <v>13409</v>
      </c>
      <c r="AH242" s="79">
        <v>698</v>
      </c>
      <c r="AI242" s="79"/>
      <c r="AJ242" s="79" t="s">
        <v>4927</v>
      </c>
      <c r="AK242" s="79" t="s">
        <v>5468</v>
      </c>
      <c r="AL242" s="84" t="s">
        <v>5804</v>
      </c>
      <c r="AM242" s="79"/>
      <c r="AN242" s="81">
        <v>41380.77391203704</v>
      </c>
      <c r="AO242" s="84" t="s">
        <v>6189</v>
      </c>
      <c r="AP242" s="79" t="b">
        <v>0</v>
      </c>
      <c r="AQ242" s="79" t="b">
        <v>0</v>
      </c>
      <c r="AR242" s="79" t="b">
        <v>1</v>
      </c>
      <c r="AS242" s="79"/>
      <c r="AT242" s="79">
        <v>4</v>
      </c>
      <c r="AU242" s="84" t="s">
        <v>6619</v>
      </c>
      <c r="AV242" s="79" t="b">
        <v>0</v>
      </c>
      <c r="AW242" s="79" t="s">
        <v>6881</v>
      </c>
      <c r="AX242" s="84" t="s">
        <v>7100</v>
      </c>
      <c r="AY242" s="79" t="s">
        <v>66</v>
      </c>
      <c r="AZ242" s="79" t="str">
        <f>REPLACE(INDEX(GroupVertices[Group],MATCH(Vertices[[#This Row],[Vertex]],GroupVertices[Vertex],0)),1,1,"")</f>
        <v>5</v>
      </c>
      <c r="BA242" s="2"/>
      <c r="BB242" s="3"/>
      <c r="BC242" s="3"/>
      <c r="BD242" s="3"/>
      <c r="BE242" s="3"/>
    </row>
    <row r="243" spans="1:57" ht="15">
      <c r="A243" s="65" t="s">
        <v>379</v>
      </c>
      <c r="B243" s="66"/>
      <c r="C243" s="66"/>
      <c r="D243" s="67">
        <v>1.5</v>
      </c>
      <c r="E243" s="69">
        <v>60</v>
      </c>
      <c r="F243" s="104" t="s">
        <v>1699</v>
      </c>
      <c r="G243" s="66"/>
      <c r="H243" s="70"/>
      <c r="I243" s="71"/>
      <c r="J243" s="71"/>
      <c r="K243" s="70" t="s">
        <v>7793</v>
      </c>
      <c r="L243" s="74"/>
      <c r="M243" s="75">
        <v>8332.662109375</v>
      </c>
      <c r="N243" s="75">
        <v>8826.9521484375</v>
      </c>
      <c r="O243" s="76"/>
      <c r="P243" s="77"/>
      <c r="Q243" s="77"/>
      <c r="R243" s="89"/>
      <c r="S243" s="48">
        <v>0</v>
      </c>
      <c r="T243" s="48">
        <v>1</v>
      </c>
      <c r="U243" s="49">
        <v>0</v>
      </c>
      <c r="V243" s="49">
        <v>0.037037</v>
      </c>
      <c r="W243" s="50"/>
      <c r="X243" s="50"/>
      <c r="Y243" s="50"/>
      <c r="Z243" s="49">
        <v>0</v>
      </c>
      <c r="AA243" s="72">
        <v>243</v>
      </c>
      <c r="AB243" s="72"/>
      <c r="AC243" s="73"/>
      <c r="AD243" s="79" t="s">
        <v>4268</v>
      </c>
      <c r="AE243" s="79">
        <v>556</v>
      </c>
      <c r="AF243" s="79">
        <v>866</v>
      </c>
      <c r="AG243" s="79">
        <v>4440</v>
      </c>
      <c r="AH243" s="79">
        <v>1114</v>
      </c>
      <c r="AI243" s="79"/>
      <c r="AJ243" s="79" t="s">
        <v>4928</v>
      </c>
      <c r="AK243" s="79" t="s">
        <v>5469</v>
      </c>
      <c r="AL243" s="84" t="s">
        <v>5805</v>
      </c>
      <c r="AM243" s="79"/>
      <c r="AN243" s="81">
        <v>40180.84428240741</v>
      </c>
      <c r="AO243" s="84" t="s">
        <v>6190</v>
      </c>
      <c r="AP243" s="79" t="b">
        <v>0</v>
      </c>
      <c r="AQ243" s="79" t="b">
        <v>0</v>
      </c>
      <c r="AR243" s="79" t="b">
        <v>0</v>
      </c>
      <c r="AS243" s="79"/>
      <c r="AT243" s="79">
        <v>2</v>
      </c>
      <c r="AU243" s="84" t="s">
        <v>6622</v>
      </c>
      <c r="AV243" s="79" t="b">
        <v>0</v>
      </c>
      <c r="AW243" s="79" t="s">
        <v>6881</v>
      </c>
      <c r="AX243" s="84" t="s">
        <v>7101</v>
      </c>
      <c r="AY243" s="79" t="s">
        <v>66</v>
      </c>
      <c r="AZ243" s="79" t="str">
        <f>REPLACE(INDEX(GroupVertices[Group],MATCH(Vertices[[#This Row],[Vertex]],GroupVertices[Vertex],0)),1,1,"")</f>
        <v>5</v>
      </c>
      <c r="BA243" s="2"/>
      <c r="BB243" s="3"/>
      <c r="BC243" s="3"/>
      <c r="BD243" s="3"/>
      <c r="BE243" s="3"/>
    </row>
    <row r="244" spans="1:57" ht="15">
      <c r="A244" s="65" t="s">
        <v>380</v>
      </c>
      <c r="B244" s="66"/>
      <c r="C244" s="66"/>
      <c r="D244" s="67">
        <v>2.340909090909091</v>
      </c>
      <c r="E244" s="69">
        <v>60</v>
      </c>
      <c r="F244" s="104" t="s">
        <v>1700</v>
      </c>
      <c r="G244" s="66"/>
      <c r="H244" s="70"/>
      <c r="I244" s="71"/>
      <c r="J244" s="71"/>
      <c r="K244" s="70" t="s">
        <v>7794</v>
      </c>
      <c r="L244" s="74"/>
      <c r="M244" s="75">
        <v>2425.0126953125</v>
      </c>
      <c r="N244" s="75">
        <v>5509.12939453125</v>
      </c>
      <c r="O244" s="76"/>
      <c r="P244" s="77"/>
      <c r="Q244" s="77"/>
      <c r="R244" s="89"/>
      <c r="S244" s="48">
        <v>1</v>
      </c>
      <c r="T244" s="48">
        <v>1</v>
      </c>
      <c r="U244" s="49">
        <v>0</v>
      </c>
      <c r="V244" s="49">
        <v>0</v>
      </c>
      <c r="W244" s="50"/>
      <c r="X244" s="50"/>
      <c r="Y244" s="50"/>
      <c r="Z244" s="49" t="s">
        <v>8271</v>
      </c>
      <c r="AA244" s="72">
        <v>244</v>
      </c>
      <c r="AB244" s="72"/>
      <c r="AC244" s="73"/>
      <c r="AD244" s="79" t="s">
        <v>4269</v>
      </c>
      <c r="AE244" s="79">
        <v>236</v>
      </c>
      <c r="AF244" s="79">
        <v>201</v>
      </c>
      <c r="AG244" s="79">
        <v>2889</v>
      </c>
      <c r="AH244" s="79">
        <v>6949</v>
      </c>
      <c r="AI244" s="79"/>
      <c r="AJ244" s="79"/>
      <c r="AK244" s="79" t="s">
        <v>3955</v>
      </c>
      <c r="AL244" s="79"/>
      <c r="AM244" s="79"/>
      <c r="AN244" s="81">
        <v>40595.965891203705</v>
      </c>
      <c r="AO244" s="84" t="s">
        <v>6191</v>
      </c>
      <c r="AP244" s="79" t="b">
        <v>0</v>
      </c>
      <c r="AQ244" s="79" t="b">
        <v>0</v>
      </c>
      <c r="AR244" s="79" t="b">
        <v>0</v>
      </c>
      <c r="AS244" s="79"/>
      <c r="AT244" s="79">
        <v>0</v>
      </c>
      <c r="AU244" s="84" t="s">
        <v>6619</v>
      </c>
      <c r="AV244" s="79" t="b">
        <v>0</v>
      </c>
      <c r="AW244" s="79" t="s">
        <v>6881</v>
      </c>
      <c r="AX244" s="84" t="s">
        <v>7102</v>
      </c>
      <c r="AY244" s="79" t="s">
        <v>66</v>
      </c>
      <c r="AZ244" s="79" t="str">
        <f>REPLACE(INDEX(GroupVertices[Group],MATCH(Vertices[[#This Row],[Vertex]],GroupVertices[Vertex],0)),1,1,"")</f>
        <v>1</v>
      </c>
      <c r="BA244" s="2"/>
      <c r="BB244" s="3"/>
      <c r="BC244" s="3"/>
      <c r="BD244" s="3"/>
      <c r="BE244" s="3"/>
    </row>
    <row r="245" spans="1:57" ht="15">
      <c r="A245" s="65" t="s">
        <v>381</v>
      </c>
      <c r="B245" s="66"/>
      <c r="C245" s="66"/>
      <c r="D245" s="67">
        <v>2.340909090909091</v>
      </c>
      <c r="E245" s="69">
        <v>60</v>
      </c>
      <c r="F245" s="104" t="s">
        <v>1701</v>
      </c>
      <c r="G245" s="66"/>
      <c r="H245" s="70"/>
      <c r="I245" s="71"/>
      <c r="J245" s="71"/>
      <c r="K245" s="70" t="s">
        <v>7795</v>
      </c>
      <c r="L245" s="74"/>
      <c r="M245" s="75">
        <v>823.5023193359375</v>
      </c>
      <c r="N245" s="75">
        <v>8971.978515625</v>
      </c>
      <c r="O245" s="76"/>
      <c r="P245" s="77"/>
      <c r="Q245" s="77"/>
      <c r="R245" s="89"/>
      <c r="S245" s="48">
        <v>1</v>
      </c>
      <c r="T245" s="48">
        <v>1</v>
      </c>
      <c r="U245" s="49">
        <v>0</v>
      </c>
      <c r="V245" s="49">
        <v>0</v>
      </c>
      <c r="W245" s="50"/>
      <c r="X245" s="50"/>
      <c r="Y245" s="50"/>
      <c r="Z245" s="49" t="s">
        <v>8271</v>
      </c>
      <c r="AA245" s="72">
        <v>245</v>
      </c>
      <c r="AB245" s="72"/>
      <c r="AC245" s="73"/>
      <c r="AD245" s="79" t="s">
        <v>4270</v>
      </c>
      <c r="AE245" s="79">
        <v>301</v>
      </c>
      <c r="AF245" s="79">
        <v>1512</v>
      </c>
      <c r="AG245" s="79">
        <v>310752</v>
      </c>
      <c r="AH245" s="79">
        <v>591</v>
      </c>
      <c r="AI245" s="79"/>
      <c r="AJ245" s="79" t="s">
        <v>4929</v>
      </c>
      <c r="AK245" s="79" t="s">
        <v>5470</v>
      </c>
      <c r="AL245" s="79"/>
      <c r="AM245" s="79"/>
      <c r="AN245" s="81">
        <v>40727.74859953704</v>
      </c>
      <c r="AO245" s="84" t="s">
        <v>6192</v>
      </c>
      <c r="AP245" s="79" t="b">
        <v>0</v>
      </c>
      <c r="AQ245" s="79" t="b">
        <v>0</v>
      </c>
      <c r="AR245" s="79" t="b">
        <v>1</v>
      </c>
      <c r="AS245" s="79"/>
      <c r="AT245" s="79">
        <v>88</v>
      </c>
      <c r="AU245" s="84" t="s">
        <v>6626</v>
      </c>
      <c r="AV245" s="79" t="b">
        <v>0</v>
      </c>
      <c r="AW245" s="79" t="s">
        <v>6881</v>
      </c>
      <c r="AX245" s="84" t="s">
        <v>7103</v>
      </c>
      <c r="AY245" s="79" t="s">
        <v>66</v>
      </c>
      <c r="AZ245" s="79" t="str">
        <f>REPLACE(INDEX(GroupVertices[Group],MATCH(Vertices[[#This Row],[Vertex]],GroupVertices[Vertex],0)),1,1,"")</f>
        <v>1</v>
      </c>
      <c r="BA245" s="2"/>
      <c r="BB245" s="3"/>
      <c r="BC245" s="3"/>
      <c r="BD245" s="3"/>
      <c r="BE245" s="3"/>
    </row>
    <row r="246" spans="1:57" ht="15">
      <c r="A246" s="65" t="s">
        <v>382</v>
      </c>
      <c r="B246" s="66"/>
      <c r="C246" s="66"/>
      <c r="D246" s="67">
        <v>2.340909090909091</v>
      </c>
      <c r="E246" s="69">
        <v>60</v>
      </c>
      <c r="F246" s="104" t="s">
        <v>1702</v>
      </c>
      <c r="G246" s="66"/>
      <c r="H246" s="70"/>
      <c r="I246" s="71"/>
      <c r="J246" s="71"/>
      <c r="K246" s="70" t="s">
        <v>7796</v>
      </c>
      <c r="L246" s="74"/>
      <c r="M246" s="75">
        <v>285.82757568359375</v>
      </c>
      <c r="N246" s="75">
        <v>6369.1953125</v>
      </c>
      <c r="O246" s="76"/>
      <c r="P246" s="77"/>
      <c r="Q246" s="77"/>
      <c r="R246" s="89"/>
      <c r="S246" s="48">
        <v>1</v>
      </c>
      <c r="T246" s="48">
        <v>1</v>
      </c>
      <c r="U246" s="49">
        <v>0</v>
      </c>
      <c r="V246" s="49">
        <v>0</v>
      </c>
      <c r="W246" s="50"/>
      <c r="X246" s="50"/>
      <c r="Y246" s="50"/>
      <c r="Z246" s="49" t="s">
        <v>8271</v>
      </c>
      <c r="AA246" s="72">
        <v>246</v>
      </c>
      <c r="AB246" s="72"/>
      <c r="AC246" s="73"/>
      <c r="AD246" s="79" t="s">
        <v>4271</v>
      </c>
      <c r="AE246" s="79">
        <v>1113</v>
      </c>
      <c r="AF246" s="79">
        <v>11408</v>
      </c>
      <c r="AG246" s="79">
        <v>42502</v>
      </c>
      <c r="AH246" s="79">
        <v>922</v>
      </c>
      <c r="AI246" s="79"/>
      <c r="AJ246" s="79" t="s">
        <v>4930</v>
      </c>
      <c r="AK246" s="79" t="s">
        <v>5442</v>
      </c>
      <c r="AL246" s="84" t="s">
        <v>5806</v>
      </c>
      <c r="AM246" s="79"/>
      <c r="AN246" s="81">
        <v>39918.02579861111</v>
      </c>
      <c r="AO246" s="84" t="s">
        <v>6193</v>
      </c>
      <c r="AP246" s="79" t="b">
        <v>0</v>
      </c>
      <c r="AQ246" s="79" t="b">
        <v>0</v>
      </c>
      <c r="AR246" s="79" t="b">
        <v>1</v>
      </c>
      <c r="AS246" s="79"/>
      <c r="AT246" s="79">
        <v>337</v>
      </c>
      <c r="AU246" s="84" t="s">
        <v>6619</v>
      </c>
      <c r="AV246" s="79" t="b">
        <v>0</v>
      </c>
      <c r="AW246" s="79" t="s">
        <v>6881</v>
      </c>
      <c r="AX246" s="84" t="s">
        <v>7104</v>
      </c>
      <c r="AY246" s="79" t="s">
        <v>66</v>
      </c>
      <c r="AZ246" s="79" t="str">
        <f>REPLACE(INDEX(GroupVertices[Group],MATCH(Vertices[[#This Row],[Vertex]],GroupVertices[Vertex],0)),1,1,"")</f>
        <v>1</v>
      </c>
      <c r="BA246" s="2"/>
      <c r="BB246" s="3"/>
      <c r="BC246" s="3"/>
      <c r="BD246" s="3"/>
      <c r="BE246" s="3"/>
    </row>
    <row r="247" spans="1:57" ht="15">
      <c r="A247" s="65" t="s">
        <v>383</v>
      </c>
      <c r="B247" s="66"/>
      <c r="C247" s="66"/>
      <c r="D247" s="67">
        <v>1.5</v>
      </c>
      <c r="E247" s="69">
        <v>60</v>
      </c>
      <c r="F247" s="104" t="s">
        <v>1703</v>
      </c>
      <c r="G247" s="66"/>
      <c r="H247" s="70"/>
      <c r="I247" s="71"/>
      <c r="J247" s="71"/>
      <c r="K247" s="70" t="s">
        <v>7797</v>
      </c>
      <c r="L247" s="74"/>
      <c r="M247" s="75">
        <v>9853.025390625</v>
      </c>
      <c r="N247" s="75">
        <v>9663.689453125</v>
      </c>
      <c r="O247" s="76"/>
      <c r="P247" s="77"/>
      <c r="Q247" s="77"/>
      <c r="R247" s="89"/>
      <c r="S247" s="48">
        <v>0</v>
      </c>
      <c r="T247" s="48">
        <v>1</v>
      </c>
      <c r="U247" s="49">
        <v>0</v>
      </c>
      <c r="V247" s="49">
        <v>0.04</v>
      </c>
      <c r="W247" s="50"/>
      <c r="X247" s="50"/>
      <c r="Y247" s="50"/>
      <c r="Z247" s="49">
        <v>0</v>
      </c>
      <c r="AA247" s="72">
        <v>247</v>
      </c>
      <c r="AB247" s="72"/>
      <c r="AC247" s="73"/>
      <c r="AD247" s="79" t="s">
        <v>4272</v>
      </c>
      <c r="AE247" s="79">
        <v>1778</v>
      </c>
      <c r="AF247" s="79">
        <v>1692</v>
      </c>
      <c r="AG247" s="79">
        <v>20738</v>
      </c>
      <c r="AH247" s="79">
        <v>53536</v>
      </c>
      <c r="AI247" s="79"/>
      <c r="AJ247" s="79" t="s">
        <v>4931</v>
      </c>
      <c r="AK247" s="79"/>
      <c r="AL247" s="79"/>
      <c r="AM247" s="79"/>
      <c r="AN247" s="81">
        <v>40869.614965277775</v>
      </c>
      <c r="AO247" s="84" t="s">
        <v>6194</v>
      </c>
      <c r="AP247" s="79" t="b">
        <v>1</v>
      </c>
      <c r="AQ247" s="79" t="b">
        <v>0</v>
      </c>
      <c r="AR247" s="79" t="b">
        <v>1</v>
      </c>
      <c r="AS247" s="79"/>
      <c r="AT247" s="79">
        <v>5</v>
      </c>
      <c r="AU247" s="84" t="s">
        <v>6619</v>
      </c>
      <c r="AV247" s="79" t="b">
        <v>0</v>
      </c>
      <c r="AW247" s="79" t="s">
        <v>6881</v>
      </c>
      <c r="AX247" s="84" t="s">
        <v>7105</v>
      </c>
      <c r="AY247" s="79" t="s">
        <v>66</v>
      </c>
      <c r="AZ247" s="79" t="str">
        <f>REPLACE(INDEX(GroupVertices[Group],MATCH(Vertices[[#This Row],[Vertex]],GroupVertices[Vertex],0)),1,1,"")</f>
        <v>7</v>
      </c>
      <c r="BA247" s="2"/>
      <c r="BB247" s="3"/>
      <c r="BC247" s="3"/>
      <c r="BD247" s="3"/>
      <c r="BE247" s="3"/>
    </row>
    <row r="248" spans="1:57" ht="15">
      <c r="A248" s="65" t="s">
        <v>384</v>
      </c>
      <c r="B248" s="66"/>
      <c r="C248" s="66"/>
      <c r="D248" s="67">
        <v>2.340909090909091</v>
      </c>
      <c r="E248" s="69">
        <v>60</v>
      </c>
      <c r="F248" s="104" t="s">
        <v>6718</v>
      </c>
      <c r="G248" s="66"/>
      <c r="H248" s="70"/>
      <c r="I248" s="71"/>
      <c r="J248" s="71"/>
      <c r="K248" s="70" t="s">
        <v>7798</v>
      </c>
      <c r="L248" s="74"/>
      <c r="M248" s="75">
        <v>711.973388671875</v>
      </c>
      <c r="N248" s="75">
        <v>6302.8134765625</v>
      </c>
      <c r="O248" s="76"/>
      <c r="P248" s="77"/>
      <c r="Q248" s="77"/>
      <c r="R248" s="89"/>
      <c r="S248" s="48">
        <v>1</v>
      </c>
      <c r="T248" s="48">
        <v>1</v>
      </c>
      <c r="U248" s="49">
        <v>0</v>
      </c>
      <c r="V248" s="49">
        <v>0</v>
      </c>
      <c r="W248" s="50"/>
      <c r="X248" s="50"/>
      <c r="Y248" s="50"/>
      <c r="Z248" s="49" t="s">
        <v>8271</v>
      </c>
      <c r="AA248" s="72">
        <v>248</v>
      </c>
      <c r="AB248" s="72"/>
      <c r="AC248" s="73"/>
      <c r="AD248" s="79" t="s">
        <v>4273</v>
      </c>
      <c r="AE248" s="79">
        <v>83</v>
      </c>
      <c r="AF248" s="79">
        <v>46783</v>
      </c>
      <c r="AG248" s="79">
        <v>939</v>
      </c>
      <c r="AH248" s="79">
        <v>119</v>
      </c>
      <c r="AI248" s="79"/>
      <c r="AJ248" s="79" t="s">
        <v>4932</v>
      </c>
      <c r="AK248" s="79" t="s">
        <v>5364</v>
      </c>
      <c r="AL248" s="79"/>
      <c r="AM248" s="79"/>
      <c r="AN248" s="81">
        <v>43268.9162037037</v>
      </c>
      <c r="AO248" s="84" t="s">
        <v>6195</v>
      </c>
      <c r="AP248" s="79" t="b">
        <v>1</v>
      </c>
      <c r="AQ248" s="79" t="b">
        <v>0</v>
      </c>
      <c r="AR248" s="79" t="b">
        <v>0</v>
      </c>
      <c r="AS248" s="79"/>
      <c r="AT248" s="79">
        <v>24</v>
      </c>
      <c r="AU248" s="79"/>
      <c r="AV248" s="79" t="b">
        <v>1</v>
      </c>
      <c r="AW248" s="79" t="s">
        <v>6881</v>
      </c>
      <c r="AX248" s="84" t="s">
        <v>7106</v>
      </c>
      <c r="AY248" s="79" t="s">
        <v>66</v>
      </c>
      <c r="AZ248" s="79" t="str">
        <f>REPLACE(INDEX(GroupVertices[Group],MATCH(Vertices[[#This Row],[Vertex]],GroupVertices[Vertex],0)),1,1,"")</f>
        <v>1</v>
      </c>
      <c r="BA248" s="2"/>
      <c r="BB248" s="3"/>
      <c r="BC248" s="3"/>
      <c r="BD248" s="3"/>
      <c r="BE248" s="3"/>
    </row>
    <row r="249" spans="1:57" ht="15">
      <c r="A249" s="65" t="s">
        <v>385</v>
      </c>
      <c r="B249" s="66"/>
      <c r="C249" s="66"/>
      <c r="D249" s="67">
        <v>1.5</v>
      </c>
      <c r="E249" s="69">
        <v>60</v>
      </c>
      <c r="F249" s="104" t="s">
        <v>1704</v>
      </c>
      <c r="G249" s="66"/>
      <c r="H249" s="70"/>
      <c r="I249" s="71"/>
      <c r="J249" s="71"/>
      <c r="K249" s="70" t="s">
        <v>7799</v>
      </c>
      <c r="L249" s="74"/>
      <c r="M249" s="75">
        <v>6252.39306640625</v>
      </c>
      <c r="N249" s="75">
        <v>6094.0791015625</v>
      </c>
      <c r="O249" s="76"/>
      <c r="P249" s="77"/>
      <c r="Q249" s="77"/>
      <c r="R249" s="89"/>
      <c r="S249" s="48">
        <v>0</v>
      </c>
      <c r="T249" s="48">
        <v>1</v>
      </c>
      <c r="U249" s="49">
        <v>0</v>
      </c>
      <c r="V249" s="49">
        <v>1</v>
      </c>
      <c r="W249" s="50"/>
      <c r="X249" s="50"/>
      <c r="Y249" s="50"/>
      <c r="Z249" s="49">
        <v>0</v>
      </c>
      <c r="AA249" s="72">
        <v>249</v>
      </c>
      <c r="AB249" s="72"/>
      <c r="AC249" s="73"/>
      <c r="AD249" s="79" t="s">
        <v>4274</v>
      </c>
      <c r="AE249" s="79">
        <v>2548</v>
      </c>
      <c r="AF249" s="79">
        <v>2218</v>
      </c>
      <c r="AG249" s="79">
        <v>12877</v>
      </c>
      <c r="AH249" s="79">
        <v>13379</v>
      </c>
      <c r="AI249" s="79"/>
      <c r="AJ249" s="79" t="s">
        <v>4933</v>
      </c>
      <c r="AK249" s="79" t="s">
        <v>5364</v>
      </c>
      <c r="AL249" s="79"/>
      <c r="AM249" s="79"/>
      <c r="AN249" s="81">
        <v>42358.40282407407</v>
      </c>
      <c r="AO249" s="84" t="s">
        <v>6196</v>
      </c>
      <c r="AP249" s="79" t="b">
        <v>1</v>
      </c>
      <c r="AQ249" s="79" t="b">
        <v>0</v>
      </c>
      <c r="AR249" s="79" t="b">
        <v>0</v>
      </c>
      <c r="AS249" s="79"/>
      <c r="AT249" s="79">
        <v>3</v>
      </c>
      <c r="AU249" s="79"/>
      <c r="AV249" s="79" t="b">
        <v>0</v>
      </c>
      <c r="AW249" s="79" t="s">
        <v>6881</v>
      </c>
      <c r="AX249" s="84" t="s">
        <v>7107</v>
      </c>
      <c r="AY249" s="79" t="s">
        <v>66</v>
      </c>
      <c r="AZ249" s="79" t="str">
        <f>REPLACE(INDEX(GroupVertices[Group],MATCH(Vertices[[#This Row],[Vertex]],GroupVertices[Vertex],0)),1,1,"")</f>
        <v>136</v>
      </c>
      <c r="BA249" s="2"/>
      <c r="BB249" s="3"/>
      <c r="BC249" s="3"/>
      <c r="BD249" s="3"/>
      <c r="BE249" s="3"/>
    </row>
    <row r="250" spans="1:57" ht="15">
      <c r="A250" s="65" t="s">
        <v>848</v>
      </c>
      <c r="B250" s="66"/>
      <c r="C250" s="66"/>
      <c r="D250" s="67">
        <v>2.340909090909091</v>
      </c>
      <c r="E250" s="69">
        <v>60</v>
      </c>
      <c r="F250" s="104" t="s">
        <v>6719</v>
      </c>
      <c r="G250" s="66"/>
      <c r="H250" s="70"/>
      <c r="I250" s="71"/>
      <c r="J250" s="71"/>
      <c r="K250" s="70" t="s">
        <v>7800</v>
      </c>
      <c r="L250" s="74"/>
      <c r="M250" s="75">
        <v>6580.8271484375</v>
      </c>
      <c r="N250" s="75">
        <v>5679.91943359375</v>
      </c>
      <c r="O250" s="76"/>
      <c r="P250" s="77"/>
      <c r="Q250" s="77"/>
      <c r="R250" s="89"/>
      <c r="S250" s="48">
        <v>1</v>
      </c>
      <c r="T250" s="48">
        <v>0</v>
      </c>
      <c r="U250" s="49">
        <v>0</v>
      </c>
      <c r="V250" s="49">
        <v>1</v>
      </c>
      <c r="W250" s="50"/>
      <c r="X250" s="50"/>
      <c r="Y250" s="50"/>
      <c r="Z250" s="49">
        <v>0</v>
      </c>
      <c r="AA250" s="72">
        <v>250</v>
      </c>
      <c r="AB250" s="72"/>
      <c r="AC250" s="73"/>
      <c r="AD250" s="79" t="s">
        <v>4275</v>
      </c>
      <c r="AE250" s="79">
        <v>904</v>
      </c>
      <c r="AF250" s="79">
        <v>4995911</v>
      </c>
      <c r="AG250" s="79">
        <v>260294</v>
      </c>
      <c r="AH250" s="79">
        <v>1166</v>
      </c>
      <c r="AI250" s="79"/>
      <c r="AJ250" s="79" t="s">
        <v>4934</v>
      </c>
      <c r="AK250" s="79" t="s">
        <v>3971</v>
      </c>
      <c r="AL250" s="84" t="s">
        <v>5807</v>
      </c>
      <c r="AM250" s="79"/>
      <c r="AN250" s="81">
        <v>39708.65997685185</v>
      </c>
      <c r="AO250" s="84" t="s">
        <v>6197</v>
      </c>
      <c r="AP250" s="79" t="b">
        <v>0</v>
      </c>
      <c r="AQ250" s="79" t="b">
        <v>0</v>
      </c>
      <c r="AR250" s="79" t="b">
        <v>0</v>
      </c>
      <c r="AS250" s="79"/>
      <c r="AT250" s="79">
        <v>21851</v>
      </c>
      <c r="AU250" s="84" t="s">
        <v>6622</v>
      </c>
      <c r="AV250" s="79" t="b">
        <v>1</v>
      </c>
      <c r="AW250" s="79" t="s">
        <v>6881</v>
      </c>
      <c r="AX250" s="84" t="s">
        <v>7108</v>
      </c>
      <c r="AY250" s="79" t="s">
        <v>65</v>
      </c>
      <c r="AZ250" s="79" t="str">
        <f>REPLACE(INDEX(GroupVertices[Group],MATCH(Vertices[[#This Row],[Vertex]],GroupVertices[Vertex],0)),1,1,"")</f>
        <v>136</v>
      </c>
      <c r="BA250" s="2"/>
      <c r="BB250" s="3"/>
      <c r="BC250" s="3"/>
      <c r="BD250" s="3"/>
      <c r="BE250" s="3"/>
    </row>
    <row r="251" spans="1:57" ht="15">
      <c r="A251" s="65" t="s">
        <v>386</v>
      </c>
      <c r="B251" s="66"/>
      <c r="C251" s="66"/>
      <c r="D251" s="67">
        <v>1.5</v>
      </c>
      <c r="E251" s="69">
        <v>60</v>
      </c>
      <c r="F251" s="104" t="s">
        <v>6720</v>
      </c>
      <c r="G251" s="66"/>
      <c r="H251" s="70"/>
      <c r="I251" s="71"/>
      <c r="J251" s="71"/>
      <c r="K251" s="70" t="s">
        <v>7801</v>
      </c>
      <c r="L251" s="74"/>
      <c r="M251" s="75">
        <v>3397.638427734375</v>
      </c>
      <c r="N251" s="75">
        <v>5537.31884765625</v>
      </c>
      <c r="O251" s="76"/>
      <c r="P251" s="77"/>
      <c r="Q251" s="77"/>
      <c r="R251" s="89"/>
      <c r="S251" s="48">
        <v>0</v>
      </c>
      <c r="T251" s="48">
        <v>1</v>
      </c>
      <c r="U251" s="49">
        <v>0</v>
      </c>
      <c r="V251" s="49">
        <v>0.047619</v>
      </c>
      <c r="W251" s="50"/>
      <c r="X251" s="50"/>
      <c r="Y251" s="50"/>
      <c r="Z251" s="49">
        <v>0</v>
      </c>
      <c r="AA251" s="72">
        <v>251</v>
      </c>
      <c r="AB251" s="72"/>
      <c r="AC251" s="73"/>
      <c r="AD251" s="79" t="s">
        <v>4276</v>
      </c>
      <c r="AE251" s="79">
        <v>1546</v>
      </c>
      <c r="AF251" s="79">
        <v>2354</v>
      </c>
      <c r="AG251" s="79">
        <v>1496</v>
      </c>
      <c r="AH251" s="79">
        <v>2387</v>
      </c>
      <c r="AI251" s="79"/>
      <c r="AJ251" s="79" t="s">
        <v>4935</v>
      </c>
      <c r="AK251" s="79"/>
      <c r="AL251" s="79"/>
      <c r="AM251" s="79"/>
      <c r="AN251" s="81">
        <v>43141.567337962966</v>
      </c>
      <c r="AO251" s="84" t="s">
        <v>6198</v>
      </c>
      <c r="AP251" s="79" t="b">
        <v>1</v>
      </c>
      <c r="AQ251" s="79" t="b">
        <v>0</v>
      </c>
      <c r="AR251" s="79" t="b">
        <v>0</v>
      </c>
      <c r="AS251" s="79"/>
      <c r="AT251" s="79">
        <v>7</v>
      </c>
      <c r="AU251" s="79"/>
      <c r="AV251" s="79" t="b">
        <v>0</v>
      </c>
      <c r="AW251" s="79" t="s">
        <v>6881</v>
      </c>
      <c r="AX251" s="84" t="s">
        <v>7109</v>
      </c>
      <c r="AY251" s="79" t="s">
        <v>66</v>
      </c>
      <c r="AZ251" s="79" t="str">
        <f>REPLACE(INDEX(GroupVertices[Group],MATCH(Vertices[[#This Row],[Vertex]],GroupVertices[Vertex],0)),1,1,"")</f>
        <v>9</v>
      </c>
      <c r="BA251" s="2"/>
      <c r="BB251" s="3"/>
      <c r="BC251" s="3"/>
      <c r="BD251" s="3"/>
      <c r="BE251" s="3"/>
    </row>
    <row r="252" spans="1:57" ht="15">
      <c r="A252" s="65" t="s">
        <v>387</v>
      </c>
      <c r="B252" s="66"/>
      <c r="C252" s="66"/>
      <c r="D252" s="67">
        <v>1.5</v>
      </c>
      <c r="E252" s="69">
        <v>60</v>
      </c>
      <c r="F252" s="104" t="s">
        <v>1705</v>
      </c>
      <c r="G252" s="66"/>
      <c r="H252" s="70"/>
      <c r="I252" s="71"/>
      <c r="J252" s="71"/>
      <c r="K252" s="70" t="s">
        <v>7802</v>
      </c>
      <c r="L252" s="74"/>
      <c r="M252" s="75">
        <v>3645.54345703125</v>
      </c>
      <c r="N252" s="75">
        <v>2558.92236328125</v>
      </c>
      <c r="O252" s="76"/>
      <c r="P252" s="77"/>
      <c r="Q252" s="77"/>
      <c r="R252" s="89"/>
      <c r="S252" s="48">
        <v>0</v>
      </c>
      <c r="T252" s="48">
        <v>1</v>
      </c>
      <c r="U252" s="49">
        <v>0</v>
      </c>
      <c r="V252" s="49">
        <v>0.2</v>
      </c>
      <c r="W252" s="50"/>
      <c r="X252" s="50"/>
      <c r="Y252" s="50"/>
      <c r="Z252" s="49">
        <v>0</v>
      </c>
      <c r="AA252" s="72">
        <v>252</v>
      </c>
      <c r="AB252" s="72"/>
      <c r="AC252" s="73"/>
      <c r="AD252" s="79" t="s">
        <v>4277</v>
      </c>
      <c r="AE252" s="79">
        <v>246</v>
      </c>
      <c r="AF252" s="79">
        <v>10</v>
      </c>
      <c r="AG252" s="79">
        <v>230</v>
      </c>
      <c r="AH252" s="79">
        <v>126</v>
      </c>
      <c r="AI252" s="79"/>
      <c r="AJ252" s="79" t="s">
        <v>4936</v>
      </c>
      <c r="AK252" s="79" t="s">
        <v>5471</v>
      </c>
      <c r="AL252" s="84" t="s">
        <v>5808</v>
      </c>
      <c r="AM252" s="79"/>
      <c r="AN252" s="81">
        <v>42216.59103009259</v>
      </c>
      <c r="AO252" s="84" t="s">
        <v>6199</v>
      </c>
      <c r="AP252" s="79" t="b">
        <v>1</v>
      </c>
      <c r="AQ252" s="79" t="b">
        <v>0</v>
      </c>
      <c r="AR252" s="79" t="b">
        <v>0</v>
      </c>
      <c r="AS252" s="79"/>
      <c r="AT252" s="79">
        <v>0</v>
      </c>
      <c r="AU252" s="84" t="s">
        <v>6619</v>
      </c>
      <c r="AV252" s="79" t="b">
        <v>0</v>
      </c>
      <c r="AW252" s="79" t="s">
        <v>6881</v>
      </c>
      <c r="AX252" s="84" t="s">
        <v>7110</v>
      </c>
      <c r="AY252" s="79" t="s">
        <v>66</v>
      </c>
      <c r="AZ252" s="79" t="str">
        <f>REPLACE(INDEX(GroupVertices[Group],MATCH(Vertices[[#This Row],[Vertex]],GroupVertices[Vertex],0)),1,1,"")</f>
        <v>20</v>
      </c>
      <c r="BA252" s="2"/>
      <c r="BB252" s="3"/>
      <c r="BC252" s="3"/>
      <c r="BD252" s="3"/>
      <c r="BE252" s="3"/>
    </row>
    <row r="253" spans="1:57" ht="15">
      <c r="A253" s="65" t="s">
        <v>389</v>
      </c>
      <c r="B253" s="66"/>
      <c r="C253" s="66"/>
      <c r="D253" s="67">
        <v>1.5</v>
      </c>
      <c r="E253" s="69">
        <v>60</v>
      </c>
      <c r="F253" s="104" t="s">
        <v>1706</v>
      </c>
      <c r="G253" s="66"/>
      <c r="H253" s="70"/>
      <c r="I253" s="71"/>
      <c r="J253" s="71"/>
      <c r="K253" s="70" t="s">
        <v>7804</v>
      </c>
      <c r="L253" s="74"/>
      <c r="M253" s="75">
        <v>2724.787841796875</v>
      </c>
      <c r="N253" s="75">
        <v>9476.76171875</v>
      </c>
      <c r="O253" s="76"/>
      <c r="P253" s="77"/>
      <c r="Q253" s="77"/>
      <c r="R253" s="89"/>
      <c r="S253" s="48">
        <v>0</v>
      </c>
      <c r="T253" s="48">
        <v>1</v>
      </c>
      <c r="U253" s="49">
        <v>0</v>
      </c>
      <c r="V253" s="49">
        <v>0.016949</v>
      </c>
      <c r="W253" s="50"/>
      <c r="X253" s="50"/>
      <c r="Y253" s="50"/>
      <c r="Z253" s="49">
        <v>0</v>
      </c>
      <c r="AA253" s="72">
        <v>253</v>
      </c>
      <c r="AB253" s="72"/>
      <c r="AC253" s="73"/>
      <c r="AD253" s="79" t="s">
        <v>4279</v>
      </c>
      <c r="AE253" s="79">
        <v>166</v>
      </c>
      <c r="AF253" s="79">
        <v>65</v>
      </c>
      <c r="AG253" s="79">
        <v>3302</v>
      </c>
      <c r="AH253" s="79">
        <v>13290</v>
      </c>
      <c r="AI253" s="79"/>
      <c r="AJ253" s="79" t="s">
        <v>4938</v>
      </c>
      <c r="AK253" s="79"/>
      <c r="AL253" s="79"/>
      <c r="AM253" s="79"/>
      <c r="AN253" s="81">
        <v>42195.1084837963</v>
      </c>
      <c r="AO253" s="79"/>
      <c r="AP253" s="79" t="b">
        <v>1</v>
      </c>
      <c r="AQ253" s="79" t="b">
        <v>0</v>
      </c>
      <c r="AR253" s="79" t="b">
        <v>0</v>
      </c>
      <c r="AS253" s="79"/>
      <c r="AT253" s="79">
        <v>1</v>
      </c>
      <c r="AU253" s="84" t="s">
        <v>6619</v>
      </c>
      <c r="AV253" s="79" t="b">
        <v>0</v>
      </c>
      <c r="AW253" s="79" t="s">
        <v>6881</v>
      </c>
      <c r="AX253" s="84" t="s">
        <v>7112</v>
      </c>
      <c r="AY253" s="79" t="s">
        <v>66</v>
      </c>
      <c r="AZ253" s="79" t="str">
        <f>REPLACE(INDEX(GroupVertices[Group],MATCH(Vertices[[#This Row],[Vertex]],GroupVertices[Vertex],0)),1,1,"")</f>
        <v>4</v>
      </c>
      <c r="BA253" s="2"/>
      <c r="BB253" s="3"/>
      <c r="BC253" s="3"/>
      <c r="BD253" s="3"/>
      <c r="BE253" s="3"/>
    </row>
    <row r="254" spans="1:57" ht="15">
      <c r="A254" s="65" t="s">
        <v>390</v>
      </c>
      <c r="B254" s="66"/>
      <c r="C254" s="66"/>
      <c r="D254" s="67">
        <v>1.5</v>
      </c>
      <c r="E254" s="69">
        <v>60</v>
      </c>
      <c r="F254" s="104" t="s">
        <v>6722</v>
      </c>
      <c r="G254" s="66"/>
      <c r="H254" s="70"/>
      <c r="I254" s="71"/>
      <c r="J254" s="71"/>
      <c r="K254" s="70" t="s">
        <v>7805</v>
      </c>
      <c r="L254" s="74"/>
      <c r="M254" s="75">
        <v>7030.49951171875</v>
      </c>
      <c r="N254" s="75">
        <v>9359.3115234375</v>
      </c>
      <c r="O254" s="76"/>
      <c r="P254" s="77"/>
      <c r="Q254" s="77"/>
      <c r="R254" s="89"/>
      <c r="S254" s="48">
        <v>0</v>
      </c>
      <c r="T254" s="48">
        <v>1</v>
      </c>
      <c r="U254" s="49">
        <v>0</v>
      </c>
      <c r="V254" s="49">
        <v>0.037037</v>
      </c>
      <c r="W254" s="50"/>
      <c r="X254" s="50"/>
      <c r="Y254" s="50"/>
      <c r="Z254" s="49">
        <v>0</v>
      </c>
      <c r="AA254" s="72">
        <v>254</v>
      </c>
      <c r="AB254" s="72"/>
      <c r="AC254" s="73"/>
      <c r="AD254" s="79" t="s">
        <v>4280</v>
      </c>
      <c r="AE254" s="79">
        <v>175</v>
      </c>
      <c r="AF254" s="79">
        <v>604</v>
      </c>
      <c r="AG254" s="79">
        <v>47747</v>
      </c>
      <c r="AH254" s="79">
        <v>170</v>
      </c>
      <c r="AI254" s="79"/>
      <c r="AJ254" s="79" t="s">
        <v>4939</v>
      </c>
      <c r="AK254" s="79"/>
      <c r="AL254" s="84" t="s">
        <v>5810</v>
      </c>
      <c r="AM254" s="79"/>
      <c r="AN254" s="81">
        <v>40826.57047453704</v>
      </c>
      <c r="AO254" s="84" t="s">
        <v>6201</v>
      </c>
      <c r="AP254" s="79" t="b">
        <v>0</v>
      </c>
      <c r="AQ254" s="79" t="b">
        <v>0</v>
      </c>
      <c r="AR254" s="79" t="b">
        <v>0</v>
      </c>
      <c r="AS254" s="79"/>
      <c r="AT254" s="79">
        <v>7</v>
      </c>
      <c r="AU254" s="84" t="s">
        <v>6619</v>
      </c>
      <c r="AV254" s="79" t="b">
        <v>0</v>
      </c>
      <c r="AW254" s="79" t="s">
        <v>6881</v>
      </c>
      <c r="AX254" s="84" t="s">
        <v>7113</v>
      </c>
      <c r="AY254" s="79" t="s">
        <v>66</v>
      </c>
      <c r="AZ254" s="79" t="str">
        <f>REPLACE(INDEX(GroupVertices[Group],MATCH(Vertices[[#This Row],[Vertex]],GroupVertices[Vertex],0)),1,1,"")</f>
        <v>6</v>
      </c>
      <c r="BA254" s="2"/>
      <c r="BB254" s="3"/>
      <c r="BC254" s="3"/>
      <c r="BD254" s="3"/>
      <c r="BE254" s="3"/>
    </row>
    <row r="255" spans="1:57" ht="15">
      <c r="A255" s="65" t="s">
        <v>391</v>
      </c>
      <c r="B255" s="66"/>
      <c r="C255" s="66"/>
      <c r="D255" s="67">
        <v>2.340909090909091</v>
      </c>
      <c r="E255" s="69">
        <v>60</v>
      </c>
      <c r="F255" s="104" t="s">
        <v>6723</v>
      </c>
      <c r="G255" s="66"/>
      <c r="H255" s="70"/>
      <c r="I255" s="71"/>
      <c r="J255" s="71"/>
      <c r="K255" s="70" t="s">
        <v>7806</v>
      </c>
      <c r="L255" s="74"/>
      <c r="M255" s="75">
        <v>1952.473876953125</v>
      </c>
      <c r="N255" s="75">
        <v>7441.630859375</v>
      </c>
      <c r="O255" s="76"/>
      <c r="P255" s="77"/>
      <c r="Q255" s="77"/>
      <c r="R255" s="89"/>
      <c r="S255" s="48">
        <v>1</v>
      </c>
      <c r="T255" s="48">
        <v>1</v>
      </c>
      <c r="U255" s="49">
        <v>0</v>
      </c>
      <c r="V255" s="49">
        <v>0</v>
      </c>
      <c r="W255" s="50"/>
      <c r="X255" s="50"/>
      <c r="Y255" s="50"/>
      <c r="Z255" s="49" t="s">
        <v>8271</v>
      </c>
      <c r="AA255" s="72">
        <v>255</v>
      </c>
      <c r="AB255" s="72"/>
      <c r="AC255" s="73"/>
      <c r="AD255" s="79" t="s">
        <v>4281</v>
      </c>
      <c r="AE255" s="79">
        <v>1133</v>
      </c>
      <c r="AF255" s="79">
        <v>938</v>
      </c>
      <c r="AG255" s="79">
        <v>6929</v>
      </c>
      <c r="AH255" s="79">
        <v>8324</v>
      </c>
      <c r="AI255" s="79"/>
      <c r="AJ255" s="79" t="s">
        <v>4940</v>
      </c>
      <c r="AK255" s="79"/>
      <c r="AL255" s="84" t="s">
        <v>5811</v>
      </c>
      <c r="AM255" s="79"/>
      <c r="AN255" s="81">
        <v>40878.78590277778</v>
      </c>
      <c r="AO255" s="84" t="s">
        <v>6202</v>
      </c>
      <c r="AP255" s="79" t="b">
        <v>0</v>
      </c>
      <c r="AQ255" s="79" t="b">
        <v>0</v>
      </c>
      <c r="AR255" s="79" t="b">
        <v>0</v>
      </c>
      <c r="AS255" s="79"/>
      <c r="AT255" s="79">
        <v>34</v>
      </c>
      <c r="AU255" s="84" t="s">
        <v>6622</v>
      </c>
      <c r="AV255" s="79" t="b">
        <v>0</v>
      </c>
      <c r="AW255" s="79" t="s">
        <v>6881</v>
      </c>
      <c r="AX255" s="84" t="s">
        <v>7114</v>
      </c>
      <c r="AY255" s="79" t="s">
        <v>66</v>
      </c>
      <c r="AZ255" s="79" t="str">
        <f>REPLACE(INDEX(GroupVertices[Group],MATCH(Vertices[[#This Row],[Vertex]],GroupVertices[Vertex],0)),1,1,"")</f>
        <v>1</v>
      </c>
      <c r="BA255" s="2"/>
      <c r="BB255" s="3"/>
      <c r="BC255" s="3"/>
      <c r="BD255" s="3"/>
      <c r="BE255" s="3"/>
    </row>
    <row r="256" spans="1:57" ht="15">
      <c r="A256" s="65" t="s">
        <v>392</v>
      </c>
      <c r="B256" s="66"/>
      <c r="C256" s="66"/>
      <c r="D256" s="67">
        <v>1.5</v>
      </c>
      <c r="E256" s="69">
        <v>60</v>
      </c>
      <c r="F256" s="104" t="s">
        <v>1707</v>
      </c>
      <c r="G256" s="66"/>
      <c r="H256" s="70"/>
      <c r="I256" s="71"/>
      <c r="J256" s="71"/>
      <c r="K256" s="70" t="s">
        <v>7807</v>
      </c>
      <c r="L256" s="74"/>
      <c r="M256" s="75">
        <v>9623.6748046875</v>
      </c>
      <c r="N256" s="75">
        <v>8777.63671875</v>
      </c>
      <c r="O256" s="76"/>
      <c r="P256" s="77"/>
      <c r="Q256" s="77"/>
      <c r="R256" s="89"/>
      <c r="S256" s="48">
        <v>0</v>
      </c>
      <c r="T256" s="48">
        <v>1</v>
      </c>
      <c r="U256" s="49">
        <v>0</v>
      </c>
      <c r="V256" s="49">
        <v>0.04</v>
      </c>
      <c r="W256" s="50"/>
      <c r="X256" s="50"/>
      <c r="Y256" s="50"/>
      <c r="Z256" s="49">
        <v>0</v>
      </c>
      <c r="AA256" s="72">
        <v>256</v>
      </c>
      <c r="AB256" s="72"/>
      <c r="AC256" s="73"/>
      <c r="AD256" s="79" t="s">
        <v>4282</v>
      </c>
      <c r="AE256" s="79">
        <v>108</v>
      </c>
      <c r="AF256" s="79">
        <v>15</v>
      </c>
      <c r="AG256" s="79">
        <v>2638</v>
      </c>
      <c r="AH256" s="79">
        <v>6273</v>
      </c>
      <c r="AI256" s="79"/>
      <c r="AJ256" s="79"/>
      <c r="AK256" s="79" t="s">
        <v>5472</v>
      </c>
      <c r="AL256" s="79"/>
      <c r="AM256" s="79"/>
      <c r="AN256" s="81">
        <v>43116.55868055556</v>
      </c>
      <c r="AO256" s="84" t="s">
        <v>6203</v>
      </c>
      <c r="AP256" s="79" t="b">
        <v>1</v>
      </c>
      <c r="AQ256" s="79" t="b">
        <v>0</v>
      </c>
      <c r="AR256" s="79" t="b">
        <v>0</v>
      </c>
      <c r="AS256" s="79"/>
      <c r="AT256" s="79">
        <v>0</v>
      </c>
      <c r="AU256" s="79"/>
      <c r="AV256" s="79" t="b">
        <v>0</v>
      </c>
      <c r="AW256" s="79" t="s">
        <v>6881</v>
      </c>
      <c r="AX256" s="84" t="s">
        <v>7115</v>
      </c>
      <c r="AY256" s="79" t="s">
        <v>66</v>
      </c>
      <c r="AZ256" s="79" t="str">
        <f>REPLACE(INDEX(GroupVertices[Group],MATCH(Vertices[[#This Row],[Vertex]],GroupVertices[Vertex],0)),1,1,"")</f>
        <v>7</v>
      </c>
      <c r="BA256" s="2"/>
      <c r="BB256" s="3"/>
      <c r="BC256" s="3"/>
      <c r="BD256" s="3"/>
      <c r="BE256" s="3"/>
    </row>
    <row r="257" spans="1:57" ht="15">
      <c r="A257" s="65" t="s">
        <v>393</v>
      </c>
      <c r="B257" s="66"/>
      <c r="C257" s="66"/>
      <c r="D257" s="67">
        <v>2.340909090909091</v>
      </c>
      <c r="E257" s="69">
        <v>60</v>
      </c>
      <c r="F257" s="104" t="s">
        <v>1708</v>
      </c>
      <c r="G257" s="66"/>
      <c r="H257" s="70"/>
      <c r="I257" s="71"/>
      <c r="J257" s="71"/>
      <c r="K257" s="70" t="s">
        <v>7808</v>
      </c>
      <c r="L257" s="74"/>
      <c r="M257" s="75">
        <v>324.57452392578125</v>
      </c>
      <c r="N257" s="75">
        <v>8327.140625</v>
      </c>
      <c r="O257" s="76"/>
      <c r="P257" s="77"/>
      <c r="Q257" s="77"/>
      <c r="R257" s="89"/>
      <c r="S257" s="48">
        <v>1</v>
      </c>
      <c r="T257" s="48">
        <v>1</v>
      </c>
      <c r="U257" s="49">
        <v>0</v>
      </c>
      <c r="V257" s="49">
        <v>0</v>
      </c>
      <c r="W257" s="50"/>
      <c r="X257" s="50"/>
      <c r="Y257" s="50"/>
      <c r="Z257" s="49" t="s">
        <v>8271</v>
      </c>
      <c r="AA257" s="72">
        <v>257</v>
      </c>
      <c r="AB257" s="72"/>
      <c r="AC257" s="73"/>
      <c r="AD257" s="79" t="s">
        <v>4283</v>
      </c>
      <c r="AE257" s="79">
        <v>181</v>
      </c>
      <c r="AF257" s="79">
        <v>221</v>
      </c>
      <c r="AG257" s="79">
        <v>2566</v>
      </c>
      <c r="AH257" s="79">
        <v>971</v>
      </c>
      <c r="AI257" s="79"/>
      <c r="AJ257" s="79" t="s">
        <v>4941</v>
      </c>
      <c r="AK257" s="79" t="s">
        <v>5473</v>
      </c>
      <c r="AL257" s="84" t="s">
        <v>5812</v>
      </c>
      <c r="AM257" s="79"/>
      <c r="AN257" s="81">
        <v>40354.163993055554</v>
      </c>
      <c r="AO257" s="84" t="s">
        <v>6204</v>
      </c>
      <c r="AP257" s="79" t="b">
        <v>0</v>
      </c>
      <c r="AQ257" s="79" t="b">
        <v>0</v>
      </c>
      <c r="AR257" s="79" t="b">
        <v>1</v>
      </c>
      <c r="AS257" s="79"/>
      <c r="AT257" s="79">
        <v>19</v>
      </c>
      <c r="AU257" s="84" t="s">
        <v>6630</v>
      </c>
      <c r="AV257" s="79" t="b">
        <v>0</v>
      </c>
      <c r="AW257" s="79" t="s">
        <v>6881</v>
      </c>
      <c r="AX257" s="84" t="s">
        <v>7116</v>
      </c>
      <c r="AY257" s="79" t="s">
        <v>66</v>
      </c>
      <c r="AZ257" s="79" t="str">
        <f>REPLACE(INDEX(GroupVertices[Group],MATCH(Vertices[[#This Row],[Vertex]],GroupVertices[Vertex],0)),1,1,"")</f>
        <v>1</v>
      </c>
      <c r="BA257" s="2"/>
      <c r="BB257" s="3"/>
      <c r="BC257" s="3"/>
      <c r="BD257" s="3"/>
      <c r="BE257" s="3"/>
    </row>
    <row r="258" spans="1:57" ht="15">
      <c r="A258" s="65" t="s">
        <v>394</v>
      </c>
      <c r="B258" s="66"/>
      <c r="C258" s="66"/>
      <c r="D258" s="67">
        <v>2.340909090909091</v>
      </c>
      <c r="E258" s="69">
        <v>60</v>
      </c>
      <c r="F258" s="104" t="s">
        <v>1709</v>
      </c>
      <c r="G258" s="66"/>
      <c r="H258" s="70"/>
      <c r="I258" s="71"/>
      <c r="J258" s="71"/>
      <c r="K258" s="70" t="s">
        <v>7809</v>
      </c>
      <c r="L258" s="74"/>
      <c r="M258" s="75">
        <v>524.8926391601562</v>
      </c>
      <c r="N258" s="75">
        <v>5408.578125</v>
      </c>
      <c r="O258" s="76"/>
      <c r="P258" s="77"/>
      <c r="Q258" s="77"/>
      <c r="R258" s="89"/>
      <c r="S258" s="48">
        <v>1</v>
      </c>
      <c r="T258" s="48">
        <v>1</v>
      </c>
      <c r="U258" s="49">
        <v>0</v>
      </c>
      <c r="V258" s="49">
        <v>0</v>
      </c>
      <c r="W258" s="50"/>
      <c r="X258" s="50"/>
      <c r="Y258" s="50"/>
      <c r="Z258" s="49" t="s">
        <v>8271</v>
      </c>
      <c r="AA258" s="72">
        <v>258</v>
      </c>
      <c r="AB258" s="72"/>
      <c r="AC258" s="73"/>
      <c r="AD258" s="79" t="s">
        <v>4284</v>
      </c>
      <c r="AE258" s="79">
        <v>5</v>
      </c>
      <c r="AF258" s="79">
        <v>5</v>
      </c>
      <c r="AG258" s="79">
        <v>9109</v>
      </c>
      <c r="AH258" s="79">
        <v>1</v>
      </c>
      <c r="AI258" s="79"/>
      <c r="AJ258" s="79"/>
      <c r="AK258" s="79" t="s">
        <v>5474</v>
      </c>
      <c r="AL258" s="84" t="s">
        <v>5813</v>
      </c>
      <c r="AM258" s="79"/>
      <c r="AN258" s="81">
        <v>39990.201527777775</v>
      </c>
      <c r="AO258" s="84" t="s">
        <v>6205</v>
      </c>
      <c r="AP258" s="79" t="b">
        <v>0</v>
      </c>
      <c r="AQ258" s="79" t="b">
        <v>0</v>
      </c>
      <c r="AR258" s="79" t="b">
        <v>1</v>
      </c>
      <c r="AS258" s="79"/>
      <c r="AT258" s="79">
        <v>0</v>
      </c>
      <c r="AU258" s="84" t="s">
        <v>6619</v>
      </c>
      <c r="AV258" s="79" t="b">
        <v>0</v>
      </c>
      <c r="AW258" s="79" t="s">
        <v>6881</v>
      </c>
      <c r="AX258" s="84" t="s">
        <v>7117</v>
      </c>
      <c r="AY258" s="79" t="s">
        <v>66</v>
      </c>
      <c r="AZ258" s="79" t="str">
        <f>REPLACE(INDEX(GroupVertices[Group],MATCH(Vertices[[#This Row],[Vertex]],GroupVertices[Vertex],0)),1,1,"")</f>
        <v>1</v>
      </c>
      <c r="BA258" s="2"/>
      <c r="BB258" s="3"/>
      <c r="BC258" s="3"/>
      <c r="BD258" s="3"/>
      <c r="BE258" s="3"/>
    </row>
    <row r="259" spans="1:57" ht="15">
      <c r="A259" s="65" t="s">
        <v>850</v>
      </c>
      <c r="B259" s="66"/>
      <c r="C259" s="66"/>
      <c r="D259" s="67">
        <v>2.340909090909091</v>
      </c>
      <c r="E259" s="69">
        <v>60</v>
      </c>
      <c r="F259" s="104" t="s">
        <v>6724</v>
      </c>
      <c r="G259" s="66"/>
      <c r="H259" s="70"/>
      <c r="I259" s="71"/>
      <c r="J259" s="71"/>
      <c r="K259" s="70" t="s">
        <v>7811</v>
      </c>
      <c r="L259" s="74"/>
      <c r="M259" s="75">
        <v>4683.22900390625</v>
      </c>
      <c r="N259" s="75">
        <v>7377.5498046875</v>
      </c>
      <c r="O259" s="76"/>
      <c r="P259" s="77"/>
      <c r="Q259" s="77"/>
      <c r="R259" s="89"/>
      <c r="S259" s="48">
        <v>1</v>
      </c>
      <c r="T259" s="48">
        <v>0</v>
      </c>
      <c r="U259" s="49">
        <v>0</v>
      </c>
      <c r="V259" s="49">
        <v>0.333333</v>
      </c>
      <c r="W259" s="50"/>
      <c r="X259" s="50"/>
      <c r="Y259" s="50"/>
      <c r="Z259" s="49">
        <v>0</v>
      </c>
      <c r="AA259" s="72">
        <v>259</v>
      </c>
      <c r="AB259" s="72"/>
      <c r="AC259" s="73"/>
      <c r="AD259" s="79" t="s">
        <v>4286</v>
      </c>
      <c r="AE259" s="79">
        <v>422</v>
      </c>
      <c r="AF259" s="79">
        <v>2352024</v>
      </c>
      <c r="AG259" s="79">
        <v>1503</v>
      </c>
      <c r="AH259" s="79">
        <v>1014</v>
      </c>
      <c r="AI259" s="79"/>
      <c r="AJ259" s="79" t="s">
        <v>4942</v>
      </c>
      <c r="AK259" s="79"/>
      <c r="AL259" s="79"/>
      <c r="AM259" s="79"/>
      <c r="AN259" s="81">
        <v>40620.75041666667</v>
      </c>
      <c r="AO259" s="84" t="s">
        <v>6206</v>
      </c>
      <c r="AP259" s="79" t="b">
        <v>1</v>
      </c>
      <c r="AQ259" s="79" t="b">
        <v>0</v>
      </c>
      <c r="AR259" s="79" t="b">
        <v>0</v>
      </c>
      <c r="AS259" s="79"/>
      <c r="AT259" s="79">
        <v>4747</v>
      </c>
      <c r="AU259" s="84" t="s">
        <v>6619</v>
      </c>
      <c r="AV259" s="79" t="b">
        <v>1</v>
      </c>
      <c r="AW259" s="79" t="s">
        <v>6881</v>
      </c>
      <c r="AX259" s="84" t="s">
        <v>7119</v>
      </c>
      <c r="AY259" s="79" t="s">
        <v>65</v>
      </c>
      <c r="AZ259" s="79" t="str">
        <f>REPLACE(INDEX(GroupVertices[Group],MATCH(Vertices[[#This Row],[Vertex]],GroupVertices[Vertex],0)),1,1,"")</f>
        <v>48</v>
      </c>
      <c r="BA259" s="2"/>
      <c r="BB259" s="3"/>
      <c r="BC259" s="3"/>
      <c r="BD259" s="3"/>
      <c r="BE259" s="3"/>
    </row>
    <row r="260" spans="1:57" ht="15">
      <c r="A260" s="65" t="s">
        <v>851</v>
      </c>
      <c r="B260" s="66"/>
      <c r="C260" s="66"/>
      <c r="D260" s="67">
        <v>2.340909090909091</v>
      </c>
      <c r="E260" s="69">
        <v>60</v>
      </c>
      <c r="F260" s="104" t="s">
        <v>6725</v>
      </c>
      <c r="G260" s="66"/>
      <c r="H260" s="70"/>
      <c r="I260" s="71"/>
      <c r="J260" s="71"/>
      <c r="K260" s="70" t="s">
        <v>7812</v>
      </c>
      <c r="L260" s="74"/>
      <c r="M260" s="75">
        <v>4385.0849609375</v>
      </c>
      <c r="N260" s="75">
        <v>7011.13427734375</v>
      </c>
      <c r="O260" s="76"/>
      <c r="P260" s="77"/>
      <c r="Q260" s="77"/>
      <c r="R260" s="89"/>
      <c r="S260" s="48">
        <v>1</v>
      </c>
      <c r="T260" s="48">
        <v>0</v>
      </c>
      <c r="U260" s="49">
        <v>0</v>
      </c>
      <c r="V260" s="49">
        <v>0.333333</v>
      </c>
      <c r="W260" s="50"/>
      <c r="X260" s="50"/>
      <c r="Y260" s="50"/>
      <c r="Z260" s="49">
        <v>0</v>
      </c>
      <c r="AA260" s="72">
        <v>260</v>
      </c>
      <c r="AB260" s="72"/>
      <c r="AC260" s="73"/>
      <c r="AD260" s="79" t="s">
        <v>4287</v>
      </c>
      <c r="AE260" s="79">
        <v>6209</v>
      </c>
      <c r="AF260" s="79">
        <v>9916</v>
      </c>
      <c r="AG260" s="79">
        <v>43361</v>
      </c>
      <c r="AH260" s="79">
        <v>2137</v>
      </c>
      <c r="AI260" s="79"/>
      <c r="AJ260" s="79" t="s">
        <v>4943</v>
      </c>
      <c r="AK260" s="79" t="s">
        <v>5475</v>
      </c>
      <c r="AL260" s="84" t="s">
        <v>5814</v>
      </c>
      <c r="AM260" s="79"/>
      <c r="AN260" s="81">
        <v>39994.26158564815</v>
      </c>
      <c r="AO260" s="84" t="s">
        <v>6207</v>
      </c>
      <c r="AP260" s="79" t="b">
        <v>0</v>
      </c>
      <c r="AQ260" s="79" t="b">
        <v>0</v>
      </c>
      <c r="AR260" s="79" t="b">
        <v>1</v>
      </c>
      <c r="AS260" s="79"/>
      <c r="AT260" s="79">
        <v>73</v>
      </c>
      <c r="AU260" s="84" t="s">
        <v>6621</v>
      </c>
      <c r="AV260" s="79" t="b">
        <v>0</v>
      </c>
      <c r="AW260" s="79" t="s">
        <v>6881</v>
      </c>
      <c r="AX260" s="84" t="s">
        <v>7120</v>
      </c>
      <c r="AY260" s="79" t="s">
        <v>65</v>
      </c>
      <c r="AZ260" s="79" t="str">
        <f>REPLACE(INDEX(GroupVertices[Group],MATCH(Vertices[[#This Row],[Vertex]],GroupVertices[Vertex],0)),1,1,"")</f>
        <v>48</v>
      </c>
      <c r="BA260" s="2"/>
      <c r="BB260" s="3"/>
      <c r="BC260" s="3"/>
      <c r="BD260" s="3"/>
      <c r="BE260" s="3"/>
    </row>
    <row r="261" spans="1:57" ht="15">
      <c r="A261" s="65" t="s">
        <v>396</v>
      </c>
      <c r="B261" s="66"/>
      <c r="C261" s="66"/>
      <c r="D261" s="67">
        <v>1.5</v>
      </c>
      <c r="E261" s="69">
        <v>60</v>
      </c>
      <c r="F261" s="104" t="s">
        <v>1710</v>
      </c>
      <c r="G261" s="66"/>
      <c r="H261" s="70"/>
      <c r="I261" s="71"/>
      <c r="J261" s="71"/>
      <c r="K261" s="70" t="s">
        <v>7813</v>
      </c>
      <c r="L261" s="74"/>
      <c r="M261" s="75">
        <v>7426.15087890625</v>
      </c>
      <c r="N261" s="75">
        <v>8902.896484375</v>
      </c>
      <c r="O261" s="76"/>
      <c r="P261" s="77"/>
      <c r="Q261" s="77"/>
      <c r="R261" s="89"/>
      <c r="S261" s="48">
        <v>0</v>
      </c>
      <c r="T261" s="48">
        <v>1</v>
      </c>
      <c r="U261" s="49">
        <v>0</v>
      </c>
      <c r="V261" s="49">
        <v>0.037037</v>
      </c>
      <c r="W261" s="50"/>
      <c r="X261" s="50"/>
      <c r="Y261" s="50"/>
      <c r="Z261" s="49">
        <v>0</v>
      </c>
      <c r="AA261" s="72">
        <v>261</v>
      </c>
      <c r="AB261" s="72"/>
      <c r="AC261" s="73"/>
      <c r="AD261" s="79" t="s">
        <v>4288</v>
      </c>
      <c r="AE261" s="79">
        <v>798</v>
      </c>
      <c r="AF261" s="79">
        <v>632</v>
      </c>
      <c r="AG261" s="79">
        <v>13960</v>
      </c>
      <c r="AH261" s="79">
        <v>34282</v>
      </c>
      <c r="AI261" s="79"/>
      <c r="AJ261" s="79" t="s">
        <v>4944</v>
      </c>
      <c r="AK261" s="79" t="s">
        <v>3971</v>
      </c>
      <c r="AL261" s="79"/>
      <c r="AM261" s="79"/>
      <c r="AN261" s="81">
        <v>42444.40230324074</v>
      </c>
      <c r="AO261" s="84" t="s">
        <v>6208</v>
      </c>
      <c r="AP261" s="79" t="b">
        <v>1</v>
      </c>
      <c r="AQ261" s="79" t="b">
        <v>0</v>
      </c>
      <c r="AR261" s="79" t="b">
        <v>0</v>
      </c>
      <c r="AS261" s="79"/>
      <c r="AT261" s="79">
        <v>2</v>
      </c>
      <c r="AU261" s="79"/>
      <c r="AV261" s="79" t="b">
        <v>0</v>
      </c>
      <c r="AW261" s="79" t="s">
        <v>6881</v>
      </c>
      <c r="AX261" s="84" t="s">
        <v>7121</v>
      </c>
      <c r="AY261" s="79" t="s">
        <v>66</v>
      </c>
      <c r="AZ261" s="79" t="str">
        <f>REPLACE(INDEX(GroupVertices[Group],MATCH(Vertices[[#This Row],[Vertex]],GroupVertices[Vertex],0)),1,1,"")</f>
        <v>5</v>
      </c>
      <c r="BA261" s="2"/>
      <c r="BB261" s="3"/>
      <c r="BC261" s="3"/>
      <c r="BD261" s="3"/>
      <c r="BE261" s="3"/>
    </row>
    <row r="262" spans="1:57" ht="15">
      <c r="A262" s="65" t="s">
        <v>397</v>
      </c>
      <c r="B262" s="66"/>
      <c r="C262" s="66"/>
      <c r="D262" s="67">
        <v>1.5</v>
      </c>
      <c r="E262" s="69">
        <v>60</v>
      </c>
      <c r="F262" s="104" t="s">
        <v>1711</v>
      </c>
      <c r="G262" s="66"/>
      <c r="H262" s="70"/>
      <c r="I262" s="71"/>
      <c r="J262" s="71"/>
      <c r="K262" s="70" t="s">
        <v>7814</v>
      </c>
      <c r="L262" s="74"/>
      <c r="M262" s="75">
        <v>5239.79150390625</v>
      </c>
      <c r="N262" s="75">
        <v>7735.91357421875</v>
      </c>
      <c r="O262" s="76"/>
      <c r="P262" s="77"/>
      <c r="Q262" s="77"/>
      <c r="R262" s="89"/>
      <c r="S262" s="48">
        <v>0</v>
      </c>
      <c r="T262" s="48">
        <v>1</v>
      </c>
      <c r="U262" s="49">
        <v>0</v>
      </c>
      <c r="V262" s="49">
        <v>0.111111</v>
      </c>
      <c r="W262" s="50"/>
      <c r="X262" s="50"/>
      <c r="Y262" s="50"/>
      <c r="Z262" s="49">
        <v>0</v>
      </c>
      <c r="AA262" s="72">
        <v>262</v>
      </c>
      <c r="AB262" s="72"/>
      <c r="AC262" s="73"/>
      <c r="AD262" s="79" t="s">
        <v>4289</v>
      </c>
      <c r="AE262" s="79">
        <v>5752</v>
      </c>
      <c r="AF262" s="79">
        <v>5504</v>
      </c>
      <c r="AG262" s="79">
        <v>14138</v>
      </c>
      <c r="AH262" s="79">
        <v>19888</v>
      </c>
      <c r="AI262" s="79"/>
      <c r="AJ262" s="79" t="s">
        <v>4945</v>
      </c>
      <c r="AK262" s="79" t="s">
        <v>5476</v>
      </c>
      <c r="AL262" s="79"/>
      <c r="AM262" s="79"/>
      <c r="AN262" s="81">
        <v>42259.60855324074</v>
      </c>
      <c r="AO262" s="79"/>
      <c r="AP262" s="79" t="b">
        <v>1</v>
      </c>
      <c r="AQ262" s="79" t="b">
        <v>0</v>
      </c>
      <c r="AR262" s="79" t="b">
        <v>0</v>
      </c>
      <c r="AS262" s="79"/>
      <c r="AT262" s="79">
        <v>12</v>
      </c>
      <c r="AU262" s="84" t="s">
        <v>6619</v>
      </c>
      <c r="AV262" s="79" t="b">
        <v>0</v>
      </c>
      <c r="AW262" s="79" t="s">
        <v>6881</v>
      </c>
      <c r="AX262" s="84" t="s">
        <v>7122</v>
      </c>
      <c r="AY262" s="79" t="s">
        <v>66</v>
      </c>
      <c r="AZ262" s="79" t="str">
        <f>REPLACE(INDEX(GroupVertices[Group],MATCH(Vertices[[#This Row],[Vertex]],GroupVertices[Vertex],0)),1,1,"")</f>
        <v>15</v>
      </c>
      <c r="BA262" s="2"/>
      <c r="BB262" s="3"/>
      <c r="BC262" s="3"/>
      <c r="BD262" s="3"/>
      <c r="BE262" s="3"/>
    </row>
    <row r="263" spans="1:57" ht="15">
      <c r="A263" s="65" t="s">
        <v>398</v>
      </c>
      <c r="B263" s="66"/>
      <c r="C263" s="66"/>
      <c r="D263" s="67">
        <v>3.1818181818181817</v>
      </c>
      <c r="E263" s="69">
        <v>60</v>
      </c>
      <c r="F263" s="104" t="s">
        <v>6726</v>
      </c>
      <c r="G263" s="66"/>
      <c r="H263" s="70"/>
      <c r="I263" s="71"/>
      <c r="J263" s="71"/>
      <c r="K263" s="70" t="s">
        <v>7815</v>
      </c>
      <c r="L263" s="74"/>
      <c r="M263" s="75">
        <v>6106.43115234375</v>
      </c>
      <c r="N263" s="75">
        <v>5679.9150390625</v>
      </c>
      <c r="O263" s="76"/>
      <c r="P263" s="77"/>
      <c r="Q263" s="77"/>
      <c r="R263" s="89"/>
      <c r="S263" s="48">
        <v>2</v>
      </c>
      <c r="T263" s="48">
        <v>1</v>
      </c>
      <c r="U263" s="49">
        <v>0</v>
      </c>
      <c r="V263" s="49">
        <v>1</v>
      </c>
      <c r="W263" s="50"/>
      <c r="X263" s="50"/>
      <c r="Y263" s="50"/>
      <c r="Z263" s="49">
        <v>0</v>
      </c>
      <c r="AA263" s="72">
        <v>263</v>
      </c>
      <c r="AB263" s="72"/>
      <c r="AC263" s="73"/>
      <c r="AD263" s="79" t="s">
        <v>4290</v>
      </c>
      <c r="AE263" s="79">
        <v>316</v>
      </c>
      <c r="AF263" s="79">
        <v>26663</v>
      </c>
      <c r="AG263" s="79">
        <v>5531</v>
      </c>
      <c r="AH263" s="79">
        <v>699</v>
      </c>
      <c r="AI263" s="79"/>
      <c r="AJ263" s="79" t="s">
        <v>4946</v>
      </c>
      <c r="AK263" s="79"/>
      <c r="AL263" s="79"/>
      <c r="AM263" s="79"/>
      <c r="AN263" s="81">
        <v>41773.67119212963</v>
      </c>
      <c r="AO263" s="84" t="s">
        <v>6209</v>
      </c>
      <c r="AP263" s="79" t="b">
        <v>1</v>
      </c>
      <c r="AQ263" s="79" t="b">
        <v>0</v>
      </c>
      <c r="AR263" s="79" t="b">
        <v>0</v>
      </c>
      <c r="AS263" s="79"/>
      <c r="AT263" s="79">
        <v>188</v>
      </c>
      <c r="AU263" s="84" t="s">
        <v>6619</v>
      </c>
      <c r="AV263" s="79" t="b">
        <v>0</v>
      </c>
      <c r="AW263" s="79" t="s">
        <v>6881</v>
      </c>
      <c r="AX263" s="84" t="s">
        <v>7123</v>
      </c>
      <c r="AY263" s="79" t="s">
        <v>66</v>
      </c>
      <c r="AZ263" s="79" t="str">
        <f>REPLACE(INDEX(GroupVertices[Group],MATCH(Vertices[[#This Row],[Vertex]],GroupVertices[Vertex],0)),1,1,"")</f>
        <v>135</v>
      </c>
      <c r="BA263" s="2"/>
      <c r="BB263" s="3"/>
      <c r="BC263" s="3"/>
      <c r="BD263" s="3"/>
      <c r="BE263" s="3"/>
    </row>
    <row r="264" spans="1:57" ht="15">
      <c r="A264" s="65" t="s">
        <v>399</v>
      </c>
      <c r="B264" s="66"/>
      <c r="C264" s="66"/>
      <c r="D264" s="67">
        <v>1.5</v>
      </c>
      <c r="E264" s="69">
        <v>60</v>
      </c>
      <c r="F264" s="104" t="s">
        <v>6727</v>
      </c>
      <c r="G264" s="66"/>
      <c r="H264" s="70"/>
      <c r="I264" s="71"/>
      <c r="J264" s="71"/>
      <c r="K264" s="70" t="s">
        <v>7816</v>
      </c>
      <c r="L264" s="74"/>
      <c r="M264" s="75">
        <v>5790.1611328125</v>
      </c>
      <c r="N264" s="75">
        <v>6094.07470703125</v>
      </c>
      <c r="O264" s="76"/>
      <c r="P264" s="77"/>
      <c r="Q264" s="77"/>
      <c r="R264" s="89"/>
      <c r="S264" s="48">
        <v>0</v>
      </c>
      <c r="T264" s="48">
        <v>1</v>
      </c>
      <c r="U264" s="49">
        <v>0</v>
      </c>
      <c r="V264" s="49">
        <v>1</v>
      </c>
      <c r="W264" s="50"/>
      <c r="X264" s="50"/>
      <c r="Y264" s="50"/>
      <c r="Z264" s="49">
        <v>0</v>
      </c>
      <c r="AA264" s="72">
        <v>264</v>
      </c>
      <c r="AB264" s="72"/>
      <c r="AC264" s="73"/>
      <c r="AD264" s="79" t="s">
        <v>4291</v>
      </c>
      <c r="AE264" s="79">
        <v>470</v>
      </c>
      <c r="AF264" s="79">
        <v>324</v>
      </c>
      <c r="AG264" s="79">
        <v>9185</v>
      </c>
      <c r="AH264" s="79">
        <v>14905</v>
      </c>
      <c r="AI264" s="79"/>
      <c r="AJ264" s="79"/>
      <c r="AK264" s="79"/>
      <c r="AL264" s="79"/>
      <c r="AM264" s="79"/>
      <c r="AN264" s="81">
        <v>39881.738344907404</v>
      </c>
      <c r="AO264" s="84" t="s">
        <v>6210</v>
      </c>
      <c r="AP264" s="79" t="b">
        <v>1</v>
      </c>
      <c r="AQ264" s="79" t="b">
        <v>0</v>
      </c>
      <c r="AR264" s="79" t="b">
        <v>1</v>
      </c>
      <c r="AS264" s="79"/>
      <c r="AT264" s="79">
        <v>13</v>
      </c>
      <c r="AU264" s="84" t="s">
        <v>6619</v>
      </c>
      <c r="AV264" s="79" t="b">
        <v>0</v>
      </c>
      <c r="AW264" s="79" t="s">
        <v>6881</v>
      </c>
      <c r="AX264" s="84" t="s">
        <v>7124</v>
      </c>
      <c r="AY264" s="79" t="s">
        <v>66</v>
      </c>
      <c r="AZ264" s="79" t="str">
        <f>REPLACE(INDEX(GroupVertices[Group],MATCH(Vertices[[#This Row],[Vertex]],GroupVertices[Vertex],0)),1,1,"")</f>
        <v>135</v>
      </c>
      <c r="BA264" s="2"/>
      <c r="BB264" s="3"/>
      <c r="BC264" s="3"/>
      <c r="BD264" s="3"/>
      <c r="BE264" s="3"/>
    </row>
    <row r="265" spans="1:57" ht="15">
      <c r="A265" s="65" t="s">
        <v>400</v>
      </c>
      <c r="B265" s="66"/>
      <c r="C265" s="66"/>
      <c r="D265" s="67">
        <v>2.340909090909091</v>
      </c>
      <c r="E265" s="69">
        <v>60</v>
      </c>
      <c r="F265" s="104" t="s">
        <v>1712</v>
      </c>
      <c r="G265" s="66"/>
      <c r="H265" s="70"/>
      <c r="I265" s="71"/>
      <c r="J265" s="71"/>
      <c r="K265" s="70" t="s">
        <v>7817</v>
      </c>
      <c r="L265" s="74"/>
      <c r="M265" s="75">
        <v>2007.18115234375</v>
      </c>
      <c r="N265" s="75">
        <v>8597.4521484375</v>
      </c>
      <c r="O265" s="76"/>
      <c r="P265" s="77"/>
      <c r="Q265" s="77"/>
      <c r="R265" s="89"/>
      <c r="S265" s="48">
        <v>1</v>
      </c>
      <c r="T265" s="48">
        <v>1</v>
      </c>
      <c r="U265" s="49">
        <v>0</v>
      </c>
      <c r="V265" s="49">
        <v>0</v>
      </c>
      <c r="W265" s="50"/>
      <c r="X265" s="50"/>
      <c r="Y265" s="50"/>
      <c r="Z265" s="49" t="s">
        <v>8271</v>
      </c>
      <c r="AA265" s="72">
        <v>265</v>
      </c>
      <c r="AB265" s="72"/>
      <c r="AC265" s="73"/>
      <c r="AD265" s="79" t="s">
        <v>4292</v>
      </c>
      <c r="AE265" s="79">
        <v>1</v>
      </c>
      <c r="AF265" s="79">
        <v>8</v>
      </c>
      <c r="AG265" s="79">
        <v>39811</v>
      </c>
      <c r="AH265" s="79">
        <v>0</v>
      </c>
      <c r="AI265" s="79"/>
      <c r="AJ265" s="79" t="s">
        <v>4947</v>
      </c>
      <c r="AK265" s="79" t="s">
        <v>3917</v>
      </c>
      <c r="AL265" s="79"/>
      <c r="AM265" s="79"/>
      <c r="AN265" s="81">
        <v>41107.71623842593</v>
      </c>
      <c r="AO265" s="79"/>
      <c r="AP265" s="79" t="b">
        <v>0</v>
      </c>
      <c r="AQ265" s="79" t="b">
        <v>0</v>
      </c>
      <c r="AR265" s="79" t="b">
        <v>0</v>
      </c>
      <c r="AS265" s="79"/>
      <c r="AT265" s="79">
        <v>0</v>
      </c>
      <c r="AU265" s="84" t="s">
        <v>6619</v>
      </c>
      <c r="AV265" s="79" t="b">
        <v>0</v>
      </c>
      <c r="AW265" s="79" t="s">
        <v>6881</v>
      </c>
      <c r="AX265" s="84" t="s">
        <v>7125</v>
      </c>
      <c r="AY265" s="79" t="s">
        <v>66</v>
      </c>
      <c r="AZ265" s="79" t="str">
        <f>REPLACE(INDEX(GroupVertices[Group],MATCH(Vertices[[#This Row],[Vertex]],GroupVertices[Vertex],0)),1,1,"")</f>
        <v>1</v>
      </c>
      <c r="BA265" s="2"/>
      <c r="BB265" s="3"/>
      <c r="BC265" s="3"/>
      <c r="BD265" s="3"/>
      <c r="BE265" s="3"/>
    </row>
    <row r="266" spans="1:57" ht="15">
      <c r="A266" s="65" t="s">
        <v>401</v>
      </c>
      <c r="B266" s="66"/>
      <c r="C266" s="66"/>
      <c r="D266" s="67">
        <v>2.340909090909091</v>
      </c>
      <c r="E266" s="69">
        <v>60</v>
      </c>
      <c r="F266" s="104" t="s">
        <v>1713</v>
      </c>
      <c r="G266" s="66"/>
      <c r="H266" s="70"/>
      <c r="I266" s="71"/>
      <c r="J266" s="71"/>
      <c r="K266" s="70" t="s">
        <v>7818</v>
      </c>
      <c r="L266" s="74"/>
      <c r="M266" s="75">
        <v>456.9078369140625</v>
      </c>
      <c r="N266" s="75">
        <v>2640.391357421875</v>
      </c>
      <c r="O266" s="76"/>
      <c r="P266" s="77"/>
      <c r="Q266" s="77"/>
      <c r="R266" s="89"/>
      <c r="S266" s="48">
        <v>1</v>
      </c>
      <c r="T266" s="48">
        <v>1</v>
      </c>
      <c r="U266" s="49">
        <v>0</v>
      </c>
      <c r="V266" s="49">
        <v>0</v>
      </c>
      <c r="W266" s="50"/>
      <c r="X266" s="50"/>
      <c r="Y266" s="50"/>
      <c r="Z266" s="49" t="s">
        <v>8271</v>
      </c>
      <c r="AA266" s="72">
        <v>266</v>
      </c>
      <c r="AB266" s="72"/>
      <c r="AC266" s="73"/>
      <c r="AD266" s="79" t="s">
        <v>4293</v>
      </c>
      <c r="AE266" s="79">
        <v>1069</v>
      </c>
      <c r="AF266" s="79">
        <v>1178</v>
      </c>
      <c r="AG266" s="79">
        <v>5722</v>
      </c>
      <c r="AH266" s="79">
        <v>2984</v>
      </c>
      <c r="AI266" s="79"/>
      <c r="AJ266" s="79" t="s">
        <v>4948</v>
      </c>
      <c r="AK266" s="79" t="s">
        <v>5477</v>
      </c>
      <c r="AL266" s="84" t="s">
        <v>5815</v>
      </c>
      <c r="AM266" s="79"/>
      <c r="AN266" s="81">
        <v>40877.13329861111</v>
      </c>
      <c r="AO266" s="84" t="s">
        <v>6211</v>
      </c>
      <c r="AP266" s="79" t="b">
        <v>1</v>
      </c>
      <c r="AQ266" s="79" t="b">
        <v>0</v>
      </c>
      <c r="AR266" s="79" t="b">
        <v>1</v>
      </c>
      <c r="AS266" s="79"/>
      <c r="AT266" s="79">
        <v>2</v>
      </c>
      <c r="AU266" s="84" t="s">
        <v>6619</v>
      </c>
      <c r="AV266" s="79" t="b">
        <v>0</v>
      </c>
      <c r="AW266" s="79" t="s">
        <v>6881</v>
      </c>
      <c r="AX266" s="84" t="s">
        <v>7126</v>
      </c>
      <c r="AY266" s="79" t="s">
        <v>66</v>
      </c>
      <c r="AZ266" s="79" t="str">
        <f>REPLACE(INDEX(GroupVertices[Group],MATCH(Vertices[[#This Row],[Vertex]],GroupVertices[Vertex],0)),1,1,"")</f>
        <v>1</v>
      </c>
      <c r="BA266" s="2"/>
      <c r="BB266" s="3"/>
      <c r="BC266" s="3"/>
      <c r="BD266" s="3"/>
      <c r="BE266" s="3"/>
    </row>
    <row r="267" spans="1:57" ht="15">
      <c r="A267" s="65" t="s">
        <v>402</v>
      </c>
      <c r="B267" s="66"/>
      <c r="C267" s="66"/>
      <c r="D267" s="67">
        <v>2.340909090909091</v>
      </c>
      <c r="E267" s="69">
        <v>60</v>
      </c>
      <c r="F267" s="104" t="s">
        <v>1714</v>
      </c>
      <c r="G267" s="66"/>
      <c r="H267" s="70"/>
      <c r="I267" s="71"/>
      <c r="J267" s="71"/>
      <c r="K267" s="70" t="s">
        <v>7819</v>
      </c>
      <c r="L267" s="74"/>
      <c r="M267" s="75">
        <v>2578.817626953125</v>
      </c>
      <c r="N267" s="75">
        <v>6903.25634765625</v>
      </c>
      <c r="O267" s="76"/>
      <c r="P267" s="77"/>
      <c r="Q267" s="77"/>
      <c r="R267" s="89"/>
      <c r="S267" s="48">
        <v>1</v>
      </c>
      <c r="T267" s="48">
        <v>1</v>
      </c>
      <c r="U267" s="49">
        <v>0</v>
      </c>
      <c r="V267" s="49">
        <v>0</v>
      </c>
      <c r="W267" s="50"/>
      <c r="X267" s="50"/>
      <c r="Y267" s="50"/>
      <c r="Z267" s="49" t="s">
        <v>8271</v>
      </c>
      <c r="AA267" s="72">
        <v>267</v>
      </c>
      <c r="AB267" s="72"/>
      <c r="AC267" s="73"/>
      <c r="AD267" s="79" t="s">
        <v>4294</v>
      </c>
      <c r="AE267" s="79">
        <v>485</v>
      </c>
      <c r="AF267" s="79">
        <v>266</v>
      </c>
      <c r="AG267" s="79">
        <v>22829</v>
      </c>
      <c r="AH267" s="79">
        <v>0</v>
      </c>
      <c r="AI267" s="79"/>
      <c r="AJ267" s="79"/>
      <c r="AK267" s="79" t="s">
        <v>5478</v>
      </c>
      <c r="AL267" s="84" t="s">
        <v>5816</v>
      </c>
      <c r="AM267" s="79"/>
      <c r="AN267" s="81">
        <v>42480.214421296296</v>
      </c>
      <c r="AO267" s="84" t="s">
        <v>6212</v>
      </c>
      <c r="AP267" s="79" t="b">
        <v>1</v>
      </c>
      <c r="AQ267" s="79" t="b">
        <v>0</v>
      </c>
      <c r="AR267" s="79" t="b">
        <v>0</v>
      </c>
      <c r="AS267" s="79"/>
      <c r="AT267" s="79">
        <v>0</v>
      </c>
      <c r="AU267" s="79"/>
      <c r="AV267" s="79" t="b">
        <v>0</v>
      </c>
      <c r="AW267" s="79" t="s">
        <v>6881</v>
      </c>
      <c r="AX267" s="84" t="s">
        <v>7127</v>
      </c>
      <c r="AY267" s="79" t="s">
        <v>66</v>
      </c>
      <c r="AZ267" s="79" t="str">
        <f>REPLACE(INDEX(GroupVertices[Group],MATCH(Vertices[[#This Row],[Vertex]],GroupVertices[Vertex],0)),1,1,"")</f>
        <v>1</v>
      </c>
      <c r="BA267" s="2"/>
      <c r="BB267" s="3"/>
      <c r="BC267" s="3"/>
      <c r="BD267" s="3"/>
      <c r="BE267" s="3"/>
    </row>
    <row r="268" spans="1:57" ht="15">
      <c r="A268" s="65" t="s">
        <v>403</v>
      </c>
      <c r="B268" s="66"/>
      <c r="C268" s="66"/>
      <c r="D268" s="67">
        <v>1.5</v>
      </c>
      <c r="E268" s="69">
        <v>60</v>
      </c>
      <c r="F268" s="104" t="s">
        <v>6728</v>
      </c>
      <c r="G268" s="66"/>
      <c r="H268" s="70"/>
      <c r="I268" s="71"/>
      <c r="J268" s="71"/>
      <c r="K268" s="70" t="s">
        <v>7820</v>
      </c>
      <c r="L268" s="74"/>
      <c r="M268" s="75">
        <v>876.2662963867188</v>
      </c>
      <c r="N268" s="75">
        <v>947.8660278320312</v>
      </c>
      <c r="O268" s="76"/>
      <c r="P268" s="77"/>
      <c r="Q268" s="77"/>
      <c r="R268" s="89"/>
      <c r="S268" s="48">
        <v>0</v>
      </c>
      <c r="T268" s="48">
        <v>1</v>
      </c>
      <c r="U268" s="49">
        <v>0</v>
      </c>
      <c r="V268" s="49">
        <v>0.02439</v>
      </c>
      <c r="W268" s="50"/>
      <c r="X268" s="50"/>
      <c r="Y268" s="50"/>
      <c r="Z268" s="49">
        <v>0</v>
      </c>
      <c r="AA268" s="72">
        <v>268</v>
      </c>
      <c r="AB268" s="72"/>
      <c r="AC268" s="73"/>
      <c r="AD268" s="79" t="s">
        <v>4295</v>
      </c>
      <c r="AE268" s="79">
        <v>307</v>
      </c>
      <c r="AF268" s="79">
        <v>378</v>
      </c>
      <c r="AG268" s="79">
        <v>13107</v>
      </c>
      <c r="AH268" s="79">
        <v>8640</v>
      </c>
      <c r="AI268" s="79"/>
      <c r="AJ268" s="79">
        <v>22</v>
      </c>
      <c r="AK268" s="79" t="s">
        <v>5479</v>
      </c>
      <c r="AL268" s="79"/>
      <c r="AM268" s="79"/>
      <c r="AN268" s="81">
        <v>41183.5359375</v>
      </c>
      <c r="AO268" s="84" t="s">
        <v>6213</v>
      </c>
      <c r="AP268" s="79" t="b">
        <v>0</v>
      </c>
      <c r="AQ268" s="79" t="b">
        <v>0</v>
      </c>
      <c r="AR268" s="79" t="b">
        <v>1</v>
      </c>
      <c r="AS268" s="79"/>
      <c r="AT268" s="79">
        <v>1</v>
      </c>
      <c r="AU268" s="84" t="s">
        <v>6620</v>
      </c>
      <c r="AV268" s="79" t="b">
        <v>0</v>
      </c>
      <c r="AW268" s="79" t="s">
        <v>6881</v>
      </c>
      <c r="AX268" s="84" t="s">
        <v>7128</v>
      </c>
      <c r="AY268" s="79" t="s">
        <v>66</v>
      </c>
      <c r="AZ268" s="79" t="str">
        <f>REPLACE(INDEX(GroupVertices[Group],MATCH(Vertices[[#This Row],[Vertex]],GroupVertices[Vertex],0)),1,1,"")</f>
        <v>2</v>
      </c>
      <c r="BA268" s="2"/>
      <c r="BB268" s="3"/>
      <c r="BC268" s="3"/>
      <c r="BD268" s="3"/>
      <c r="BE268" s="3"/>
    </row>
    <row r="269" spans="1:57" ht="15">
      <c r="A269" s="65" t="s">
        <v>404</v>
      </c>
      <c r="B269" s="66"/>
      <c r="C269" s="66"/>
      <c r="D269" s="67">
        <v>3.1818181818181817</v>
      </c>
      <c r="E269" s="69">
        <v>60</v>
      </c>
      <c r="F269" s="104" t="s">
        <v>1715</v>
      </c>
      <c r="G269" s="66"/>
      <c r="H269" s="70"/>
      <c r="I269" s="71"/>
      <c r="J269" s="71"/>
      <c r="K269" s="70" t="s">
        <v>7821</v>
      </c>
      <c r="L269" s="74"/>
      <c r="M269" s="75">
        <v>5181.93505859375</v>
      </c>
      <c r="N269" s="75">
        <v>4437.455078125</v>
      </c>
      <c r="O269" s="76"/>
      <c r="P269" s="77"/>
      <c r="Q269" s="77"/>
      <c r="R269" s="89"/>
      <c r="S269" s="48">
        <v>2</v>
      </c>
      <c r="T269" s="48">
        <v>1</v>
      </c>
      <c r="U269" s="49">
        <v>0</v>
      </c>
      <c r="V269" s="49">
        <v>1</v>
      </c>
      <c r="W269" s="50"/>
      <c r="X269" s="50"/>
      <c r="Y269" s="50"/>
      <c r="Z269" s="49">
        <v>0</v>
      </c>
      <c r="AA269" s="72">
        <v>269</v>
      </c>
      <c r="AB269" s="72"/>
      <c r="AC269" s="73"/>
      <c r="AD269" s="79" t="s">
        <v>4296</v>
      </c>
      <c r="AE269" s="79">
        <v>13236</v>
      </c>
      <c r="AF269" s="79">
        <v>31646</v>
      </c>
      <c r="AG269" s="79">
        <v>284025</v>
      </c>
      <c r="AH269" s="79">
        <v>339296</v>
      </c>
      <c r="AI269" s="79"/>
      <c r="AJ269" s="79" t="s">
        <v>4949</v>
      </c>
      <c r="AK269" s="79" t="s">
        <v>5480</v>
      </c>
      <c r="AL269" s="84" t="s">
        <v>5817</v>
      </c>
      <c r="AM269" s="79"/>
      <c r="AN269" s="81">
        <v>40576.01291666667</v>
      </c>
      <c r="AO269" s="84" t="s">
        <v>6214</v>
      </c>
      <c r="AP269" s="79" t="b">
        <v>0</v>
      </c>
      <c r="AQ269" s="79" t="b">
        <v>0</v>
      </c>
      <c r="AR269" s="79" t="b">
        <v>0</v>
      </c>
      <c r="AS269" s="79"/>
      <c r="AT269" s="79">
        <v>887</v>
      </c>
      <c r="AU269" s="84" t="s">
        <v>6630</v>
      </c>
      <c r="AV269" s="79" t="b">
        <v>0</v>
      </c>
      <c r="AW269" s="79" t="s">
        <v>6881</v>
      </c>
      <c r="AX269" s="84" t="s">
        <v>7129</v>
      </c>
      <c r="AY269" s="79" t="s">
        <v>66</v>
      </c>
      <c r="AZ269" s="79" t="str">
        <f>REPLACE(INDEX(GroupVertices[Group],MATCH(Vertices[[#This Row],[Vertex]],GroupVertices[Vertex],0)),1,1,"")</f>
        <v>134</v>
      </c>
      <c r="BA269" s="2"/>
      <c r="BB269" s="3"/>
      <c r="BC269" s="3"/>
      <c r="BD269" s="3"/>
      <c r="BE269" s="3"/>
    </row>
    <row r="270" spans="1:57" ht="15">
      <c r="A270" s="65" t="s">
        <v>405</v>
      </c>
      <c r="B270" s="66"/>
      <c r="C270" s="66"/>
      <c r="D270" s="67">
        <v>1.5</v>
      </c>
      <c r="E270" s="69">
        <v>60</v>
      </c>
      <c r="F270" s="104" t="s">
        <v>1716</v>
      </c>
      <c r="G270" s="66"/>
      <c r="H270" s="70"/>
      <c r="I270" s="71"/>
      <c r="J270" s="71"/>
      <c r="K270" s="70" t="s">
        <v>7822</v>
      </c>
      <c r="L270" s="74"/>
      <c r="M270" s="75">
        <v>4865.6650390625</v>
      </c>
      <c r="N270" s="75">
        <v>4881.19775390625</v>
      </c>
      <c r="O270" s="76"/>
      <c r="P270" s="77"/>
      <c r="Q270" s="77"/>
      <c r="R270" s="89"/>
      <c r="S270" s="48">
        <v>0</v>
      </c>
      <c r="T270" s="48">
        <v>1</v>
      </c>
      <c r="U270" s="49">
        <v>0</v>
      </c>
      <c r="V270" s="49">
        <v>1</v>
      </c>
      <c r="W270" s="50"/>
      <c r="X270" s="50"/>
      <c r="Y270" s="50"/>
      <c r="Z270" s="49">
        <v>0</v>
      </c>
      <c r="AA270" s="72">
        <v>270</v>
      </c>
      <c r="AB270" s="72"/>
      <c r="AC270" s="73"/>
      <c r="AD270" s="79" t="s">
        <v>4297</v>
      </c>
      <c r="AE270" s="79">
        <v>173</v>
      </c>
      <c r="AF270" s="79">
        <v>11</v>
      </c>
      <c r="AG270" s="79">
        <v>45</v>
      </c>
      <c r="AH270" s="79">
        <v>28</v>
      </c>
      <c r="AI270" s="79"/>
      <c r="AJ270" s="79" t="s">
        <v>4950</v>
      </c>
      <c r="AK270" s="79"/>
      <c r="AL270" s="79"/>
      <c r="AM270" s="79"/>
      <c r="AN270" s="81">
        <v>43645.49706018518</v>
      </c>
      <c r="AO270" s="84" t="s">
        <v>6215</v>
      </c>
      <c r="AP270" s="79" t="b">
        <v>1</v>
      </c>
      <c r="AQ270" s="79" t="b">
        <v>0</v>
      </c>
      <c r="AR270" s="79" t="b">
        <v>0</v>
      </c>
      <c r="AS270" s="79"/>
      <c r="AT270" s="79">
        <v>0</v>
      </c>
      <c r="AU270" s="79"/>
      <c r="AV270" s="79" t="b">
        <v>0</v>
      </c>
      <c r="AW270" s="79" t="s">
        <v>6881</v>
      </c>
      <c r="AX270" s="84" t="s">
        <v>7130</v>
      </c>
      <c r="AY270" s="79" t="s">
        <v>66</v>
      </c>
      <c r="AZ270" s="79" t="str">
        <f>REPLACE(INDEX(GroupVertices[Group],MATCH(Vertices[[#This Row],[Vertex]],GroupVertices[Vertex],0)),1,1,"")</f>
        <v>134</v>
      </c>
      <c r="BA270" s="2"/>
      <c r="BB270" s="3"/>
      <c r="BC270" s="3"/>
      <c r="BD270" s="3"/>
      <c r="BE270" s="3"/>
    </row>
    <row r="271" spans="1:57" ht="15">
      <c r="A271" s="65" t="s">
        <v>406</v>
      </c>
      <c r="B271" s="66"/>
      <c r="C271" s="66"/>
      <c r="D271" s="67">
        <v>1.5</v>
      </c>
      <c r="E271" s="69">
        <v>60</v>
      </c>
      <c r="F271" s="104" t="s">
        <v>1717</v>
      </c>
      <c r="G271" s="66"/>
      <c r="H271" s="70"/>
      <c r="I271" s="71"/>
      <c r="J271" s="71"/>
      <c r="K271" s="70" t="s">
        <v>7823</v>
      </c>
      <c r="L271" s="74"/>
      <c r="M271" s="75">
        <v>5850.9921875</v>
      </c>
      <c r="N271" s="75">
        <v>8229.51171875</v>
      </c>
      <c r="O271" s="76"/>
      <c r="P271" s="77"/>
      <c r="Q271" s="77"/>
      <c r="R271" s="89"/>
      <c r="S271" s="48">
        <v>0</v>
      </c>
      <c r="T271" s="48">
        <v>1</v>
      </c>
      <c r="U271" s="49">
        <v>0</v>
      </c>
      <c r="V271" s="49">
        <v>0.111111</v>
      </c>
      <c r="W271" s="50"/>
      <c r="X271" s="50"/>
      <c r="Y271" s="50"/>
      <c r="Z271" s="49">
        <v>0</v>
      </c>
      <c r="AA271" s="72">
        <v>271</v>
      </c>
      <c r="AB271" s="72"/>
      <c r="AC271" s="73"/>
      <c r="AD271" s="79" t="s">
        <v>4298</v>
      </c>
      <c r="AE271" s="79">
        <v>567</v>
      </c>
      <c r="AF271" s="79">
        <v>548</v>
      </c>
      <c r="AG271" s="79">
        <v>25530</v>
      </c>
      <c r="AH271" s="79">
        <v>28967</v>
      </c>
      <c r="AI271" s="79"/>
      <c r="AJ271" s="79" t="s">
        <v>4951</v>
      </c>
      <c r="AK271" s="79" t="s">
        <v>5481</v>
      </c>
      <c r="AL271" s="84" t="s">
        <v>5818</v>
      </c>
      <c r="AM271" s="79"/>
      <c r="AN271" s="81">
        <v>41687.28805555555</v>
      </c>
      <c r="AO271" s="84" t="s">
        <v>6216</v>
      </c>
      <c r="AP271" s="79" t="b">
        <v>0</v>
      </c>
      <c r="AQ271" s="79" t="b">
        <v>0</v>
      </c>
      <c r="AR271" s="79" t="b">
        <v>1</v>
      </c>
      <c r="AS271" s="79"/>
      <c r="AT271" s="79">
        <v>7</v>
      </c>
      <c r="AU271" s="84" t="s">
        <v>6619</v>
      </c>
      <c r="AV271" s="79" t="b">
        <v>0</v>
      </c>
      <c r="AW271" s="79" t="s">
        <v>6881</v>
      </c>
      <c r="AX271" s="84" t="s">
        <v>7131</v>
      </c>
      <c r="AY271" s="79" t="s">
        <v>66</v>
      </c>
      <c r="AZ271" s="79" t="str">
        <f>REPLACE(INDEX(GroupVertices[Group],MATCH(Vertices[[#This Row],[Vertex]],GroupVertices[Vertex],0)),1,1,"")</f>
        <v>14</v>
      </c>
      <c r="BA271" s="2"/>
      <c r="BB271" s="3"/>
      <c r="BC271" s="3"/>
      <c r="BD271" s="3"/>
      <c r="BE271" s="3"/>
    </row>
    <row r="272" spans="1:57" ht="15">
      <c r="A272" s="65" t="s">
        <v>407</v>
      </c>
      <c r="B272" s="66"/>
      <c r="C272" s="66"/>
      <c r="D272" s="67">
        <v>1.5</v>
      </c>
      <c r="E272" s="69">
        <v>60</v>
      </c>
      <c r="F272" s="104" t="s">
        <v>1718</v>
      </c>
      <c r="G272" s="66"/>
      <c r="H272" s="70"/>
      <c r="I272" s="71"/>
      <c r="J272" s="71"/>
      <c r="K272" s="70" t="s">
        <v>7825</v>
      </c>
      <c r="L272" s="74"/>
      <c r="M272" s="75">
        <v>4865.67578125</v>
      </c>
      <c r="N272" s="75">
        <v>5487.6328125</v>
      </c>
      <c r="O272" s="76"/>
      <c r="P272" s="77"/>
      <c r="Q272" s="77"/>
      <c r="R272" s="89"/>
      <c r="S272" s="48">
        <v>0</v>
      </c>
      <c r="T272" s="48">
        <v>1</v>
      </c>
      <c r="U272" s="49">
        <v>0</v>
      </c>
      <c r="V272" s="49">
        <v>1</v>
      </c>
      <c r="W272" s="50"/>
      <c r="X272" s="50"/>
      <c r="Y272" s="50"/>
      <c r="Z272" s="49">
        <v>0</v>
      </c>
      <c r="AA272" s="72">
        <v>272</v>
      </c>
      <c r="AB272" s="72"/>
      <c r="AC272" s="73"/>
      <c r="AD272" s="79" t="s">
        <v>4300</v>
      </c>
      <c r="AE272" s="79">
        <v>152</v>
      </c>
      <c r="AF272" s="79">
        <v>12</v>
      </c>
      <c r="AG272" s="79">
        <v>1424</v>
      </c>
      <c r="AH272" s="79">
        <v>107</v>
      </c>
      <c r="AI272" s="79"/>
      <c r="AJ272" s="79" t="s">
        <v>4952</v>
      </c>
      <c r="AK272" s="79" t="s">
        <v>5482</v>
      </c>
      <c r="AL272" s="79"/>
      <c r="AM272" s="79"/>
      <c r="AN272" s="81">
        <v>41848.30306712963</v>
      </c>
      <c r="AO272" s="84" t="s">
        <v>6218</v>
      </c>
      <c r="AP272" s="79" t="b">
        <v>1</v>
      </c>
      <c r="AQ272" s="79" t="b">
        <v>0</v>
      </c>
      <c r="AR272" s="79" t="b">
        <v>0</v>
      </c>
      <c r="AS272" s="79"/>
      <c r="AT272" s="79">
        <v>0</v>
      </c>
      <c r="AU272" s="84" t="s">
        <v>6619</v>
      </c>
      <c r="AV272" s="79" t="b">
        <v>0</v>
      </c>
      <c r="AW272" s="79" t="s">
        <v>6881</v>
      </c>
      <c r="AX272" s="84" t="s">
        <v>7133</v>
      </c>
      <c r="AY272" s="79" t="s">
        <v>66</v>
      </c>
      <c r="AZ272" s="79" t="str">
        <f>REPLACE(INDEX(GroupVertices[Group],MATCH(Vertices[[#This Row],[Vertex]],GroupVertices[Vertex],0)),1,1,"")</f>
        <v>133</v>
      </c>
      <c r="BA272" s="2"/>
      <c r="BB272" s="3"/>
      <c r="BC272" s="3"/>
      <c r="BD272" s="3"/>
      <c r="BE272" s="3"/>
    </row>
    <row r="273" spans="1:57" ht="15">
      <c r="A273" s="65" t="s">
        <v>852</v>
      </c>
      <c r="B273" s="66"/>
      <c r="C273" s="66"/>
      <c r="D273" s="67">
        <v>2.340909090909091</v>
      </c>
      <c r="E273" s="69">
        <v>60</v>
      </c>
      <c r="F273" s="104" t="s">
        <v>6729</v>
      </c>
      <c r="G273" s="66"/>
      <c r="H273" s="70"/>
      <c r="I273" s="71"/>
      <c r="J273" s="71"/>
      <c r="K273" s="70" t="s">
        <v>7826</v>
      </c>
      <c r="L273" s="74"/>
      <c r="M273" s="75">
        <v>5181.9462890625</v>
      </c>
      <c r="N273" s="75">
        <v>5058.681640625</v>
      </c>
      <c r="O273" s="76"/>
      <c r="P273" s="77"/>
      <c r="Q273" s="77"/>
      <c r="R273" s="89"/>
      <c r="S273" s="48">
        <v>1</v>
      </c>
      <c r="T273" s="48">
        <v>0</v>
      </c>
      <c r="U273" s="49">
        <v>0</v>
      </c>
      <c r="V273" s="49">
        <v>1</v>
      </c>
      <c r="W273" s="50"/>
      <c r="X273" s="50"/>
      <c r="Y273" s="50"/>
      <c r="Z273" s="49">
        <v>0</v>
      </c>
      <c r="AA273" s="72">
        <v>273</v>
      </c>
      <c r="AB273" s="72"/>
      <c r="AC273" s="73"/>
      <c r="AD273" s="79" t="s">
        <v>4301</v>
      </c>
      <c r="AE273" s="79">
        <v>457</v>
      </c>
      <c r="AF273" s="79">
        <v>1716</v>
      </c>
      <c r="AG273" s="79">
        <v>22610</v>
      </c>
      <c r="AH273" s="79">
        <v>22149</v>
      </c>
      <c r="AI273" s="79"/>
      <c r="AJ273" s="79" t="s">
        <v>4953</v>
      </c>
      <c r="AK273" s="79" t="s">
        <v>5483</v>
      </c>
      <c r="AL273" s="84" t="s">
        <v>5819</v>
      </c>
      <c r="AM273" s="79"/>
      <c r="AN273" s="81">
        <v>39979.04225694444</v>
      </c>
      <c r="AO273" s="84" t="s">
        <v>6219</v>
      </c>
      <c r="AP273" s="79" t="b">
        <v>0</v>
      </c>
      <c r="AQ273" s="79" t="b">
        <v>0</v>
      </c>
      <c r="AR273" s="79" t="b">
        <v>1</v>
      </c>
      <c r="AS273" s="79"/>
      <c r="AT273" s="79">
        <v>41</v>
      </c>
      <c r="AU273" s="84" t="s">
        <v>6632</v>
      </c>
      <c r="AV273" s="79" t="b">
        <v>0</v>
      </c>
      <c r="AW273" s="79" t="s">
        <v>6881</v>
      </c>
      <c r="AX273" s="84" t="s">
        <v>7134</v>
      </c>
      <c r="AY273" s="79" t="s">
        <v>65</v>
      </c>
      <c r="AZ273" s="79" t="str">
        <f>REPLACE(INDEX(GroupVertices[Group],MATCH(Vertices[[#This Row],[Vertex]],GroupVertices[Vertex],0)),1,1,"")</f>
        <v>133</v>
      </c>
      <c r="BA273" s="2"/>
      <c r="BB273" s="3"/>
      <c r="BC273" s="3"/>
      <c r="BD273" s="3"/>
      <c r="BE273" s="3"/>
    </row>
    <row r="274" spans="1:57" ht="15">
      <c r="A274" s="65" t="s">
        <v>408</v>
      </c>
      <c r="B274" s="66"/>
      <c r="C274" s="66"/>
      <c r="D274" s="67">
        <v>2.340909090909091</v>
      </c>
      <c r="E274" s="69">
        <v>60</v>
      </c>
      <c r="F274" s="104" t="s">
        <v>1719</v>
      </c>
      <c r="G274" s="66"/>
      <c r="H274" s="70"/>
      <c r="I274" s="71"/>
      <c r="J274" s="71"/>
      <c r="K274" s="70" t="s">
        <v>7827</v>
      </c>
      <c r="L274" s="74"/>
      <c r="M274" s="75">
        <v>2514.88671875</v>
      </c>
      <c r="N274" s="75">
        <v>4189.02294921875</v>
      </c>
      <c r="O274" s="76"/>
      <c r="P274" s="77"/>
      <c r="Q274" s="77"/>
      <c r="R274" s="89"/>
      <c r="S274" s="48">
        <v>1</v>
      </c>
      <c r="T274" s="48">
        <v>1</v>
      </c>
      <c r="U274" s="49">
        <v>0</v>
      </c>
      <c r="V274" s="49">
        <v>0</v>
      </c>
      <c r="W274" s="50"/>
      <c r="X274" s="50"/>
      <c r="Y274" s="50"/>
      <c r="Z274" s="49" t="s">
        <v>8271</v>
      </c>
      <c r="AA274" s="72">
        <v>274</v>
      </c>
      <c r="AB274" s="72"/>
      <c r="AC274" s="73"/>
      <c r="AD274" s="79" t="s">
        <v>4302</v>
      </c>
      <c r="AE274" s="79">
        <v>121</v>
      </c>
      <c r="AF274" s="79">
        <v>213</v>
      </c>
      <c r="AG274" s="79">
        <v>1632</v>
      </c>
      <c r="AH274" s="79">
        <v>18</v>
      </c>
      <c r="AI274" s="79"/>
      <c r="AJ274" s="79" t="s">
        <v>4954</v>
      </c>
      <c r="AK274" s="79" t="s">
        <v>5484</v>
      </c>
      <c r="AL274" s="84" t="s">
        <v>5820</v>
      </c>
      <c r="AM274" s="79"/>
      <c r="AN274" s="81">
        <v>40559.60909722222</v>
      </c>
      <c r="AO274" s="84" t="s">
        <v>6220</v>
      </c>
      <c r="AP274" s="79" t="b">
        <v>1</v>
      </c>
      <c r="AQ274" s="79" t="b">
        <v>0</v>
      </c>
      <c r="AR274" s="79" t="b">
        <v>0</v>
      </c>
      <c r="AS274" s="79"/>
      <c r="AT274" s="79">
        <v>15</v>
      </c>
      <c r="AU274" s="84" t="s">
        <v>6619</v>
      </c>
      <c r="AV274" s="79" t="b">
        <v>0</v>
      </c>
      <c r="AW274" s="79" t="s">
        <v>6881</v>
      </c>
      <c r="AX274" s="84" t="s">
        <v>7135</v>
      </c>
      <c r="AY274" s="79" t="s">
        <v>66</v>
      </c>
      <c r="AZ274" s="79" t="str">
        <f>REPLACE(INDEX(GroupVertices[Group],MATCH(Vertices[[#This Row],[Vertex]],GroupVertices[Vertex],0)),1,1,"")</f>
        <v>1</v>
      </c>
      <c r="BA274" s="2"/>
      <c r="BB274" s="3"/>
      <c r="BC274" s="3"/>
      <c r="BD274" s="3"/>
      <c r="BE274" s="3"/>
    </row>
    <row r="275" spans="1:57" ht="15">
      <c r="A275" s="65" t="s">
        <v>409</v>
      </c>
      <c r="B275" s="66"/>
      <c r="C275" s="66"/>
      <c r="D275" s="67">
        <v>2.340909090909091</v>
      </c>
      <c r="E275" s="69">
        <v>60</v>
      </c>
      <c r="F275" s="104" t="s">
        <v>1720</v>
      </c>
      <c r="G275" s="66"/>
      <c r="H275" s="70"/>
      <c r="I275" s="71"/>
      <c r="J275" s="71"/>
      <c r="K275" s="70" t="s">
        <v>7828</v>
      </c>
      <c r="L275" s="74"/>
      <c r="M275" s="75">
        <v>2276.485107421875</v>
      </c>
      <c r="N275" s="75">
        <v>3640.968505859375</v>
      </c>
      <c r="O275" s="76"/>
      <c r="P275" s="77"/>
      <c r="Q275" s="77"/>
      <c r="R275" s="89"/>
      <c r="S275" s="48">
        <v>1</v>
      </c>
      <c r="T275" s="48">
        <v>1</v>
      </c>
      <c r="U275" s="49">
        <v>0</v>
      </c>
      <c r="V275" s="49">
        <v>0</v>
      </c>
      <c r="W275" s="50"/>
      <c r="X275" s="50"/>
      <c r="Y275" s="50"/>
      <c r="Z275" s="49" t="s">
        <v>8271</v>
      </c>
      <c r="AA275" s="72">
        <v>275</v>
      </c>
      <c r="AB275" s="72"/>
      <c r="AC275" s="73"/>
      <c r="AD275" s="79" t="s">
        <v>4303</v>
      </c>
      <c r="AE275" s="79">
        <v>402</v>
      </c>
      <c r="AF275" s="79">
        <v>466</v>
      </c>
      <c r="AG275" s="79">
        <v>19372</v>
      </c>
      <c r="AH275" s="79">
        <v>8183</v>
      </c>
      <c r="AI275" s="79"/>
      <c r="AJ275" s="79" t="s">
        <v>4955</v>
      </c>
      <c r="AK275" s="79" t="s">
        <v>5485</v>
      </c>
      <c r="AL275" s="84" t="s">
        <v>5821</v>
      </c>
      <c r="AM275" s="79"/>
      <c r="AN275" s="81">
        <v>40237.03957175926</v>
      </c>
      <c r="AO275" s="84" t="s">
        <v>6221</v>
      </c>
      <c r="AP275" s="79" t="b">
        <v>0</v>
      </c>
      <c r="AQ275" s="79" t="b">
        <v>0</v>
      </c>
      <c r="AR275" s="79" t="b">
        <v>1</v>
      </c>
      <c r="AS275" s="79"/>
      <c r="AT275" s="79">
        <v>5</v>
      </c>
      <c r="AU275" s="84" t="s">
        <v>6633</v>
      </c>
      <c r="AV275" s="79" t="b">
        <v>0</v>
      </c>
      <c r="AW275" s="79" t="s">
        <v>6881</v>
      </c>
      <c r="AX275" s="84" t="s">
        <v>7136</v>
      </c>
      <c r="AY275" s="79" t="s">
        <v>66</v>
      </c>
      <c r="AZ275" s="79" t="str">
        <f>REPLACE(INDEX(GroupVertices[Group],MATCH(Vertices[[#This Row],[Vertex]],GroupVertices[Vertex],0)),1,1,"")</f>
        <v>1</v>
      </c>
      <c r="BA275" s="2"/>
      <c r="BB275" s="3"/>
      <c r="BC275" s="3"/>
      <c r="BD275" s="3"/>
      <c r="BE275" s="3"/>
    </row>
    <row r="276" spans="1:57" ht="15">
      <c r="A276" s="65" t="s">
        <v>410</v>
      </c>
      <c r="B276" s="66"/>
      <c r="C276" s="66"/>
      <c r="D276" s="67">
        <v>3.1818181818181817</v>
      </c>
      <c r="E276" s="69">
        <v>60</v>
      </c>
      <c r="F276" s="104" t="s">
        <v>6730</v>
      </c>
      <c r="G276" s="66"/>
      <c r="H276" s="70"/>
      <c r="I276" s="71"/>
      <c r="J276" s="71"/>
      <c r="K276" s="70" t="s">
        <v>7829</v>
      </c>
      <c r="L276" s="74"/>
      <c r="M276" s="75">
        <v>5181.935546875</v>
      </c>
      <c r="N276" s="75">
        <v>5665.13623046875</v>
      </c>
      <c r="O276" s="76"/>
      <c r="P276" s="77"/>
      <c r="Q276" s="77"/>
      <c r="R276" s="89"/>
      <c r="S276" s="48">
        <v>2</v>
      </c>
      <c r="T276" s="48">
        <v>1</v>
      </c>
      <c r="U276" s="49">
        <v>0</v>
      </c>
      <c r="V276" s="49">
        <v>1</v>
      </c>
      <c r="W276" s="50"/>
      <c r="X276" s="50"/>
      <c r="Y276" s="50"/>
      <c r="Z276" s="49">
        <v>0</v>
      </c>
      <c r="AA276" s="72">
        <v>276</v>
      </c>
      <c r="AB276" s="72"/>
      <c r="AC276" s="73"/>
      <c r="AD276" s="79" t="s">
        <v>3919</v>
      </c>
      <c r="AE276" s="79">
        <v>2427</v>
      </c>
      <c r="AF276" s="79">
        <v>13200</v>
      </c>
      <c r="AG276" s="79">
        <v>239859</v>
      </c>
      <c r="AH276" s="79">
        <v>3</v>
      </c>
      <c r="AI276" s="79"/>
      <c r="AJ276" s="79"/>
      <c r="AK276" s="79"/>
      <c r="AL276" s="84" t="s">
        <v>5822</v>
      </c>
      <c r="AM276" s="79"/>
      <c r="AN276" s="81">
        <v>41609.132256944446</v>
      </c>
      <c r="AO276" s="79"/>
      <c r="AP276" s="79" t="b">
        <v>0</v>
      </c>
      <c r="AQ276" s="79" t="b">
        <v>0</v>
      </c>
      <c r="AR276" s="79" t="b">
        <v>0</v>
      </c>
      <c r="AS276" s="79"/>
      <c r="AT276" s="79">
        <v>346</v>
      </c>
      <c r="AU276" s="84" t="s">
        <v>6625</v>
      </c>
      <c r="AV276" s="79" t="b">
        <v>0</v>
      </c>
      <c r="AW276" s="79" t="s">
        <v>6881</v>
      </c>
      <c r="AX276" s="84" t="s">
        <v>7137</v>
      </c>
      <c r="AY276" s="79" t="s">
        <v>66</v>
      </c>
      <c r="AZ276" s="79" t="str">
        <f>REPLACE(INDEX(GroupVertices[Group],MATCH(Vertices[[#This Row],[Vertex]],GroupVertices[Vertex],0)),1,1,"")</f>
        <v>132</v>
      </c>
      <c r="BA276" s="2"/>
      <c r="BB276" s="3"/>
      <c r="BC276" s="3"/>
      <c r="BD276" s="3"/>
      <c r="BE276" s="3"/>
    </row>
    <row r="277" spans="1:57" ht="15">
      <c r="A277" s="65" t="s">
        <v>411</v>
      </c>
      <c r="B277" s="66"/>
      <c r="C277" s="66"/>
      <c r="D277" s="67">
        <v>1.5</v>
      </c>
      <c r="E277" s="69">
        <v>60</v>
      </c>
      <c r="F277" s="104" t="s">
        <v>6731</v>
      </c>
      <c r="G277" s="66"/>
      <c r="H277" s="70"/>
      <c r="I277" s="71"/>
      <c r="J277" s="71"/>
      <c r="K277" s="70" t="s">
        <v>7830</v>
      </c>
      <c r="L277" s="74"/>
      <c r="M277" s="75">
        <v>4865.66552734375</v>
      </c>
      <c r="N277" s="75">
        <v>6094.08740234375</v>
      </c>
      <c r="O277" s="76"/>
      <c r="P277" s="77"/>
      <c r="Q277" s="77"/>
      <c r="R277" s="89"/>
      <c r="S277" s="48">
        <v>0</v>
      </c>
      <c r="T277" s="48">
        <v>1</v>
      </c>
      <c r="U277" s="49">
        <v>0</v>
      </c>
      <c r="V277" s="49">
        <v>1</v>
      </c>
      <c r="W277" s="50"/>
      <c r="X277" s="50"/>
      <c r="Y277" s="50"/>
      <c r="Z277" s="49">
        <v>0</v>
      </c>
      <c r="AA277" s="72">
        <v>277</v>
      </c>
      <c r="AB277" s="72"/>
      <c r="AC277" s="73"/>
      <c r="AD277" s="79" t="s">
        <v>411</v>
      </c>
      <c r="AE277" s="79">
        <v>9041</v>
      </c>
      <c r="AF277" s="79">
        <v>10228</v>
      </c>
      <c r="AG277" s="79">
        <v>365847</v>
      </c>
      <c r="AH277" s="79">
        <v>728</v>
      </c>
      <c r="AI277" s="79"/>
      <c r="AJ277" s="79" t="s">
        <v>4956</v>
      </c>
      <c r="AK277" s="79" t="s">
        <v>5486</v>
      </c>
      <c r="AL277" s="84" t="s">
        <v>5823</v>
      </c>
      <c r="AM277" s="79"/>
      <c r="AN277" s="81">
        <v>39788.71601851852</v>
      </c>
      <c r="AO277" s="84" t="s">
        <v>6222</v>
      </c>
      <c r="AP277" s="79" t="b">
        <v>0</v>
      </c>
      <c r="AQ277" s="79" t="b">
        <v>0</v>
      </c>
      <c r="AR277" s="79" t="b">
        <v>0</v>
      </c>
      <c r="AS277" s="79"/>
      <c r="AT277" s="79">
        <v>488</v>
      </c>
      <c r="AU277" s="84" t="s">
        <v>6619</v>
      </c>
      <c r="AV277" s="79" t="b">
        <v>0</v>
      </c>
      <c r="AW277" s="79" t="s">
        <v>6881</v>
      </c>
      <c r="AX277" s="84" t="s">
        <v>7138</v>
      </c>
      <c r="AY277" s="79" t="s">
        <v>66</v>
      </c>
      <c r="AZ277" s="79" t="str">
        <f>REPLACE(INDEX(GroupVertices[Group],MATCH(Vertices[[#This Row],[Vertex]],GroupVertices[Vertex],0)),1,1,"")</f>
        <v>132</v>
      </c>
      <c r="BA277" s="2"/>
      <c r="BB277" s="3"/>
      <c r="BC277" s="3"/>
      <c r="BD277" s="3"/>
      <c r="BE277" s="3"/>
    </row>
    <row r="278" spans="1:57" ht="15">
      <c r="A278" s="65" t="s">
        <v>412</v>
      </c>
      <c r="B278" s="66"/>
      <c r="C278" s="66"/>
      <c r="D278" s="67">
        <v>3.1818181818181817</v>
      </c>
      <c r="E278" s="69">
        <v>60</v>
      </c>
      <c r="F278" s="104" t="s">
        <v>6732</v>
      </c>
      <c r="G278" s="66"/>
      <c r="H278" s="70"/>
      <c r="I278" s="71"/>
      <c r="J278" s="71"/>
      <c r="K278" s="70" t="s">
        <v>7831</v>
      </c>
      <c r="L278" s="74"/>
      <c r="M278" s="75">
        <v>5181.9384765625</v>
      </c>
      <c r="N278" s="75">
        <v>3831.00634765625</v>
      </c>
      <c r="O278" s="76"/>
      <c r="P278" s="77"/>
      <c r="Q278" s="77"/>
      <c r="R278" s="89"/>
      <c r="S278" s="48">
        <v>2</v>
      </c>
      <c r="T278" s="48">
        <v>1</v>
      </c>
      <c r="U278" s="49">
        <v>0</v>
      </c>
      <c r="V278" s="49">
        <v>1</v>
      </c>
      <c r="W278" s="50"/>
      <c r="X278" s="50"/>
      <c r="Y278" s="50"/>
      <c r="Z278" s="49">
        <v>0</v>
      </c>
      <c r="AA278" s="72">
        <v>278</v>
      </c>
      <c r="AB278" s="72"/>
      <c r="AC278" s="73"/>
      <c r="AD278" s="79" t="s">
        <v>4304</v>
      </c>
      <c r="AE278" s="79">
        <v>61</v>
      </c>
      <c r="AF278" s="79">
        <v>22</v>
      </c>
      <c r="AG278" s="79">
        <v>55</v>
      </c>
      <c r="AH278" s="79">
        <v>151</v>
      </c>
      <c r="AI278" s="79"/>
      <c r="AJ278" s="79" t="s">
        <v>4957</v>
      </c>
      <c r="AK278" s="79" t="s">
        <v>3954</v>
      </c>
      <c r="AL278" s="79"/>
      <c r="AM278" s="79"/>
      <c r="AN278" s="81">
        <v>43621.30357638889</v>
      </c>
      <c r="AO278" s="79"/>
      <c r="AP278" s="79" t="b">
        <v>0</v>
      </c>
      <c r="AQ278" s="79" t="b">
        <v>0</v>
      </c>
      <c r="AR278" s="79" t="b">
        <v>0</v>
      </c>
      <c r="AS278" s="79"/>
      <c r="AT278" s="79">
        <v>0</v>
      </c>
      <c r="AU278" s="84" t="s">
        <v>6619</v>
      </c>
      <c r="AV278" s="79" t="b">
        <v>0</v>
      </c>
      <c r="AW278" s="79" t="s">
        <v>6881</v>
      </c>
      <c r="AX278" s="84" t="s">
        <v>7139</v>
      </c>
      <c r="AY278" s="79" t="s">
        <v>66</v>
      </c>
      <c r="AZ278" s="79" t="str">
        <f>REPLACE(INDEX(GroupVertices[Group],MATCH(Vertices[[#This Row],[Vertex]],GroupVertices[Vertex],0)),1,1,"")</f>
        <v>131</v>
      </c>
      <c r="BA278" s="2"/>
      <c r="BB278" s="3"/>
      <c r="BC278" s="3"/>
      <c r="BD278" s="3"/>
      <c r="BE278" s="3"/>
    </row>
    <row r="279" spans="1:57" ht="15">
      <c r="A279" s="65" t="s">
        <v>413</v>
      </c>
      <c r="B279" s="66"/>
      <c r="C279" s="66"/>
      <c r="D279" s="67">
        <v>1.5</v>
      </c>
      <c r="E279" s="69">
        <v>60</v>
      </c>
      <c r="F279" s="104" t="s">
        <v>6733</v>
      </c>
      <c r="G279" s="66"/>
      <c r="H279" s="70"/>
      <c r="I279" s="71"/>
      <c r="J279" s="71"/>
      <c r="K279" s="70" t="s">
        <v>7832</v>
      </c>
      <c r="L279" s="74"/>
      <c r="M279" s="75">
        <v>4865.66845703125</v>
      </c>
      <c r="N279" s="75">
        <v>4259.95751953125</v>
      </c>
      <c r="O279" s="76"/>
      <c r="P279" s="77"/>
      <c r="Q279" s="77"/>
      <c r="R279" s="89"/>
      <c r="S279" s="48">
        <v>0</v>
      </c>
      <c r="T279" s="48">
        <v>1</v>
      </c>
      <c r="U279" s="49">
        <v>0</v>
      </c>
      <c r="V279" s="49">
        <v>1</v>
      </c>
      <c r="W279" s="50"/>
      <c r="X279" s="50"/>
      <c r="Y279" s="50"/>
      <c r="Z279" s="49">
        <v>0</v>
      </c>
      <c r="AA279" s="72">
        <v>279</v>
      </c>
      <c r="AB279" s="72"/>
      <c r="AC279" s="73"/>
      <c r="AD279" s="79" t="s">
        <v>4305</v>
      </c>
      <c r="AE279" s="79">
        <v>15</v>
      </c>
      <c r="AF279" s="79">
        <v>2</v>
      </c>
      <c r="AG279" s="79">
        <v>50</v>
      </c>
      <c r="AH279" s="79">
        <v>149</v>
      </c>
      <c r="AI279" s="79"/>
      <c r="AJ279" s="79" t="s">
        <v>4958</v>
      </c>
      <c r="AK279" s="79"/>
      <c r="AL279" s="79"/>
      <c r="AM279" s="79"/>
      <c r="AN279" s="81">
        <v>43647.874444444446</v>
      </c>
      <c r="AO279" s="79"/>
      <c r="AP279" s="79" t="b">
        <v>1</v>
      </c>
      <c r="AQ279" s="79" t="b">
        <v>0</v>
      </c>
      <c r="AR279" s="79" t="b">
        <v>0</v>
      </c>
      <c r="AS279" s="79"/>
      <c r="AT279" s="79">
        <v>0</v>
      </c>
      <c r="AU279" s="79"/>
      <c r="AV279" s="79" t="b">
        <v>0</v>
      </c>
      <c r="AW279" s="79" t="s">
        <v>6881</v>
      </c>
      <c r="AX279" s="84" t="s">
        <v>7140</v>
      </c>
      <c r="AY279" s="79" t="s">
        <v>66</v>
      </c>
      <c r="AZ279" s="79" t="str">
        <f>REPLACE(INDEX(GroupVertices[Group],MATCH(Vertices[[#This Row],[Vertex]],GroupVertices[Vertex],0)),1,1,"")</f>
        <v>131</v>
      </c>
      <c r="BA279" s="2"/>
      <c r="BB279" s="3"/>
      <c r="BC279" s="3"/>
      <c r="BD279" s="3"/>
      <c r="BE279" s="3"/>
    </row>
    <row r="280" spans="1:57" ht="15">
      <c r="A280" s="65" t="s">
        <v>414</v>
      </c>
      <c r="B280" s="66"/>
      <c r="C280" s="66"/>
      <c r="D280" s="67">
        <v>2.340909090909091</v>
      </c>
      <c r="E280" s="69">
        <v>60</v>
      </c>
      <c r="F280" s="104" t="s">
        <v>6734</v>
      </c>
      <c r="G280" s="66"/>
      <c r="H280" s="70"/>
      <c r="I280" s="71"/>
      <c r="J280" s="71"/>
      <c r="K280" s="70" t="s">
        <v>7833</v>
      </c>
      <c r="L280" s="74"/>
      <c r="M280" s="75">
        <v>2483.91064453125</v>
      </c>
      <c r="N280" s="75">
        <v>4952.85400390625</v>
      </c>
      <c r="O280" s="76"/>
      <c r="P280" s="77"/>
      <c r="Q280" s="77"/>
      <c r="R280" s="89"/>
      <c r="S280" s="48">
        <v>1</v>
      </c>
      <c r="T280" s="48">
        <v>1</v>
      </c>
      <c r="U280" s="49">
        <v>0</v>
      </c>
      <c r="V280" s="49">
        <v>0</v>
      </c>
      <c r="W280" s="50"/>
      <c r="X280" s="50"/>
      <c r="Y280" s="50"/>
      <c r="Z280" s="49" t="s">
        <v>8271</v>
      </c>
      <c r="AA280" s="72">
        <v>280</v>
      </c>
      <c r="AB280" s="72"/>
      <c r="AC280" s="73"/>
      <c r="AD280" s="79" t="s">
        <v>4306</v>
      </c>
      <c r="AE280" s="79">
        <v>122</v>
      </c>
      <c r="AF280" s="79">
        <v>23</v>
      </c>
      <c r="AG280" s="79">
        <v>84</v>
      </c>
      <c r="AH280" s="79">
        <v>557</v>
      </c>
      <c r="AI280" s="79"/>
      <c r="AJ280" s="79" t="s">
        <v>4959</v>
      </c>
      <c r="AK280" s="79" t="s">
        <v>5487</v>
      </c>
      <c r="AL280" s="79"/>
      <c r="AM280" s="79"/>
      <c r="AN280" s="81">
        <v>42766.20489583333</v>
      </c>
      <c r="AO280" s="84" t="s">
        <v>6223</v>
      </c>
      <c r="AP280" s="79" t="b">
        <v>1</v>
      </c>
      <c r="AQ280" s="79" t="b">
        <v>0</v>
      </c>
      <c r="AR280" s="79" t="b">
        <v>0</v>
      </c>
      <c r="AS280" s="79"/>
      <c r="AT280" s="79">
        <v>0</v>
      </c>
      <c r="AU280" s="79"/>
      <c r="AV280" s="79" t="b">
        <v>0</v>
      </c>
      <c r="AW280" s="79" t="s">
        <v>6881</v>
      </c>
      <c r="AX280" s="84" t="s">
        <v>7141</v>
      </c>
      <c r="AY280" s="79" t="s">
        <v>66</v>
      </c>
      <c r="AZ280" s="79" t="str">
        <f>REPLACE(INDEX(GroupVertices[Group],MATCH(Vertices[[#This Row],[Vertex]],GroupVertices[Vertex],0)),1,1,"")</f>
        <v>1</v>
      </c>
      <c r="BA280" s="2"/>
      <c r="BB280" s="3"/>
      <c r="BC280" s="3"/>
      <c r="BD280" s="3"/>
      <c r="BE280" s="3"/>
    </row>
    <row r="281" spans="1:57" ht="15">
      <c r="A281" s="65" t="s">
        <v>415</v>
      </c>
      <c r="B281" s="66"/>
      <c r="C281" s="66"/>
      <c r="D281" s="67">
        <v>2.340909090909091</v>
      </c>
      <c r="E281" s="69">
        <v>60</v>
      </c>
      <c r="F281" s="104" t="s">
        <v>1721</v>
      </c>
      <c r="G281" s="66"/>
      <c r="H281" s="70"/>
      <c r="I281" s="71"/>
      <c r="J281" s="71"/>
      <c r="K281" s="70" t="s">
        <v>7834</v>
      </c>
      <c r="L281" s="74"/>
      <c r="M281" s="75">
        <v>1451.5833740234375</v>
      </c>
      <c r="N281" s="75">
        <v>8827.875</v>
      </c>
      <c r="O281" s="76"/>
      <c r="P281" s="77"/>
      <c r="Q281" s="77"/>
      <c r="R281" s="89"/>
      <c r="S281" s="48">
        <v>1</v>
      </c>
      <c r="T281" s="48">
        <v>1</v>
      </c>
      <c r="U281" s="49">
        <v>0</v>
      </c>
      <c r="V281" s="49">
        <v>0</v>
      </c>
      <c r="W281" s="50"/>
      <c r="X281" s="50"/>
      <c r="Y281" s="50"/>
      <c r="Z281" s="49" t="s">
        <v>8271</v>
      </c>
      <c r="AA281" s="72">
        <v>281</v>
      </c>
      <c r="AB281" s="72"/>
      <c r="AC281" s="73"/>
      <c r="AD281" s="79" t="s">
        <v>4307</v>
      </c>
      <c r="AE281" s="79">
        <v>13</v>
      </c>
      <c r="AF281" s="79">
        <v>4</v>
      </c>
      <c r="AG281" s="79">
        <v>592</v>
      </c>
      <c r="AH281" s="79">
        <v>511</v>
      </c>
      <c r="AI281" s="79"/>
      <c r="AJ281" s="79" t="s">
        <v>4960</v>
      </c>
      <c r="AK281" s="79" t="s">
        <v>5488</v>
      </c>
      <c r="AL281" s="79"/>
      <c r="AM281" s="79"/>
      <c r="AN281" s="81">
        <v>39888.073842592596</v>
      </c>
      <c r="AO281" s="79"/>
      <c r="AP281" s="79" t="b">
        <v>0</v>
      </c>
      <c r="AQ281" s="79" t="b">
        <v>0</v>
      </c>
      <c r="AR281" s="79" t="b">
        <v>0</v>
      </c>
      <c r="AS281" s="79"/>
      <c r="AT281" s="79">
        <v>0</v>
      </c>
      <c r="AU281" s="84" t="s">
        <v>6619</v>
      </c>
      <c r="AV281" s="79" t="b">
        <v>0</v>
      </c>
      <c r="AW281" s="79" t="s">
        <v>6881</v>
      </c>
      <c r="AX281" s="84" t="s">
        <v>7142</v>
      </c>
      <c r="AY281" s="79" t="s">
        <v>66</v>
      </c>
      <c r="AZ281" s="79" t="str">
        <f>REPLACE(INDEX(GroupVertices[Group],MATCH(Vertices[[#This Row],[Vertex]],GroupVertices[Vertex],0)),1,1,"")</f>
        <v>1</v>
      </c>
      <c r="BA281" s="2"/>
      <c r="BB281" s="3"/>
      <c r="BC281" s="3"/>
      <c r="BD281" s="3"/>
      <c r="BE281" s="3"/>
    </row>
    <row r="282" spans="1:57" ht="15">
      <c r="A282" s="65" t="s">
        <v>416</v>
      </c>
      <c r="B282" s="66"/>
      <c r="C282" s="66"/>
      <c r="D282" s="67">
        <v>1.5</v>
      </c>
      <c r="E282" s="69">
        <v>60</v>
      </c>
      <c r="F282" s="104" t="s">
        <v>6735</v>
      </c>
      <c r="G282" s="66"/>
      <c r="H282" s="70"/>
      <c r="I282" s="71"/>
      <c r="J282" s="71"/>
      <c r="K282" s="70" t="s">
        <v>7835</v>
      </c>
      <c r="L282" s="74"/>
      <c r="M282" s="75">
        <v>2927.852783203125</v>
      </c>
      <c r="N282" s="75">
        <v>4748.04736328125</v>
      </c>
      <c r="O282" s="76"/>
      <c r="P282" s="77"/>
      <c r="Q282" s="77"/>
      <c r="R282" s="89"/>
      <c r="S282" s="48">
        <v>0</v>
      </c>
      <c r="T282" s="48">
        <v>1</v>
      </c>
      <c r="U282" s="49">
        <v>0</v>
      </c>
      <c r="V282" s="49">
        <v>0.047619</v>
      </c>
      <c r="W282" s="50"/>
      <c r="X282" s="50"/>
      <c r="Y282" s="50"/>
      <c r="Z282" s="49">
        <v>0</v>
      </c>
      <c r="AA282" s="72">
        <v>282</v>
      </c>
      <c r="AB282" s="72"/>
      <c r="AC282" s="73"/>
      <c r="AD282" s="79" t="s">
        <v>4308</v>
      </c>
      <c r="AE282" s="79">
        <v>77</v>
      </c>
      <c r="AF282" s="79">
        <v>65</v>
      </c>
      <c r="AG282" s="79">
        <v>529</v>
      </c>
      <c r="AH282" s="79">
        <v>1263</v>
      </c>
      <c r="AI282" s="79"/>
      <c r="AJ282" s="79" t="s">
        <v>4961</v>
      </c>
      <c r="AK282" s="79" t="s">
        <v>5489</v>
      </c>
      <c r="AL282" s="84" t="s">
        <v>5824</v>
      </c>
      <c r="AM282" s="79"/>
      <c r="AN282" s="81">
        <v>40302.178506944445</v>
      </c>
      <c r="AO282" s="84" t="s">
        <v>6224</v>
      </c>
      <c r="AP282" s="79" t="b">
        <v>0</v>
      </c>
      <c r="AQ282" s="79" t="b">
        <v>0</v>
      </c>
      <c r="AR282" s="79" t="b">
        <v>0</v>
      </c>
      <c r="AS282" s="79"/>
      <c r="AT282" s="79">
        <v>1</v>
      </c>
      <c r="AU282" s="84" t="s">
        <v>6634</v>
      </c>
      <c r="AV282" s="79" t="b">
        <v>0</v>
      </c>
      <c r="AW282" s="79" t="s">
        <v>6881</v>
      </c>
      <c r="AX282" s="84" t="s">
        <v>7143</v>
      </c>
      <c r="AY282" s="79" t="s">
        <v>66</v>
      </c>
      <c r="AZ282" s="79" t="str">
        <f>REPLACE(INDEX(GroupVertices[Group],MATCH(Vertices[[#This Row],[Vertex]],GroupVertices[Vertex],0)),1,1,"")</f>
        <v>9</v>
      </c>
      <c r="BA282" s="2"/>
      <c r="BB282" s="3"/>
      <c r="BC282" s="3"/>
      <c r="BD282" s="3"/>
      <c r="BE282" s="3"/>
    </row>
    <row r="283" spans="1:57" ht="15">
      <c r="A283" s="65" t="s">
        <v>417</v>
      </c>
      <c r="B283" s="66"/>
      <c r="C283" s="66"/>
      <c r="D283" s="67">
        <v>3.1818181818181817</v>
      </c>
      <c r="E283" s="69">
        <v>60</v>
      </c>
      <c r="F283" s="104" t="s">
        <v>1722</v>
      </c>
      <c r="G283" s="66"/>
      <c r="H283" s="70"/>
      <c r="I283" s="71"/>
      <c r="J283" s="71"/>
      <c r="K283" s="70" t="s">
        <v>7836</v>
      </c>
      <c r="L283" s="74"/>
      <c r="M283" s="75">
        <v>5181.93505859375</v>
      </c>
      <c r="N283" s="75">
        <v>2011.676513671875</v>
      </c>
      <c r="O283" s="76"/>
      <c r="P283" s="77"/>
      <c r="Q283" s="77"/>
      <c r="R283" s="89"/>
      <c r="S283" s="48">
        <v>2</v>
      </c>
      <c r="T283" s="48">
        <v>1</v>
      </c>
      <c r="U283" s="49">
        <v>0</v>
      </c>
      <c r="V283" s="49">
        <v>1</v>
      </c>
      <c r="W283" s="50"/>
      <c r="X283" s="50"/>
      <c r="Y283" s="50"/>
      <c r="Z283" s="49">
        <v>0</v>
      </c>
      <c r="AA283" s="72">
        <v>283</v>
      </c>
      <c r="AB283" s="72"/>
      <c r="AC283" s="73"/>
      <c r="AD283" s="79" t="s">
        <v>4309</v>
      </c>
      <c r="AE283" s="79">
        <v>2607</v>
      </c>
      <c r="AF283" s="79">
        <v>2597</v>
      </c>
      <c r="AG283" s="79">
        <v>5939</v>
      </c>
      <c r="AH283" s="79">
        <v>5752</v>
      </c>
      <c r="AI283" s="79"/>
      <c r="AJ283" s="79" t="s">
        <v>4962</v>
      </c>
      <c r="AK283" s="79" t="s">
        <v>5490</v>
      </c>
      <c r="AL283" s="84" t="s">
        <v>5825</v>
      </c>
      <c r="AM283" s="79"/>
      <c r="AN283" s="81">
        <v>42793.89886574074</v>
      </c>
      <c r="AO283" s="84" t="s">
        <v>6225</v>
      </c>
      <c r="AP283" s="79" t="b">
        <v>1</v>
      </c>
      <c r="AQ283" s="79" t="b">
        <v>0</v>
      </c>
      <c r="AR283" s="79" t="b">
        <v>0</v>
      </c>
      <c r="AS283" s="79"/>
      <c r="AT283" s="79">
        <v>23</v>
      </c>
      <c r="AU283" s="79"/>
      <c r="AV283" s="79" t="b">
        <v>0</v>
      </c>
      <c r="AW283" s="79" t="s">
        <v>6881</v>
      </c>
      <c r="AX283" s="84" t="s">
        <v>7144</v>
      </c>
      <c r="AY283" s="79" t="s">
        <v>66</v>
      </c>
      <c r="AZ283" s="79" t="str">
        <f>REPLACE(INDEX(GroupVertices[Group],MATCH(Vertices[[#This Row],[Vertex]],GroupVertices[Vertex],0)),1,1,"")</f>
        <v>130</v>
      </c>
      <c r="BA283" s="2"/>
      <c r="BB283" s="3"/>
      <c r="BC283" s="3"/>
      <c r="BD283" s="3"/>
      <c r="BE283" s="3"/>
    </row>
    <row r="284" spans="1:57" ht="15">
      <c r="A284" s="65" t="s">
        <v>418</v>
      </c>
      <c r="B284" s="66"/>
      <c r="C284" s="66"/>
      <c r="D284" s="67">
        <v>1.5</v>
      </c>
      <c r="E284" s="69">
        <v>60</v>
      </c>
      <c r="F284" s="104" t="s">
        <v>1723</v>
      </c>
      <c r="G284" s="66"/>
      <c r="H284" s="70"/>
      <c r="I284" s="71"/>
      <c r="J284" s="71"/>
      <c r="K284" s="70" t="s">
        <v>7837</v>
      </c>
      <c r="L284" s="74"/>
      <c r="M284" s="75">
        <v>4865.6650390625</v>
      </c>
      <c r="N284" s="75">
        <v>2440.627197265625</v>
      </c>
      <c r="O284" s="76"/>
      <c r="P284" s="77"/>
      <c r="Q284" s="77"/>
      <c r="R284" s="89"/>
      <c r="S284" s="48">
        <v>0</v>
      </c>
      <c r="T284" s="48">
        <v>1</v>
      </c>
      <c r="U284" s="49">
        <v>0</v>
      </c>
      <c r="V284" s="49">
        <v>1</v>
      </c>
      <c r="W284" s="50"/>
      <c r="X284" s="50"/>
      <c r="Y284" s="50"/>
      <c r="Z284" s="49">
        <v>0</v>
      </c>
      <c r="AA284" s="72">
        <v>284</v>
      </c>
      <c r="AB284" s="72"/>
      <c r="AC284" s="73"/>
      <c r="AD284" s="79" t="s">
        <v>4310</v>
      </c>
      <c r="AE284" s="79">
        <v>460</v>
      </c>
      <c r="AF284" s="79">
        <v>705</v>
      </c>
      <c r="AG284" s="79">
        <v>19040</v>
      </c>
      <c r="AH284" s="79">
        <v>18985</v>
      </c>
      <c r="AI284" s="79"/>
      <c r="AJ284" s="79" t="s">
        <v>4963</v>
      </c>
      <c r="AK284" s="79" t="s">
        <v>5491</v>
      </c>
      <c r="AL284" s="84" t="s">
        <v>5826</v>
      </c>
      <c r="AM284" s="79"/>
      <c r="AN284" s="81">
        <v>43402.10454861111</v>
      </c>
      <c r="AO284" s="84" t="s">
        <v>6226</v>
      </c>
      <c r="AP284" s="79" t="b">
        <v>1</v>
      </c>
      <c r="AQ284" s="79" t="b">
        <v>0</v>
      </c>
      <c r="AR284" s="79" t="b">
        <v>0</v>
      </c>
      <c r="AS284" s="79"/>
      <c r="AT284" s="79">
        <v>33</v>
      </c>
      <c r="AU284" s="79"/>
      <c r="AV284" s="79" t="b">
        <v>0</v>
      </c>
      <c r="AW284" s="79" t="s">
        <v>6881</v>
      </c>
      <c r="AX284" s="84" t="s">
        <v>7145</v>
      </c>
      <c r="AY284" s="79" t="s">
        <v>66</v>
      </c>
      <c r="AZ284" s="79" t="str">
        <f>REPLACE(INDEX(GroupVertices[Group],MATCH(Vertices[[#This Row],[Vertex]],GroupVertices[Vertex],0)),1,1,"")</f>
        <v>130</v>
      </c>
      <c r="BA284" s="2"/>
      <c r="BB284" s="3"/>
      <c r="BC284" s="3"/>
      <c r="BD284" s="3"/>
      <c r="BE284" s="3"/>
    </row>
    <row r="285" spans="1:57" ht="15">
      <c r="A285" s="65" t="s">
        <v>419</v>
      </c>
      <c r="B285" s="66"/>
      <c r="C285" s="66"/>
      <c r="D285" s="67">
        <v>1.5</v>
      </c>
      <c r="E285" s="69">
        <v>60</v>
      </c>
      <c r="F285" s="104" t="s">
        <v>1724</v>
      </c>
      <c r="G285" s="66"/>
      <c r="H285" s="70"/>
      <c r="I285" s="71"/>
      <c r="J285" s="71"/>
      <c r="K285" s="70" t="s">
        <v>7838</v>
      </c>
      <c r="L285" s="74"/>
      <c r="M285" s="75">
        <v>8867.6435546875</v>
      </c>
      <c r="N285" s="75">
        <v>8861.173828125</v>
      </c>
      <c r="O285" s="76"/>
      <c r="P285" s="77"/>
      <c r="Q285" s="77"/>
      <c r="R285" s="89"/>
      <c r="S285" s="48">
        <v>0</v>
      </c>
      <c r="T285" s="48">
        <v>1</v>
      </c>
      <c r="U285" s="49">
        <v>0</v>
      </c>
      <c r="V285" s="49">
        <v>0.04</v>
      </c>
      <c r="W285" s="50"/>
      <c r="X285" s="50"/>
      <c r="Y285" s="50"/>
      <c r="Z285" s="49">
        <v>0</v>
      </c>
      <c r="AA285" s="72">
        <v>285</v>
      </c>
      <c r="AB285" s="72"/>
      <c r="AC285" s="73"/>
      <c r="AD285" s="79" t="s">
        <v>4311</v>
      </c>
      <c r="AE285" s="79">
        <v>1695</v>
      </c>
      <c r="AF285" s="79">
        <v>2147</v>
      </c>
      <c r="AG285" s="79">
        <v>81980</v>
      </c>
      <c r="AH285" s="79">
        <v>84423</v>
      </c>
      <c r="AI285" s="79"/>
      <c r="AJ285" s="79" t="s">
        <v>4964</v>
      </c>
      <c r="AK285" s="79" t="s">
        <v>5492</v>
      </c>
      <c r="AL285" s="79"/>
      <c r="AM285" s="79"/>
      <c r="AN285" s="81">
        <v>40739.71184027778</v>
      </c>
      <c r="AO285" s="84" t="s">
        <v>6227</v>
      </c>
      <c r="AP285" s="79" t="b">
        <v>1</v>
      </c>
      <c r="AQ285" s="79" t="b">
        <v>0</v>
      </c>
      <c r="AR285" s="79" t="b">
        <v>0</v>
      </c>
      <c r="AS285" s="79"/>
      <c r="AT285" s="79">
        <v>2</v>
      </c>
      <c r="AU285" s="84" t="s">
        <v>6619</v>
      </c>
      <c r="AV285" s="79" t="b">
        <v>0</v>
      </c>
      <c r="AW285" s="79" t="s">
        <v>6881</v>
      </c>
      <c r="AX285" s="84" t="s">
        <v>7146</v>
      </c>
      <c r="AY285" s="79" t="s">
        <v>66</v>
      </c>
      <c r="AZ285" s="79" t="str">
        <f>REPLACE(INDEX(GroupVertices[Group],MATCH(Vertices[[#This Row],[Vertex]],GroupVertices[Vertex],0)),1,1,"")</f>
        <v>7</v>
      </c>
      <c r="BA285" s="2"/>
      <c r="BB285" s="3"/>
      <c r="BC285" s="3"/>
      <c r="BD285" s="3"/>
      <c r="BE285" s="3"/>
    </row>
    <row r="286" spans="1:57" ht="15">
      <c r="A286" s="65" t="s">
        <v>420</v>
      </c>
      <c r="B286" s="66"/>
      <c r="C286" s="66"/>
      <c r="D286" s="67">
        <v>3.1818181818181817</v>
      </c>
      <c r="E286" s="69">
        <v>60</v>
      </c>
      <c r="F286" s="104" t="s">
        <v>6736</v>
      </c>
      <c r="G286" s="66"/>
      <c r="H286" s="70"/>
      <c r="I286" s="71"/>
      <c r="J286" s="71"/>
      <c r="K286" s="70" t="s">
        <v>7839</v>
      </c>
      <c r="L286" s="74"/>
      <c r="M286" s="75">
        <v>5181.9462890625</v>
      </c>
      <c r="N286" s="75">
        <v>2618.105224609375</v>
      </c>
      <c r="O286" s="76"/>
      <c r="P286" s="77"/>
      <c r="Q286" s="77"/>
      <c r="R286" s="89"/>
      <c r="S286" s="48">
        <v>2</v>
      </c>
      <c r="T286" s="48">
        <v>1</v>
      </c>
      <c r="U286" s="49">
        <v>0</v>
      </c>
      <c r="V286" s="49">
        <v>1</v>
      </c>
      <c r="W286" s="50"/>
      <c r="X286" s="50"/>
      <c r="Y286" s="50"/>
      <c r="Z286" s="49">
        <v>0</v>
      </c>
      <c r="AA286" s="72">
        <v>286</v>
      </c>
      <c r="AB286" s="72"/>
      <c r="AC286" s="73"/>
      <c r="AD286" s="79" t="s">
        <v>4312</v>
      </c>
      <c r="AE286" s="79">
        <v>330</v>
      </c>
      <c r="AF286" s="79">
        <v>2168210</v>
      </c>
      <c r="AG286" s="79">
        <v>5317</v>
      </c>
      <c r="AH286" s="79">
        <v>540</v>
      </c>
      <c r="AI286" s="79"/>
      <c r="AJ286" s="79" t="s">
        <v>4965</v>
      </c>
      <c r="AK286" s="79" t="s">
        <v>4005</v>
      </c>
      <c r="AL286" s="84" t="s">
        <v>5827</v>
      </c>
      <c r="AM286" s="79"/>
      <c r="AN286" s="81">
        <v>39952.30383101852</v>
      </c>
      <c r="AO286" s="84" t="s">
        <v>6228</v>
      </c>
      <c r="AP286" s="79" t="b">
        <v>0</v>
      </c>
      <c r="AQ286" s="79" t="b">
        <v>0</v>
      </c>
      <c r="AR286" s="79" t="b">
        <v>1</v>
      </c>
      <c r="AS286" s="79"/>
      <c r="AT286" s="79">
        <v>14446</v>
      </c>
      <c r="AU286" s="84" t="s">
        <v>6619</v>
      </c>
      <c r="AV286" s="79" t="b">
        <v>1</v>
      </c>
      <c r="AW286" s="79" t="s">
        <v>6881</v>
      </c>
      <c r="AX286" s="84" t="s">
        <v>7147</v>
      </c>
      <c r="AY286" s="79" t="s">
        <v>66</v>
      </c>
      <c r="AZ286" s="79" t="str">
        <f>REPLACE(INDEX(GroupVertices[Group],MATCH(Vertices[[#This Row],[Vertex]],GroupVertices[Vertex],0)),1,1,"")</f>
        <v>129</v>
      </c>
      <c r="BA286" s="2"/>
      <c r="BB286" s="3"/>
      <c r="BC286" s="3"/>
      <c r="BD286" s="3"/>
      <c r="BE286" s="3"/>
    </row>
    <row r="287" spans="1:57" ht="15">
      <c r="A287" s="65" t="s">
        <v>421</v>
      </c>
      <c r="B287" s="66"/>
      <c r="C287" s="66"/>
      <c r="D287" s="67">
        <v>1.5</v>
      </c>
      <c r="E287" s="69">
        <v>60</v>
      </c>
      <c r="F287" s="104" t="s">
        <v>6737</v>
      </c>
      <c r="G287" s="66"/>
      <c r="H287" s="70"/>
      <c r="I287" s="71"/>
      <c r="J287" s="71"/>
      <c r="K287" s="70" t="s">
        <v>7840</v>
      </c>
      <c r="L287" s="74"/>
      <c r="M287" s="75">
        <v>4865.67578125</v>
      </c>
      <c r="N287" s="75">
        <v>3047.056396484375</v>
      </c>
      <c r="O287" s="76"/>
      <c r="P287" s="77"/>
      <c r="Q287" s="77"/>
      <c r="R287" s="89"/>
      <c r="S287" s="48">
        <v>0</v>
      </c>
      <c r="T287" s="48">
        <v>1</v>
      </c>
      <c r="U287" s="49">
        <v>0</v>
      </c>
      <c r="V287" s="49">
        <v>1</v>
      </c>
      <c r="W287" s="50"/>
      <c r="X287" s="50"/>
      <c r="Y287" s="50"/>
      <c r="Z287" s="49">
        <v>0</v>
      </c>
      <c r="AA287" s="72">
        <v>287</v>
      </c>
      <c r="AB287" s="72"/>
      <c r="AC287" s="73"/>
      <c r="AD287" s="79" t="s">
        <v>4313</v>
      </c>
      <c r="AE287" s="79">
        <v>438</v>
      </c>
      <c r="AF287" s="79">
        <v>26</v>
      </c>
      <c r="AG287" s="79">
        <v>34</v>
      </c>
      <c r="AH287" s="79">
        <v>865</v>
      </c>
      <c r="AI287" s="79"/>
      <c r="AJ287" s="79"/>
      <c r="AK287" s="79"/>
      <c r="AL287" s="79"/>
      <c r="AM287" s="79"/>
      <c r="AN287" s="81">
        <v>41647.18041666667</v>
      </c>
      <c r="AO287" s="84" t="s">
        <v>6229</v>
      </c>
      <c r="AP287" s="79" t="b">
        <v>1</v>
      </c>
      <c r="AQ287" s="79" t="b">
        <v>0</v>
      </c>
      <c r="AR287" s="79" t="b">
        <v>0</v>
      </c>
      <c r="AS287" s="79"/>
      <c r="AT287" s="79">
        <v>0</v>
      </c>
      <c r="AU287" s="84" t="s">
        <v>6619</v>
      </c>
      <c r="AV287" s="79" t="b">
        <v>0</v>
      </c>
      <c r="AW287" s="79" t="s">
        <v>6881</v>
      </c>
      <c r="AX287" s="84" t="s">
        <v>7148</v>
      </c>
      <c r="AY287" s="79" t="s">
        <v>66</v>
      </c>
      <c r="AZ287" s="79" t="str">
        <f>REPLACE(INDEX(GroupVertices[Group],MATCH(Vertices[[#This Row],[Vertex]],GroupVertices[Vertex],0)),1,1,"")</f>
        <v>129</v>
      </c>
      <c r="BA287" s="2"/>
      <c r="BB287" s="3"/>
      <c r="BC287" s="3"/>
      <c r="BD287" s="3"/>
      <c r="BE287" s="3"/>
    </row>
    <row r="288" spans="1:57" ht="15">
      <c r="A288" s="65" t="s">
        <v>422</v>
      </c>
      <c r="B288" s="66"/>
      <c r="C288" s="66"/>
      <c r="D288" s="67">
        <v>2.340909090909091</v>
      </c>
      <c r="E288" s="69">
        <v>60</v>
      </c>
      <c r="F288" s="104" t="s">
        <v>1725</v>
      </c>
      <c r="G288" s="66"/>
      <c r="H288" s="70"/>
      <c r="I288" s="71"/>
      <c r="J288" s="71"/>
      <c r="K288" s="70" t="s">
        <v>7841</v>
      </c>
      <c r="L288" s="74"/>
      <c r="M288" s="75">
        <v>350.7059631347656</v>
      </c>
      <c r="N288" s="75">
        <v>9416.8837890625</v>
      </c>
      <c r="O288" s="76"/>
      <c r="P288" s="77"/>
      <c r="Q288" s="77"/>
      <c r="R288" s="89"/>
      <c r="S288" s="48">
        <v>1</v>
      </c>
      <c r="T288" s="48">
        <v>1</v>
      </c>
      <c r="U288" s="49">
        <v>0</v>
      </c>
      <c r="V288" s="49">
        <v>0</v>
      </c>
      <c r="W288" s="50"/>
      <c r="X288" s="50"/>
      <c r="Y288" s="50"/>
      <c r="Z288" s="49" t="s">
        <v>8271</v>
      </c>
      <c r="AA288" s="72">
        <v>288</v>
      </c>
      <c r="AB288" s="72"/>
      <c r="AC288" s="73"/>
      <c r="AD288" s="79" t="s">
        <v>4314</v>
      </c>
      <c r="AE288" s="79">
        <v>177</v>
      </c>
      <c r="AF288" s="79">
        <v>184</v>
      </c>
      <c r="AG288" s="79">
        <v>3758</v>
      </c>
      <c r="AH288" s="79">
        <v>2988</v>
      </c>
      <c r="AI288" s="79"/>
      <c r="AJ288" s="79"/>
      <c r="AK288" s="79"/>
      <c r="AL288" s="79"/>
      <c r="AM288" s="79"/>
      <c r="AN288" s="81">
        <v>41337.139861111114</v>
      </c>
      <c r="AO288" s="84" t="s">
        <v>6230</v>
      </c>
      <c r="AP288" s="79" t="b">
        <v>1</v>
      </c>
      <c r="AQ288" s="79" t="b">
        <v>0</v>
      </c>
      <c r="AR288" s="79" t="b">
        <v>0</v>
      </c>
      <c r="AS288" s="79"/>
      <c r="AT288" s="79">
        <v>0</v>
      </c>
      <c r="AU288" s="84" t="s">
        <v>6619</v>
      </c>
      <c r="AV288" s="79" t="b">
        <v>0</v>
      </c>
      <c r="AW288" s="79" t="s">
        <v>6881</v>
      </c>
      <c r="AX288" s="84" t="s">
        <v>7149</v>
      </c>
      <c r="AY288" s="79" t="s">
        <v>66</v>
      </c>
      <c r="AZ288" s="79" t="str">
        <f>REPLACE(INDEX(GroupVertices[Group],MATCH(Vertices[[#This Row],[Vertex]],GroupVertices[Vertex],0)),1,1,"")</f>
        <v>1</v>
      </c>
      <c r="BA288" s="2"/>
      <c r="BB288" s="3"/>
      <c r="BC288" s="3"/>
      <c r="BD288" s="3"/>
      <c r="BE288" s="3"/>
    </row>
    <row r="289" spans="1:57" ht="15">
      <c r="A289" s="65" t="s">
        <v>423</v>
      </c>
      <c r="B289" s="66"/>
      <c r="C289" s="66"/>
      <c r="D289" s="67">
        <v>2.340909090909091</v>
      </c>
      <c r="E289" s="69">
        <v>60</v>
      </c>
      <c r="F289" s="104" t="s">
        <v>1726</v>
      </c>
      <c r="G289" s="66"/>
      <c r="H289" s="70"/>
      <c r="I289" s="71"/>
      <c r="J289" s="71"/>
      <c r="K289" s="70" t="s">
        <v>7842</v>
      </c>
      <c r="L289" s="74"/>
      <c r="M289" s="75">
        <v>5181.9404296875</v>
      </c>
      <c r="N289" s="75">
        <v>3224.558837890625</v>
      </c>
      <c r="O289" s="76"/>
      <c r="P289" s="77"/>
      <c r="Q289" s="77"/>
      <c r="R289" s="89"/>
      <c r="S289" s="48">
        <v>1</v>
      </c>
      <c r="T289" s="48">
        <v>1</v>
      </c>
      <c r="U289" s="49">
        <v>0</v>
      </c>
      <c r="V289" s="49">
        <v>1</v>
      </c>
      <c r="W289" s="50"/>
      <c r="X289" s="50"/>
      <c r="Y289" s="50"/>
      <c r="Z289" s="49">
        <v>1</v>
      </c>
      <c r="AA289" s="72">
        <v>289</v>
      </c>
      <c r="AB289" s="72"/>
      <c r="AC289" s="73"/>
      <c r="AD289" s="79" t="s">
        <v>4315</v>
      </c>
      <c r="AE289" s="79">
        <v>1892</v>
      </c>
      <c r="AF289" s="79">
        <v>15307</v>
      </c>
      <c r="AG289" s="79">
        <v>47878</v>
      </c>
      <c r="AH289" s="79">
        <v>842</v>
      </c>
      <c r="AI289" s="79"/>
      <c r="AJ289" s="79" t="s">
        <v>4966</v>
      </c>
      <c r="AK289" s="79" t="s">
        <v>5493</v>
      </c>
      <c r="AL289" s="84" t="s">
        <v>5828</v>
      </c>
      <c r="AM289" s="79"/>
      <c r="AN289" s="81">
        <v>39864.5946412037</v>
      </c>
      <c r="AO289" s="84" t="s">
        <v>6231</v>
      </c>
      <c r="AP289" s="79" t="b">
        <v>0</v>
      </c>
      <c r="AQ289" s="79" t="b">
        <v>0</v>
      </c>
      <c r="AR289" s="79" t="b">
        <v>0</v>
      </c>
      <c r="AS289" s="79"/>
      <c r="AT289" s="79">
        <v>262</v>
      </c>
      <c r="AU289" s="84" t="s">
        <v>6619</v>
      </c>
      <c r="AV289" s="79" t="b">
        <v>1</v>
      </c>
      <c r="AW289" s="79" t="s">
        <v>6881</v>
      </c>
      <c r="AX289" s="84" t="s">
        <v>7150</v>
      </c>
      <c r="AY289" s="79" t="s">
        <v>66</v>
      </c>
      <c r="AZ289" s="79" t="str">
        <f>REPLACE(INDEX(GroupVertices[Group],MATCH(Vertices[[#This Row],[Vertex]],GroupVertices[Vertex],0)),1,1,"")</f>
        <v>128</v>
      </c>
      <c r="BA289" s="2"/>
      <c r="BB289" s="3"/>
      <c r="BC289" s="3"/>
      <c r="BD289" s="3"/>
      <c r="BE289" s="3"/>
    </row>
    <row r="290" spans="1:57" ht="15">
      <c r="A290" s="65" t="s">
        <v>424</v>
      </c>
      <c r="B290" s="66"/>
      <c r="C290" s="66"/>
      <c r="D290" s="67">
        <v>2.340909090909091</v>
      </c>
      <c r="E290" s="69">
        <v>60</v>
      </c>
      <c r="F290" s="104" t="s">
        <v>1727</v>
      </c>
      <c r="G290" s="66"/>
      <c r="H290" s="70"/>
      <c r="I290" s="71"/>
      <c r="J290" s="71"/>
      <c r="K290" s="70" t="s">
        <v>7843</v>
      </c>
      <c r="L290" s="74"/>
      <c r="M290" s="75">
        <v>4865.67041015625</v>
      </c>
      <c r="N290" s="75">
        <v>3653.510009765625</v>
      </c>
      <c r="O290" s="76"/>
      <c r="P290" s="77"/>
      <c r="Q290" s="77"/>
      <c r="R290" s="89"/>
      <c r="S290" s="48">
        <v>1</v>
      </c>
      <c r="T290" s="48">
        <v>1</v>
      </c>
      <c r="U290" s="49">
        <v>0</v>
      </c>
      <c r="V290" s="49">
        <v>1</v>
      </c>
      <c r="W290" s="50"/>
      <c r="X290" s="50"/>
      <c r="Y290" s="50"/>
      <c r="Z290" s="49">
        <v>1</v>
      </c>
      <c r="AA290" s="72">
        <v>290</v>
      </c>
      <c r="AB290" s="72"/>
      <c r="AC290" s="73"/>
      <c r="AD290" s="79" t="s">
        <v>4316</v>
      </c>
      <c r="AE290" s="79">
        <v>579</v>
      </c>
      <c r="AF290" s="79">
        <v>256</v>
      </c>
      <c r="AG290" s="79">
        <v>12167</v>
      </c>
      <c r="AH290" s="79">
        <v>1229</v>
      </c>
      <c r="AI290" s="79"/>
      <c r="AJ290" s="79"/>
      <c r="AK290" s="79"/>
      <c r="AL290" s="79"/>
      <c r="AM290" s="79"/>
      <c r="AN290" s="81">
        <v>43520.180625</v>
      </c>
      <c r="AO290" s="84" t="s">
        <v>6232</v>
      </c>
      <c r="AP290" s="79" t="b">
        <v>1</v>
      </c>
      <c r="AQ290" s="79" t="b">
        <v>0</v>
      </c>
      <c r="AR290" s="79" t="b">
        <v>1</v>
      </c>
      <c r="AS290" s="79"/>
      <c r="AT290" s="79">
        <v>6</v>
      </c>
      <c r="AU290" s="79"/>
      <c r="AV290" s="79" t="b">
        <v>0</v>
      </c>
      <c r="AW290" s="79" t="s">
        <v>6881</v>
      </c>
      <c r="AX290" s="84" t="s">
        <v>7151</v>
      </c>
      <c r="AY290" s="79" t="s">
        <v>66</v>
      </c>
      <c r="AZ290" s="79" t="str">
        <f>REPLACE(INDEX(GroupVertices[Group],MATCH(Vertices[[#This Row],[Vertex]],GroupVertices[Vertex],0)),1,1,"")</f>
        <v>128</v>
      </c>
      <c r="BA290" s="2"/>
      <c r="BB290" s="3"/>
      <c r="BC290" s="3"/>
      <c r="BD290" s="3"/>
      <c r="BE290" s="3"/>
    </row>
    <row r="291" spans="1:57" ht="15">
      <c r="A291" s="65" t="s">
        <v>425</v>
      </c>
      <c r="B291" s="66"/>
      <c r="C291" s="66"/>
      <c r="D291" s="67">
        <v>2.340909090909091</v>
      </c>
      <c r="E291" s="69">
        <v>60</v>
      </c>
      <c r="F291" s="104" t="s">
        <v>6738</v>
      </c>
      <c r="G291" s="66"/>
      <c r="H291" s="70"/>
      <c r="I291" s="71"/>
      <c r="J291" s="71"/>
      <c r="K291" s="70" t="s">
        <v>7844</v>
      </c>
      <c r="L291" s="74"/>
      <c r="M291" s="75">
        <v>490.9067687988281</v>
      </c>
      <c r="N291" s="75">
        <v>9099.0966796875</v>
      </c>
      <c r="O291" s="76"/>
      <c r="P291" s="77"/>
      <c r="Q291" s="77"/>
      <c r="R291" s="89"/>
      <c r="S291" s="48">
        <v>1</v>
      </c>
      <c r="T291" s="48">
        <v>1</v>
      </c>
      <c r="U291" s="49">
        <v>0</v>
      </c>
      <c r="V291" s="49">
        <v>0</v>
      </c>
      <c r="W291" s="50"/>
      <c r="X291" s="50"/>
      <c r="Y291" s="50"/>
      <c r="Z291" s="49" t="s">
        <v>8271</v>
      </c>
      <c r="AA291" s="72">
        <v>291</v>
      </c>
      <c r="AB291" s="72"/>
      <c r="AC291" s="73"/>
      <c r="AD291" s="79" t="s">
        <v>4317</v>
      </c>
      <c r="AE291" s="79">
        <v>122</v>
      </c>
      <c r="AF291" s="79">
        <v>12</v>
      </c>
      <c r="AG291" s="79">
        <v>211</v>
      </c>
      <c r="AH291" s="79">
        <v>1438</v>
      </c>
      <c r="AI291" s="79"/>
      <c r="AJ291" s="79" t="s">
        <v>4967</v>
      </c>
      <c r="AK291" s="79" t="s">
        <v>5373</v>
      </c>
      <c r="AL291" s="79"/>
      <c r="AM291" s="79"/>
      <c r="AN291" s="81">
        <v>43596.68304398148</v>
      </c>
      <c r="AO291" s="84" t="s">
        <v>6233</v>
      </c>
      <c r="AP291" s="79" t="b">
        <v>0</v>
      </c>
      <c r="AQ291" s="79" t="b">
        <v>0</v>
      </c>
      <c r="AR291" s="79" t="b">
        <v>0</v>
      </c>
      <c r="AS291" s="79"/>
      <c r="AT291" s="79">
        <v>0</v>
      </c>
      <c r="AU291" s="84" t="s">
        <v>6619</v>
      </c>
      <c r="AV291" s="79" t="b">
        <v>0</v>
      </c>
      <c r="AW291" s="79" t="s">
        <v>6881</v>
      </c>
      <c r="AX291" s="84" t="s">
        <v>7152</v>
      </c>
      <c r="AY291" s="79" t="s">
        <v>66</v>
      </c>
      <c r="AZ291" s="79" t="str">
        <f>REPLACE(INDEX(GroupVertices[Group],MATCH(Vertices[[#This Row],[Vertex]],GroupVertices[Vertex],0)),1,1,"")</f>
        <v>1</v>
      </c>
      <c r="BA291" s="2"/>
      <c r="BB291" s="3"/>
      <c r="BC291" s="3"/>
      <c r="BD291" s="3"/>
      <c r="BE291" s="3"/>
    </row>
    <row r="292" spans="1:57" ht="15">
      <c r="A292" s="65" t="s">
        <v>426</v>
      </c>
      <c r="B292" s="66"/>
      <c r="C292" s="66"/>
      <c r="D292" s="67">
        <v>2.340909090909091</v>
      </c>
      <c r="E292" s="69">
        <v>60</v>
      </c>
      <c r="F292" s="104" t="s">
        <v>1651</v>
      </c>
      <c r="G292" s="66"/>
      <c r="H292" s="70"/>
      <c r="I292" s="71"/>
      <c r="J292" s="71"/>
      <c r="K292" s="70" t="s">
        <v>7845</v>
      </c>
      <c r="L292" s="74"/>
      <c r="M292" s="75">
        <v>598.9392700195312</v>
      </c>
      <c r="N292" s="75">
        <v>8119.23828125</v>
      </c>
      <c r="O292" s="76"/>
      <c r="P292" s="77"/>
      <c r="Q292" s="77"/>
      <c r="R292" s="89"/>
      <c r="S292" s="48">
        <v>1</v>
      </c>
      <c r="T292" s="48">
        <v>1</v>
      </c>
      <c r="U292" s="49">
        <v>0</v>
      </c>
      <c r="V292" s="49">
        <v>0</v>
      </c>
      <c r="W292" s="50"/>
      <c r="X292" s="50"/>
      <c r="Y292" s="50"/>
      <c r="Z292" s="49" t="s">
        <v>8271</v>
      </c>
      <c r="AA292" s="72">
        <v>292</v>
      </c>
      <c r="AB292" s="72"/>
      <c r="AC292" s="73"/>
      <c r="AD292" s="79" t="s">
        <v>4318</v>
      </c>
      <c r="AE292" s="79">
        <v>137</v>
      </c>
      <c r="AF292" s="79">
        <v>5</v>
      </c>
      <c r="AG292" s="79">
        <v>2492</v>
      </c>
      <c r="AH292" s="79">
        <v>274</v>
      </c>
      <c r="AI292" s="79"/>
      <c r="AJ292" s="79"/>
      <c r="AK292" s="79"/>
      <c r="AL292" s="79"/>
      <c r="AM292" s="79"/>
      <c r="AN292" s="81">
        <v>43401.13928240741</v>
      </c>
      <c r="AO292" s="79"/>
      <c r="AP292" s="79" t="b">
        <v>1</v>
      </c>
      <c r="AQ292" s="79" t="b">
        <v>1</v>
      </c>
      <c r="AR292" s="79" t="b">
        <v>0</v>
      </c>
      <c r="AS292" s="79"/>
      <c r="AT292" s="79">
        <v>1</v>
      </c>
      <c r="AU292" s="79"/>
      <c r="AV292" s="79" t="b">
        <v>0</v>
      </c>
      <c r="AW292" s="79" t="s">
        <v>6881</v>
      </c>
      <c r="AX292" s="84" t="s">
        <v>7153</v>
      </c>
      <c r="AY292" s="79" t="s">
        <v>66</v>
      </c>
      <c r="AZ292" s="79" t="str">
        <f>REPLACE(INDEX(GroupVertices[Group],MATCH(Vertices[[#This Row],[Vertex]],GroupVertices[Vertex],0)),1,1,"")</f>
        <v>1</v>
      </c>
      <c r="BA292" s="2"/>
      <c r="BB292" s="3"/>
      <c r="BC292" s="3"/>
      <c r="BD292" s="3"/>
      <c r="BE292" s="3"/>
    </row>
    <row r="293" spans="1:57" ht="15">
      <c r="A293" s="65" t="s">
        <v>427</v>
      </c>
      <c r="B293" s="66"/>
      <c r="C293" s="66"/>
      <c r="D293" s="67">
        <v>1.5</v>
      </c>
      <c r="E293" s="69">
        <v>60</v>
      </c>
      <c r="F293" s="104" t="s">
        <v>1728</v>
      </c>
      <c r="G293" s="66"/>
      <c r="H293" s="70"/>
      <c r="I293" s="71"/>
      <c r="J293" s="71"/>
      <c r="K293" s="70" t="s">
        <v>7846</v>
      </c>
      <c r="L293" s="74"/>
      <c r="M293" s="75">
        <v>5327.919921875</v>
      </c>
      <c r="N293" s="75">
        <v>3668.288818359375</v>
      </c>
      <c r="O293" s="76"/>
      <c r="P293" s="77"/>
      <c r="Q293" s="77"/>
      <c r="R293" s="89"/>
      <c r="S293" s="48">
        <v>0</v>
      </c>
      <c r="T293" s="48">
        <v>1</v>
      </c>
      <c r="U293" s="49">
        <v>0</v>
      </c>
      <c r="V293" s="49">
        <v>1</v>
      </c>
      <c r="W293" s="50"/>
      <c r="X293" s="50"/>
      <c r="Y293" s="50"/>
      <c r="Z293" s="49">
        <v>0</v>
      </c>
      <c r="AA293" s="72">
        <v>293</v>
      </c>
      <c r="AB293" s="72"/>
      <c r="AC293" s="73"/>
      <c r="AD293" s="79" t="s">
        <v>4319</v>
      </c>
      <c r="AE293" s="79">
        <v>184</v>
      </c>
      <c r="AF293" s="79">
        <v>72</v>
      </c>
      <c r="AG293" s="79">
        <v>442</v>
      </c>
      <c r="AH293" s="79">
        <v>713</v>
      </c>
      <c r="AI293" s="79"/>
      <c r="AJ293" s="79" t="s">
        <v>4968</v>
      </c>
      <c r="AK293" s="79"/>
      <c r="AL293" s="79"/>
      <c r="AM293" s="79"/>
      <c r="AN293" s="81">
        <v>42546.93425925926</v>
      </c>
      <c r="AO293" s="84" t="s">
        <v>6234</v>
      </c>
      <c r="AP293" s="79" t="b">
        <v>1</v>
      </c>
      <c r="AQ293" s="79" t="b">
        <v>0</v>
      </c>
      <c r="AR293" s="79" t="b">
        <v>0</v>
      </c>
      <c r="AS293" s="79"/>
      <c r="AT293" s="79">
        <v>0</v>
      </c>
      <c r="AU293" s="79"/>
      <c r="AV293" s="79" t="b">
        <v>0</v>
      </c>
      <c r="AW293" s="79" t="s">
        <v>6881</v>
      </c>
      <c r="AX293" s="84" t="s">
        <v>7154</v>
      </c>
      <c r="AY293" s="79" t="s">
        <v>66</v>
      </c>
      <c r="AZ293" s="79" t="str">
        <f>REPLACE(INDEX(GroupVertices[Group],MATCH(Vertices[[#This Row],[Vertex]],GroupVertices[Vertex],0)),1,1,"")</f>
        <v>127</v>
      </c>
      <c r="BA293" s="2"/>
      <c r="BB293" s="3"/>
      <c r="BC293" s="3"/>
      <c r="BD293" s="3"/>
      <c r="BE293" s="3"/>
    </row>
    <row r="294" spans="1:57" ht="15">
      <c r="A294" s="65" t="s">
        <v>853</v>
      </c>
      <c r="B294" s="66"/>
      <c r="C294" s="66"/>
      <c r="D294" s="67">
        <v>2.340909090909091</v>
      </c>
      <c r="E294" s="69">
        <v>60</v>
      </c>
      <c r="F294" s="104" t="s">
        <v>6739</v>
      </c>
      <c r="G294" s="66"/>
      <c r="H294" s="70"/>
      <c r="I294" s="71"/>
      <c r="J294" s="71"/>
      <c r="K294" s="70" t="s">
        <v>7847</v>
      </c>
      <c r="L294" s="74"/>
      <c r="M294" s="75">
        <v>5632.02587890625</v>
      </c>
      <c r="N294" s="75">
        <v>3224.54638671875</v>
      </c>
      <c r="O294" s="76"/>
      <c r="P294" s="77"/>
      <c r="Q294" s="77"/>
      <c r="R294" s="89"/>
      <c r="S294" s="48">
        <v>1</v>
      </c>
      <c r="T294" s="48">
        <v>0</v>
      </c>
      <c r="U294" s="49">
        <v>0</v>
      </c>
      <c r="V294" s="49">
        <v>1</v>
      </c>
      <c r="W294" s="50"/>
      <c r="X294" s="50"/>
      <c r="Y294" s="50"/>
      <c r="Z294" s="49">
        <v>0</v>
      </c>
      <c r="AA294" s="72">
        <v>294</v>
      </c>
      <c r="AB294" s="72"/>
      <c r="AC294" s="73"/>
      <c r="AD294" s="79" t="s">
        <v>4320</v>
      </c>
      <c r="AE294" s="79">
        <v>107063</v>
      </c>
      <c r="AF294" s="79">
        <v>1567072</v>
      </c>
      <c r="AG294" s="79">
        <v>2120506</v>
      </c>
      <c r="AH294" s="79">
        <v>5041</v>
      </c>
      <c r="AI294" s="79"/>
      <c r="AJ294" s="79" t="s">
        <v>4969</v>
      </c>
      <c r="AK294" s="79"/>
      <c r="AL294" s="84" t="s">
        <v>5829</v>
      </c>
      <c r="AM294" s="79"/>
      <c r="AN294" s="81">
        <v>39874.89103009259</v>
      </c>
      <c r="AO294" s="84" t="s">
        <v>6235</v>
      </c>
      <c r="AP294" s="79" t="b">
        <v>0</v>
      </c>
      <c r="AQ294" s="79" t="b">
        <v>0</v>
      </c>
      <c r="AR294" s="79" t="b">
        <v>1</v>
      </c>
      <c r="AS294" s="79"/>
      <c r="AT294" s="79">
        <v>11729</v>
      </c>
      <c r="AU294" s="84" t="s">
        <v>6619</v>
      </c>
      <c r="AV294" s="79" t="b">
        <v>1</v>
      </c>
      <c r="AW294" s="79" t="s">
        <v>6881</v>
      </c>
      <c r="AX294" s="84" t="s">
        <v>7155</v>
      </c>
      <c r="AY294" s="79" t="s">
        <v>65</v>
      </c>
      <c r="AZ294" s="79" t="str">
        <f>REPLACE(INDEX(GroupVertices[Group],MATCH(Vertices[[#This Row],[Vertex]],GroupVertices[Vertex],0)),1,1,"")</f>
        <v>127</v>
      </c>
      <c r="BA294" s="2"/>
      <c r="BB294" s="3"/>
      <c r="BC294" s="3"/>
      <c r="BD294" s="3"/>
      <c r="BE294" s="3"/>
    </row>
    <row r="295" spans="1:57" ht="15">
      <c r="A295" s="65" t="s">
        <v>428</v>
      </c>
      <c r="B295" s="66"/>
      <c r="C295" s="66"/>
      <c r="D295" s="67">
        <v>1.5</v>
      </c>
      <c r="E295" s="69">
        <v>60</v>
      </c>
      <c r="F295" s="104" t="s">
        <v>6740</v>
      </c>
      <c r="G295" s="66"/>
      <c r="H295" s="70"/>
      <c r="I295" s="71"/>
      <c r="J295" s="71"/>
      <c r="K295" s="70" t="s">
        <v>7848</v>
      </c>
      <c r="L295" s="74"/>
      <c r="M295" s="75">
        <v>8466.2998046875</v>
      </c>
      <c r="N295" s="75">
        <v>8179.55615234375</v>
      </c>
      <c r="O295" s="76"/>
      <c r="P295" s="77"/>
      <c r="Q295" s="77"/>
      <c r="R295" s="89"/>
      <c r="S295" s="48">
        <v>0</v>
      </c>
      <c r="T295" s="48">
        <v>1</v>
      </c>
      <c r="U295" s="49">
        <v>0</v>
      </c>
      <c r="V295" s="49">
        <v>0.125</v>
      </c>
      <c r="W295" s="50"/>
      <c r="X295" s="50"/>
      <c r="Y295" s="50"/>
      <c r="Z295" s="49">
        <v>0</v>
      </c>
      <c r="AA295" s="72">
        <v>295</v>
      </c>
      <c r="AB295" s="72"/>
      <c r="AC295" s="73"/>
      <c r="AD295" s="79" t="s">
        <v>4321</v>
      </c>
      <c r="AE295" s="79">
        <v>193</v>
      </c>
      <c r="AF295" s="79">
        <v>65</v>
      </c>
      <c r="AG295" s="79">
        <v>11101</v>
      </c>
      <c r="AH295" s="79">
        <v>19</v>
      </c>
      <c r="AI295" s="79"/>
      <c r="AJ295" s="79" t="s">
        <v>4970</v>
      </c>
      <c r="AK295" s="79"/>
      <c r="AL295" s="79"/>
      <c r="AM295" s="79"/>
      <c r="AN295" s="81">
        <v>40788.6177662037</v>
      </c>
      <c r="AO295" s="84" t="s">
        <v>6236</v>
      </c>
      <c r="AP295" s="79" t="b">
        <v>0</v>
      </c>
      <c r="AQ295" s="79" t="b">
        <v>0</v>
      </c>
      <c r="AR295" s="79" t="b">
        <v>0</v>
      </c>
      <c r="AS295" s="79"/>
      <c r="AT295" s="79">
        <v>4</v>
      </c>
      <c r="AU295" s="84" t="s">
        <v>6623</v>
      </c>
      <c r="AV295" s="79" t="b">
        <v>0</v>
      </c>
      <c r="AW295" s="79" t="s">
        <v>6881</v>
      </c>
      <c r="AX295" s="84" t="s">
        <v>7156</v>
      </c>
      <c r="AY295" s="79" t="s">
        <v>66</v>
      </c>
      <c r="AZ295" s="79" t="str">
        <f>REPLACE(INDEX(GroupVertices[Group],MATCH(Vertices[[#This Row],[Vertex]],GroupVertices[Vertex],0)),1,1,"")</f>
        <v>16</v>
      </c>
      <c r="BA295" s="2"/>
      <c r="BB295" s="3"/>
      <c r="BC295" s="3"/>
      <c r="BD295" s="3"/>
      <c r="BE295" s="3"/>
    </row>
    <row r="296" spans="1:57" ht="15">
      <c r="A296" s="65" t="s">
        <v>429</v>
      </c>
      <c r="B296" s="66"/>
      <c r="C296" s="66"/>
      <c r="D296" s="67">
        <v>2.340909090909091</v>
      </c>
      <c r="E296" s="69">
        <v>60</v>
      </c>
      <c r="F296" s="104" t="s">
        <v>1729</v>
      </c>
      <c r="G296" s="66"/>
      <c r="H296" s="70"/>
      <c r="I296" s="71"/>
      <c r="J296" s="71"/>
      <c r="K296" s="70" t="s">
        <v>7849</v>
      </c>
      <c r="L296" s="74"/>
      <c r="M296" s="75">
        <v>393.07080078125</v>
      </c>
      <c r="N296" s="75">
        <v>2170.893798828125</v>
      </c>
      <c r="O296" s="76"/>
      <c r="P296" s="77"/>
      <c r="Q296" s="77"/>
      <c r="R296" s="89"/>
      <c r="S296" s="48">
        <v>1</v>
      </c>
      <c r="T296" s="48">
        <v>1</v>
      </c>
      <c r="U296" s="49">
        <v>0</v>
      </c>
      <c r="V296" s="49">
        <v>0</v>
      </c>
      <c r="W296" s="50"/>
      <c r="X296" s="50"/>
      <c r="Y296" s="50"/>
      <c r="Z296" s="49" t="s">
        <v>8271</v>
      </c>
      <c r="AA296" s="72">
        <v>296</v>
      </c>
      <c r="AB296" s="72"/>
      <c r="AC296" s="73"/>
      <c r="AD296" s="79" t="s">
        <v>4322</v>
      </c>
      <c r="AE296" s="79">
        <v>820</v>
      </c>
      <c r="AF296" s="79">
        <v>839</v>
      </c>
      <c r="AG296" s="79">
        <v>23824</v>
      </c>
      <c r="AH296" s="79">
        <v>537</v>
      </c>
      <c r="AI296" s="79"/>
      <c r="AJ296" s="79" t="s">
        <v>4971</v>
      </c>
      <c r="AK296" s="79" t="s">
        <v>5494</v>
      </c>
      <c r="AL296" s="84" t="s">
        <v>5830</v>
      </c>
      <c r="AM296" s="79"/>
      <c r="AN296" s="81">
        <v>40003.95290509259</v>
      </c>
      <c r="AO296" s="84" t="s">
        <v>6237</v>
      </c>
      <c r="AP296" s="79" t="b">
        <v>0</v>
      </c>
      <c r="AQ296" s="79" t="b">
        <v>0</v>
      </c>
      <c r="AR296" s="79" t="b">
        <v>1</v>
      </c>
      <c r="AS296" s="79"/>
      <c r="AT296" s="79">
        <v>1</v>
      </c>
      <c r="AU296" s="84" t="s">
        <v>6622</v>
      </c>
      <c r="AV296" s="79" t="b">
        <v>0</v>
      </c>
      <c r="AW296" s="79" t="s">
        <v>6881</v>
      </c>
      <c r="AX296" s="84" t="s">
        <v>7157</v>
      </c>
      <c r="AY296" s="79" t="s">
        <v>66</v>
      </c>
      <c r="AZ296" s="79" t="str">
        <f>REPLACE(INDEX(GroupVertices[Group],MATCH(Vertices[[#This Row],[Vertex]],GroupVertices[Vertex],0)),1,1,"")</f>
        <v>1</v>
      </c>
      <c r="BA296" s="2"/>
      <c r="BB296" s="3"/>
      <c r="BC296" s="3"/>
      <c r="BD296" s="3"/>
      <c r="BE296" s="3"/>
    </row>
    <row r="297" spans="1:57" ht="15">
      <c r="A297" s="65" t="s">
        <v>430</v>
      </c>
      <c r="B297" s="66"/>
      <c r="C297" s="66"/>
      <c r="D297" s="67">
        <v>2.340909090909091</v>
      </c>
      <c r="E297" s="69">
        <v>60</v>
      </c>
      <c r="F297" s="104" t="s">
        <v>1730</v>
      </c>
      <c r="G297" s="66"/>
      <c r="H297" s="70"/>
      <c r="I297" s="71"/>
      <c r="J297" s="71"/>
      <c r="K297" s="70" t="s">
        <v>7850</v>
      </c>
      <c r="L297" s="74"/>
      <c r="M297" s="75">
        <v>5327.90771484375</v>
      </c>
      <c r="N297" s="75">
        <v>4274.7490234375</v>
      </c>
      <c r="O297" s="76"/>
      <c r="P297" s="77"/>
      <c r="Q297" s="77"/>
      <c r="R297" s="89"/>
      <c r="S297" s="48">
        <v>1</v>
      </c>
      <c r="T297" s="48">
        <v>2</v>
      </c>
      <c r="U297" s="49">
        <v>0</v>
      </c>
      <c r="V297" s="49">
        <v>1</v>
      </c>
      <c r="W297" s="50"/>
      <c r="X297" s="50"/>
      <c r="Y297" s="50"/>
      <c r="Z297" s="49">
        <v>0</v>
      </c>
      <c r="AA297" s="72">
        <v>297</v>
      </c>
      <c r="AB297" s="72"/>
      <c r="AC297" s="73"/>
      <c r="AD297" s="79" t="s">
        <v>4323</v>
      </c>
      <c r="AE297" s="79">
        <v>278</v>
      </c>
      <c r="AF297" s="79">
        <v>123</v>
      </c>
      <c r="AG297" s="79">
        <v>4263</v>
      </c>
      <c r="AH297" s="79">
        <v>2633</v>
      </c>
      <c r="AI297" s="79"/>
      <c r="AJ297" s="79" t="s">
        <v>4972</v>
      </c>
      <c r="AK297" s="79"/>
      <c r="AL297" s="79"/>
      <c r="AM297" s="79"/>
      <c r="AN297" s="81">
        <v>42699.47840277778</v>
      </c>
      <c r="AO297" s="84" t="s">
        <v>6238</v>
      </c>
      <c r="AP297" s="79" t="b">
        <v>1</v>
      </c>
      <c r="AQ297" s="79" t="b">
        <v>0</v>
      </c>
      <c r="AR297" s="79" t="b">
        <v>1</v>
      </c>
      <c r="AS297" s="79"/>
      <c r="AT297" s="79">
        <v>2</v>
      </c>
      <c r="AU297" s="79"/>
      <c r="AV297" s="79" t="b">
        <v>0</v>
      </c>
      <c r="AW297" s="79" t="s">
        <v>6881</v>
      </c>
      <c r="AX297" s="84" t="s">
        <v>7158</v>
      </c>
      <c r="AY297" s="79" t="s">
        <v>66</v>
      </c>
      <c r="AZ297" s="79" t="str">
        <f>REPLACE(INDEX(GroupVertices[Group],MATCH(Vertices[[#This Row],[Vertex]],GroupVertices[Vertex],0)),1,1,"")</f>
        <v>126</v>
      </c>
      <c r="BA297" s="2"/>
      <c r="BB297" s="3"/>
      <c r="BC297" s="3"/>
      <c r="BD297" s="3"/>
      <c r="BE297" s="3"/>
    </row>
    <row r="298" spans="1:57" ht="15">
      <c r="A298" s="65" t="s">
        <v>854</v>
      </c>
      <c r="B298" s="66"/>
      <c r="C298" s="66"/>
      <c r="D298" s="67">
        <v>2.340909090909091</v>
      </c>
      <c r="E298" s="69">
        <v>60</v>
      </c>
      <c r="F298" s="104" t="s">
        <v>6741</v>
      </c>
      <c r="G298" s="66"/>
      <c r="H298" s="70"/>
      <c r="I298" s="71"/>
      <c r="J298" s="71"/>
      <c r="K298" s="70" t="s">
        <v>7851</v>
      </c>
      <c r="L298" s="74"/>
      <c r="M298" s="75">
        <v>5632.01318359375</v>
      </c>
      <c r="N298" s="75">
        <v>3845.797607421875</v>
      </c>
      <c r="O298" s="76"/>
      <c r="P298" s="77"/>
      <c r="Q298" s="77"/>
      <c r="R298" s="89"/>
      <c r="S298" s="48">
        <v>1</v>
      </c>
      <c r="T298" s="48">
        <v>0</v>
      </c>
      <c r="U298" s="49">
        <v>0</v>
      </c>
      <c r="V298" s="49">
        <v>1</v>
      </c>
      <c r="W298" s="50"/>
      <c r="X298" s="50"/>
      <c r="Y298" s="50"/>
      <c r="Z298" s="49">
        <v>0</v>
      </c>
      <c r="AA298" s="72">
        <v>298</v>
      </c>
      <c r="AB298" s="72"/>
      <c r="AC298" s="73"/>
      <c r="AD298" s="79" t="s">
        <v>4324</v>
      </c>
      <c r="AE298" s="79">
        <v>530</v>
      </c>
      <c r="AF298" s="79">
        <v>73712</v>
      </c>
      <c r="AG298" s="79">
        <v>3700</v>
      </c>
      <c r="AH298" s="79">
        <v>627</v>
      </c>
      <c r="AI298" s="79"/>
      <c r="AJ298" s="84" t="s">
        <v>4973</v>
      </c>
      <c r="AK298" s="79" t="s">
        <v>5361</v>
      </c>
      <c r="AL298" s="79"/>
      <c r="AM298" s="79"/>
      <c r="AN298" s="81">
        <v>40335.34394675926</v>
      </c>
      <c r="AO298" s="84" t="s">
        <v>6239</v>
      </c>
      <c r="AP298" s="79" t="b">
        <v>0</v>
      </c>
      <c r="AQ298" s="79" t="b">
        <v>0</v>
      </c>
      <c r="AR298" s="79" t="b">
        <v>0</v>
      </c>
      <c r="AS298" s="79"/>
      <c r="AT298" s="79">
        <v>157</v>
      </c>
      <c r="AU298" s="84" t="s">
        <v>6620</v>
      </c>
      <c r="AV298" s="79" t="b">
        <v>1</v>
      </c>
      <c r="AW298" s="79" t="s">
        <v>6881</v>
      </c>
      <c r="AX298" s="84" t="s">
        <v>7159</v>
      </c>
      <c r="AY298" s="79" t="s">
        <v>65</v>
      </c>
      <c r="AZ298" s="79" t="str">
        <f>REPLACE(INDEX(GroupVertices[Group],MATCH(Vertices[[#This Row],[Vertex]],GroupVertices[Vertex],0)),1,1,"")</f>
        <v>126</v>
      </c>
      <c r="BA298" s="2"/>
      <c r="BB298" s="3"/>
      <c r="BC298" s="3"/>
      <c r="BD298" s="3"/>
      <c r="BE298" s="3"/>
    </row>
    <row r="299" spans="1:57" ht="15">
      <c r="A299" s="65" t="s">
        <v>431</v>
      </c>
      <c r="B299" s="66"/>
      <c r="C299" s="66"/>
      <c r="D299" s="67">
        <v>2.340909090909091</v>
      </c>
      <c r="E299" s="69">
        <v>60</v>
      </c>
      <c r="F299" s="104" t="s">
        <v>1731</v>
      </c>
      <c r="G299" s="66"/>
      <c r="H299" s="70"/>
      <c r="I299" s="71"/>
      <c r="J299" s="71"/>
      <c r="K299" s="70" t="s">
        <v>7852</v>
      </c>
      <c r="L299" s="74"/>
      <c r="M299" s="75">
        <v>1160.25048828125</v>
      </c>
      <c r="N299" s="75">
        <v>2442.59619140625</v>
      </c>
      <c r="O299" s="76"/>
      <c r="P299" s="77"/>
      <c r="Q299" s="77"/>
      <c r="R299" s="89"/>
      <c r="S299" s="48">
        <v>1</v>
      </c>
      <c r="T299" s="48">
        <v>1</v>
      </c>
      <c r="U299" s="49">
        <v>0</v>
      </c>
      <c r="V299" s="49">
        <v>0</v>
      </c>
      <c r="W299" s="50"/>
      <c r="X299" s="50"/>
      <c r="Y299" s="50"/>
      <c r="Z299" s="49" t="s">
        <v>8271</v>
      </c>
      <c r="AA299" s="72">
        <v>299</v>
      </c>
      <c r="AB299" s="72"/>
      <c r="AC299" s="73"/>
      <c r="AD299" s="79" t="s">
        <v>4325</v>
      </c>
      <c r="AE299" s="79">
        <v>322</v>
      </c>
      <c r="AF299" s="79">
        <v>415</v>
      </c>
      <c r="AG299" s="79">
        <v>518</v>
      </c>
      <c r="AH299" s="79">
        <v>1250</v>
      </c>
      <c r="AI299" s="79"/>
      <c r="AJ299" s="79" t="s">
        <v>4974</v>
      </c>
      <c r="AK299" s="79" t="s">
        <v>5495</v>
      </c>
      <c r="AL299" s="79"/>
      <c r="AM299" s="79"/>
      <c r="AN299" s="81">
        <v>43557.86730324074</v>
      </c>
      <c r="AO299" s="84" t="s">
        <v>6240</v>
      </c>
      <c r="AP299" s="79" t="b">
        <v>1</v>
      </c>
      <c r="AQ299" s="79" t="b">
        <v>0</v>
      </c>
      <c r="AR299" s="79" t="b">
        <v>0</v>
      </c>
      <c r="AS299" s="79"/>
      <c r="AT299" s="79">
        <v>0</v>
      </c>
      <c r="AU299" s="79"/>
      <c r="AV299" s="79" t="b">
        <v>0</v>
      </c>
      <c r="AW299" s="79" t="s">
        <v>6881</v>
      </c>
      <c r="AX299" s="84" t="s">
        <v>7160</v>
      </c>
      <c r="AY299" s="79" t="s">
        <v>66</v>
      </c>
      <c r="AZ299" s="79" t="str">
        <f>REPLACE(INDEX(GroupVertices[Group],MATCH(Vertices[[#This Row],[Vertex]],GroupVertices[Vertex],0)),1,1,"")</f>
        <v>1</v>
      </c>
      <c r="BA299" s="2"/>
      <c r="BB299" s="3"/>
      <c r="BC299" s="3"/>
      <c r="BD299" s="3"/>
      <c r="BE299" s="3"/>
    </row>
    <row r="300" spans="1:57" ht="15">
      <c r="A300" s="65" t="s">
        <v>432</v>
      </c>
      <c r="B300" s="66"/>
      <c r="C300" s="66"/>
      <c r="D300" s="67">
        <v>1.5</v>
      </c>
      <c r="E300" s="69">
        <v>60</v>
      </c>
      <c r="F300" s="104" t="s">
        <v>6742</v>
      </c>
      <c r="G300" s="66"/>
      <c r="H300" s="70"/>
      <c r="I300" s="71"/>
      <c r="J300" s="71"/>
      <c r="K300" s="70" t="s">
        <v>7853</v>
      </c>
      <c r="L300" s="74"/>
      <c r="M300" s="75">
        <v>2316.135498046875</v>
      </c>
      <c r="N300" s="75">
        <v>1049.0885009765625</v>
      </c>
      <c r="O300" s="76"/>
      <c r="P300" s="77"/>
      <c r="Q300" s="77"/>
      <c r="R300" s="89"/>
      <c r="S300" s="48">
        <v>0</v>
      </c>
      <c r="T300" s="48">
        <v>1</v>
      </c>
      <c r="U300" s="49">
        <v>0</v>
      </c>
      <c r="V300" s="49">
        <v>0.02439</v>
      </c>
      <c r="W300" s="50"/>
      <c r="X300" s="50"/>
      <c r="Y300" s="50"/>
      <c r="Z300" s="49">
        <v>0</v>
      </c>
      <c r="AA300" s="72">
        <v>300</v>
      </c>
      <c r="AB300" s="72"/>
      <c r="AC300" s="73"/>
      <c r="AD300" s="79" t="s">
        <v>4326</v>
      </c>
      <c r="AE300" s="79">
        <v>358</v>
      </c>
      <c r="AF300" s="79">
        <v>441</v>
      </c>
      <c r="AG300" s="79">
        <v>3604</v>
      </c>
      <c r="AH300" s="79">
        <v>12568</v>
      </c>
      <c r="AI300" s="79"/>
      <c r="AJ300" s="79" t="s">
        <v>4975</v>
      </c>
      <c r="AK300" s="79" t="s">
        <v>5496</v>
      </c>
      <c r="AL300" s="79"/>
      <c r="AM300" s="79"/>
      <c r="AN300" s="81">
        <v>41204.99383101852</v>
      </c>
      <c r="AO300" s="84" t="s">
        <v>6241</v>
      </c>
      <c r="AP300" s="79" t="b">
        <v>1</v>
      </c>
      <c r="AQ300" s="79" t="b">
        <v>0</v>
      </c>
      <c r="AR300" s="79" t="b">
        <v>1</v>
      </c>
      <c r="AS300" s="79"/>
      <c r="AT300" s="79">
        <v>1</v>
      </c>
      <c r="AU300" s="84" t="s">
        <v>6619</v>
      </c>
      <c r="AV300" s="79" t="b">
        <v>0</v>
      </c>
      <c r="AW300" s="79" t="s">
        <v>6881</v>
      </c>
      <c r="AX300" s="84" t="s">
        <v>7161</v>
      </c>
      <c r="AY300" s="79" t="s">
        <v>66</v>
      </c>
      <c r="AZ300" s="79" t="str">
        <f>REPLACE(INDEX(GroupVertices[Group],MATCH(Vertices[[#This Row],[Vertex]],GroupVertices[Vertex],0)),1,1,"")</f>
        <v>2</v>
      </c>
      <c r="BA300" s="2"/>
      <c r="BB300" s="3"/>
      <c r="BC300" s="3"/>
      <c r="BD300" s="3"/>
      <c r="BE300" s="3"/>
    </row>
    <row r="301" spans="1:57" ht="15">
      <c r="A301" s="65" t="s">
        <v>433</v>
      </c>
      <c r="B301" s="66"/>
      <c r="C301" s="66"/>
      <c r="D301" s="67">
        <v>1.5</v>
      </c>
      <c r="E301" s="69">
        <v>60</v>
      </c>
      <c r="F301" s="104" t="s">
        <v>1732</v>
      </c>
      <c r="G301" s="66"/>
      <c r="H301" s="70"/>
      <c r="I301" s="71"/>
      <c r="J301" s="71"/>
      <c r="K301" s="70" t="s">
        <v>7854</v>
      </c>
      <c r="L301" s="74"/>
      <c r="M301" s="75">
        <v>2737.364501953125</v>
      </c>
      <c r="N301" s="75">
        <v>8086.14453125</v>
      </c>
      <c r="O301" s="76"/>
      <c r="P301" s="77"/>
      <c r="Q301" s="77"/>
      <c r="R301" s="89"/>
      <c r="S301" s="48">
        <v>0</v>
      </c>
      <c r="T301" s="48">
        <v>1</v>
      </c>
      <c r="U301" s="49">
        <v>0</v>
      </c>
      <c r="V301" s="49">
        <v>0.047619</v>
      </c>
      <c r="W301" s="50"/>
      <c r="X301" s="50"/>
      <c r="Y301" s="50"/>
      <c r="Z301" s="49">
        <v>0</v>
      </c>
      <c r="AA301" s="72">
        <v>301</v>
      </c>
      <c r="AB301" s="72"/>
      <c r="AC301" s="73"/>
      <c r="AD301" s="79" t="s">
        <v>4327</v>
      </c>
      <c r="AE301" s="79">
        <v>503</v>
      </c>
      <c r="AF301" s="79">
        <v>583</v>
      </c>
      <c r="AG301" s="79">
        <v>1261</v>
      </c>
      <c r="AH301" s="79">
        <v>3307</v>
      </c>
      <c r="AI301" s="79"/>
      <c r="AJ301" s="79" t="s">
        <v>4976</v>
      </c>
      <c r="AK301" s="79" t="s">
        <v>3974</v>
      </c>
      <c r="AL301" s="79"/>
      <c r="AM301" s="79"/>
      <c r="AN301" s="81">
        <v>43235.91363425926</v>
      </c>
      <c r="AO301" s="84" t="s">
        <v>6242</v>
      </c>
      <c r="AP301" s="79" t="b">
        <v>1</v>
      </c>
      <c r="AQ301" s="79" t="b">
        <v>0</v>
      </c>
      <c r="AR301" s="79" t="b">
        <v>0</v>
      </c>
      <c r="AS301" s="79"/>
      <c r="AT301" s="79">
        <v>1</v>
      </c>
      <c r="AU301" s="84" t="s">
        <v>6619</v>
      </c>
      <c r="AV301" s="79" t="b">
        <v>0</v>
      </c>
      <c r="AW301" s="79" t="s">
        <v>6881</v>
      </c>
      <c r="AX301" s="84" t="s">
        <v>7162</v>
      </c>
      <c r="AY301" s="79" t="s">
        <v>66</v>
      </c>
      <c r="AZ301" s="79" t="str">
        <f>REPLACE(INDEX(GroupVertices[Group],MATCH(Vertices[[#This Row],[Vertex]],GroupVertices[Vertex],0)),1,1,"")</f>
        <v>10</v>
      </c>
      <c r="BA301" s="2"/>
      <c r="BB301" s="3"/>
      <c r="BC301" s="3"/>
      <c r="BD301" s="3"/>
      <c r="BE301" s="3"/>
    </row>
    <row r="302" spans="1:57" ht="15">
      <c r="A302" s="65" t="s">
        <v>434</v>
      </c>
      <c r="B302" s="66"/>
      <c r="C302" s="66"/>
      <c r="D302" s="67">
        <v>1.5</v>
      </c>
      <c r="E302" s="69">
        <v>60</v>
      </c>
      <c r="F302" s="104" t="s">
        <v>6743</v>
      </c>
      <c r="G302" s="66"/>
      <c r="H302" s="70"/>
      <c r="I302" s="71"/>
      <c r="J302" s="71"/>
      <c r="K302" s="70" t="s">
        <v>7855</v>
      </c>
      <c r="L302" s="74"/>
      <c r="M302" s="75">
        <v>2561.9560546875</v>
      </c>
      <c r="N302" s="75">
        <v>430.58343505859375</v>
      </c>
      <c r="O302" s="76"/>
      <c r="P302" s="77"/>
      <c r="Q302" s="77"/>
      <c r="R302" s="89"/>
      <c r="S302" s="48">
        <v>0</v>
      </c>
      <c r="T302" s="48">
        <v>1</v>
      </c>
      <c r="U302" s="49">
        <v>0</v>
      </c>
      <c r="V302" s="49">
        <v>0.02439</v>
      </c>
      <c r="W302" s="50"/>
      <c r="X302" s="50"/>
      <c r="Y302" s="50"/>
      <c r="Z302" s="49">
        <v>0</v>
      </c>
      <c r="AA302" s="72">
        <v>302</v>
      </c>
      <c r="AB302" s="72"/>
      <c r="AC302" s="73"/>
      <c r="AD302" s="79" t="s">
        <v>4328</v>
      </c>
      <c r="AE302" s="79">
        <v>346</v>
      </c>
      <c r="AF302" s="79">
        <v>1471</v>
      </c>
      <c r="AG302" s="79">
        <v>9720</v>
      </c>
      <c r="AH302" s="79">
        <v>30231</v>
      </c>
      <c r="AI302" s="79"/>
      <c r="AJ302" s="79" t="s">
        <v>4977</v>
      </c>
      <c r="AK302" s="79"/>
      <c r="AL302" s="79"/>
      <c r="AM302" s="79"/>
      <c r="AN302" s="81">
        <v>41109.05582175926</v>
      </c>
      <c r="AO302" s="84" t="s">
        <v>6243</v>
      </c>
      <c r="AP302" s="79" t="b">
        <v>0</v>
      </c>
      <c r="AQ302" s="79" t="b">
        <v>0</v>
      </c>
      <c r="AR302" s="79" t="b">
        <v>1</v>
      </c>
      <c r="AS302" s="79"/>
      <c r="AT302" s="79">
        <v>16</v>
      </c>
      <c r="AU302" s="84" t="s">
        <v>6619</v>
      </c>
      <c r="AV302" s="79" t="b">
        <v>0</v>
      </c>
      <c r="AW302" s="79" t="s">
        <v>6881</v>
      </c>
      <c r="AX302" s="84" t="s">
        <v>7163</v>
      </c>
      <c r="AY302" s="79" t="s">
        <v>66</v>
      </c>
      <c r="AZ302" s="79" t="str">
        <f>REPLACE(INDEX(GroupVertices[Group],MATCH(Vertices[[#This Row],[Vertex]],GroupVertices[Vertex],0)),1,1,"")</f>
        <v>2</v>
      </c>
      <c r="BA302" s="2"/>
      <c r="BB302" s="3"/>
      <c r="BC302" s="3"/>
      <c r="BD302" s="3"/>
      <c r="BE302" s="3"/>
    </row>
    <row r="303" spans="1:57" ht="15">
      <c r="A303" s="65" t="s">
        <v>435</v>
      </c>
      <c r="B303" s="66"/>
      <c r="C303" s="66"/>
      <c r="D303" s="67">
        <v>3.1818181818181817</v>
      </c>
      <c r="E303" s="69">
        <v>60</v>
      </c>
      <c r="F303" s="104" t="s">
        <v>1733</v>
      </c>
      <c r="G303" s="66"/>
      <c r="H303" s="70"/>
      <c r="I303" s="71"/>
      <c r="J303" s="71"/>
      <c r="K303" s="70" t="s">
        <v>7856</v>
      </c>
      <c r="L303" s="74"/>
      <c r="M303" s="75">
        <v>5632.021484375</v>
      </c>
      <c r="N303" s="75">
        <v>4452.23486328125</v>
      </c>
      <c r="O303" s="76"/>
      <c r="P303" s="77"/>
      <c r="Q303" s="77"/>
      <c r="R303" s="89"/>
      <c r="S303" s="48">
        <v>2</v>
      </c>
      <c r="T303" s="48">
        <v>1</v>
      </c>
      <c r="U303" s="49">
        <v>0</v>
      </c>
      <c r="V303" s="49">
        <v>1</v>
      </c>
      <c r="W303" s="50"/>
      <c r="X303" s="50"/>
      <c r="Y303" s="50"/>
      <c r="Z303" s="49">
        <v>0</v>
      </c>
      <c r="AA303" s="72">
        <v>303</v>
      </c>
      <c r="AB303" s="72"/>
      <c r="AC303" s="73"/>
      <c r="AD303" s="79" t="s">
        <v>4329</v>
      </c>
      <c r="AE303" s="79">
        <v>471</v>
      </c>
      <c r="AF303" s="79">
        <v>961</v>
      </c>
      <c r="AG303" s="79">
        <v>65829</v>
      </c>
      <c r="AH303" s="79">
        <v>1013</v>
      </c>
      <c r="AI303" s="79"/>
      <c r="AJ303" s="79" t="s">
        <v>4978</v>
      </c>
      <c r="AK303" s="79" t="s">
        <v>5497</v>
      </c>
      <c r="AL303" s="79"/>
      <c r="AM303" s="79"/>
      <c r="AN303" s="81">
        <v>39994.868483796294</v>
      </c>
      <c r="AO303" s="84" t="s">
        <v>6244</v>
      </c>
      <c r="AP303" s="79" t="b">
        <v>0</v>
      </c>
      <c r="AQ303" s="79" t="b">
        <v>0</v>
      </c>
      <c r="AR303" s="79" t="b">
        <v>1</v>
      </c>
      <c r="AS303" s="79"/>
      <c r="AT303" s="79">
        <v>5</v>
      </c>
      <c r="AU303" s="84" t="s">
        <v>6621</v>
      </c>
      <c r="AV303" s="79" t="b">
        <v>0</v>
      </c>
      <c r="AW303" s="79" t="s">
        <v>6881</v>
      </c>
      <c r="AX303" s="84" t="s">
        <v>7164</v>
      </c>
      <c r="AY303" s="79" t="s">
        <v>66</v>
      </c>
      <c r="AZ303" s="79" t="str">
        <f>REPLACE(INDEX(GroupVertices[Group],MATCH(Vertices[[#This Row],[Vertex]],GroupVertices[Vertex],0)),1,1,"")</f>
        <v>125</v>
      </c>
      <c r="BA303" s="2"/>
      <c r="BB303" s="3"/>
      <c r="BC303" s="3"/>
      <c r="BD303" s="3"/>
      <c r="BE303" s="3"/>
    </row>
    <row r="304" spans="1:57" ht="15">
      <c r="A304" s="65" t="s">
        <v>436</v>
      </c>
      <c r="B304" s="66"/>
      <c r="C304" s="66"/>
      <c r="D304" s="67">
        <v>1.5</v>
      </c>
      <c r="E304" s="69">
        <v>60</v>
      </c>
      <c r="F304" s="104" t="s">
        <v>1734</v>
      </c>
      <c r="G304" s="66"/>
      <c r="H304" s="70"/>
      <c r="I304" s="71"/>
      <c r="J304" s="71"/>
      <c r="K304" s="70" t="s">
        <v>7857</v>
      </c>
      <c r="L304" s="74"/>
      <c r="M304" s="75">
        <v>5327.91552734375</v>
      </c>
      <c r="N304" s="75">
        <v>4881.18603515625</v>
      </c>
      <c r="O304" s="76"/>
      <c r="P304" s="77"/>
      <c r="Q304" s="77"/>
      <c r="R304" s="89"/>
      <c r="S304" s="48">
        <v>0</v>
      </c>
      <c r="T304" s="48">
        <v>1</v>
      </c>
      <c r="U304" s="49">
        <v>0</v>
      </c>
      <c r="V304" s="49">
        <v>1</v>
      </c>
      <c r="W304" s="50"/>
      <c r="X304" s="50"/>
      <c r="Y304" s="50"/>
      <c r="Z304" s="49">
        <v>0</v>
      </c>
      <c r="AA304" s="72">
        <v>304</v>
      </c>
      <c r="AB304" s="72"/>
      <c r="AC304" s="73"/>
      <c r="AD304" s="79" t="s">
        <v>4330</v>
      </c>
      <c r="AE304" s="79">
        <v>414</v>
      </c>
      <c r="AF304" s="79">
        <v>488</v>
      </c>
      <c r="AG304" s="79">
        <v>37148</v>
      </c>
      <c r="AH304" s="79">
        <v>355</v>
      </c>
      <c r="AI304" s="79"/>
      <c r="AJ304" s="79" t="s">
        <v>4979</v>
      </c>
      <c r="AK304" s="79" t="s">
        <v>5498</v>
      </c>
      <c r="AL304" s="84" t="s">
        <v>5831</v>
      </c>
      <c r="AM304" s="79"/>
      <c r="AN304" s="81">
        <v>40505.729537037034</v>
      </c>
      <c r="AO304" s="84" t="s">
        <v>6245</v>
      </c>
      <c r="AP304" s="79" t="b">
        <v>0</v>
      </c>
      <c r="AQ304" s="79" t="b">
        <v>0</v>
      </c>
      <c r="AR304" s="79" t="b">
        <v>1</v>
      </c>
      <c r="AS304" s="79"/>
      <c r="AT304" s="79">
        <v>7</v>
      </c>
      <c r="AU304" s="84" t="s">
        <v>6631</v>
      </c>
      <c r="AV304" s="79" t="b">
        <v>0</v>
      </c>
      <c r="AW304" s="79" t="s">
        <v>6881</v>
      </c>
      <c r="AX304" s="84" t="s">
        <v>7165</v>
      </c>
      <c r="AY304" s="79" t="s">
        <v>66</v>
      </c>
      <c r="AZ304" s="79" t="str">
        <f>REPLACE(INDEX(GroupVertices[Group],MATCH(Vertices[[#This Row],[Vertex]],GroupVertices[Vertex],0)),1,1,"")</f>
        <v>125</v>
      </c>
      <c r="BA304" s="2"/>
      <c r="BB304" s="3"/>
      <c r="BC304" s="3"/>
      <c r="BD304" s="3"/>
      <c r="BE304" s="3"/>
    </row>
    <row r="305" spans="1:57" ht="15">
      <c r="A305" s="65" t="s">
        <v>437</v>
      </c>
      <c r="B305" s="66"/>
      <c r="C305" s="66"/>
      <c r="D305" s="67">
        <v>1.5</v>
      </c>
      <c r="E305" s="69">
        <v>60</v>
      </c>
      <c r="F305" s="104" t="s">
        <v>6744</v>
      </c>
      <c r="G305" s="66"/>
      <c r="H305" s="70"/>
      <c r="I305" s="71"/>
      <c r="J305" s="71"/>
      <c r="K305" s="70" t="s">
        <v>7858</v>
      </c>
      <c r="L305" s="74"/>
      <c r="M305" s="75">
        <v>6756.4794921875</v>
      </c>
      <c r="N305" s="75">
        <v>9787.814453125</v>
      </c>
      <c r="O305" s="76"/>
      <c r="P305" s="77"/>
      <c r="Q305" s="77"/>
      <c r="R305" s="89"/>
      <c r="S305" s="48">
        <v>0</v>
      </c>
      <c r="T305" s="48">
        <v>1</v>
      </c>
      <c r="U305" s="49">
        <v>0</v>
      </c>
      <c r="V305" s="49">
        <v>0.037037</v>
      </c>
      <c r="W305" s="50"/>
      <c r="X305" s="50"/>
      <c r="Y305" s="50"/>
      <c r="Z305" s="49">
        <v>0</v>
      </c>
      <c r="AA305" s="72">
        <v>305</v>
      </c>
      <c r="AB305" s="72"/>
      <c r="AC305" s="73"/>
      <c r="AD305" s="79" t="s">
        <v>4331</v>
      </c>
      <c r="AE305" s="79">
        <v>526</v>
      </c>
      <c r="AF305" s="79">
        <v>22</v>
      </c>
      <c r="AG305" s="79">
        <v>582</v>
      </c>
      <c r="AH305" s="79">
        <v>12400</v>
      </c>
      <c r="AI305" s="79"/>
      <c r="AJ305" s="79" t="s">
        <v>4980</v>
      </c>
      <c r="AK305" s="79"/>
      <c r="AL305" s="79"/>
      <c r="AM305" s="79"/>
      <c r="AN305" s="81">
        <v>42772.1703587963</v>
      </c>
      <c r="AO305" s="84" t="s">
        <v>6246</v>
      </c>
      <c r="AP305" s="79" t="b">
        <v>0</v>
      </c>
      <c r="AQ305" s="79" t="b">
        <v>0</v>
      </c>
      <c r="AR305" s="79" t="b">
        <v>0</v>
      </c>
      <c r="AS305" s="79"/>
      <c r="AT305" s="79">
        <v>0</v>
      </c>
      <c r="AU305" s="84" t="s">
        <v>6619</v>
      </c>
      <c r="AV305" s="79" t="b">
        <v>0</v>
      </c>
      <c r="AW305" s="79" t="s">
        <v>6881</v>
      </c>
      <c r="AX305" s="84" t="s">
        <v>7166</v>
      </c>
      <c r="AY305" s="79" t="s">
        <v>66</v>
      </c>
      <c r="AZ305" s="79" t="str">
        <f>REPLACE(INDEX(GroupVertices[Group],MATCH(Vertices[[#This Row],[Vertex]],GroupVertices[Vertex],0)),1,1,"")</f>
        <v>6</v>
      </c>
      <c r="BA305" s="2"/>
      <c r="BB305" s="3"/>
      <c r="BC305" s="3"/>
      <c r="BD305" s="3"/>
      <c r="BE305" s="3"/>
    </row>
    <row r="306" spans="1:57" ht="15">
      <c r="A306" s="65" t="s">
        <v>438</v>
      </c>
      <c r="B306" s="66"/>
      <c r="C306" s="66"/>
      <c r="D306" s="67">
        <v>1.5</v>
      </c>
      <c r="E306" s="69">
        <v>60</v>
      </c>
      <c r="F306" s="104" t="s">
        <v>1735</v>
      </c>
      <c r="G306" s="66"/>
      <c r="H306" s="70"/>
      <c r="I306" s="71"/>
      <c r="J306" s="71"/>
      <c r="K306" s="70" t="s">
        <v>7859</v>
      </c>
      <c r="L306" s="74"/>
      <c r="M306" s="75">
        <v>2724.787109375</v>
      </c>
      <c r="N306" s="75">
        <v>7218.96923828125</v>
      </c>
      <c r="O306" s="76"/>
      <c r="P306" s="77"/>
      <c r="Q306" s="77"/>
      <c r="R306" s="89"/>
      <c r="S306" s="48">
        <v>0</v>
      </c>
      <c r="T306" s="48">
        <v>1</v>
      </c>
      <c r="U306" s="49">
        <v>0</v>
      </c>
      <c r="V306" s="49">
        <v>0.047619</v>
      </c>
      <c r="W306" s="50"/>
      <c r="X306" s="50"/>
      <c r="Y306" s="50"/>
      <c r="Z306" s="49">
        <v>0</v>
      </c>
      <c r="AA306" s="72">
        <v>306</v>
      </c>
      <c r="AB306" s="72"/>
      <c r="AC306" s="73"/>
      <c r="AD306" s="79" t="s">
        <v>4332</v>
      </c>
      <c r="AE306" s="79">
        <v>405</v>
      </c>
      <c r="AF306" s="79">
        <v>800</v>
      </c>
      <c r="AG306" s="79">
        <v>6983</v>
      </c>
      <c r="AH306" s="79">
        <v>12902</v>
      </c>
      <c r="AI306" s="79"/>
      <c r="AJ306" s="79" t="s">
        <v>4981</v>
      </c>
      <c r="AK306" s="79" t="s">
        <v>5499</v>
      </c>
      <c r="AL306" s="84" t="s">
        <v>5832</v>
      </c>
      <c r="AM306" s="79"/>
      <c r="AN306" s="81">
        <v>43269.69085648148</v>
      </c>
      <c r="AO306" s="84" t="s">
        <v>6247</v>
      </c>
      <c r="AP306" s="79" t="b">
        <v>1</v>
      </c>
      <c r="AQ306" s="79" t="b">
        <v>0</v>
      </c>
      <c r="AR306" s="79" t="b">
        <v>1</v>
      </c>
      <c r="AS306" s="79"/>
      <c r="AT306" s="79">
        <v>0</v>
      </c>
      <c r="AU306" s="79"/>
      <c r="AV306" s="79" t="b">
        <v>0</v>
      </c>
      <c r="AW306" s="79" t="s">
        <v>6881</v>
      </c>
      <c r="AX306" s="84" t="s">
        <v>7167</v>
      </c>
      <c r="AY306" s="79" t="s">
        <v>66</v>
      </c>
      <c r="AZ306" s="79" t="str">
        <f>REPLACE(INDEX(GroupVertices[Group],MATCH(Vertices[[#This Row],[Vertex]],GroupVertices[Vertex],0)),1,1,"")</f>
        <v>10</v>
      </c>
      <c r="BA306" s="2"/>
      <c r="BB306" s="3"/>
      <c r="BC306" s="3"/>
      <c r="BD306" s="3"/>
      <c r="BE306" s="3"/>
    </row>
    <row r="307" spans="1:57" ht="15">
      <c r="A307" s="65" t="s">
        <v>439</v>
      </c>
      <c r="B307" s="66"/>
      <c r="C307" s="66"/>
      <c r="D307" s="67">
        <v>3.1818181818181817</v>
      </c>
      <c r="E307" s="69">
        <v>60</v>
      </c>
      <c r="F307" s="104" t="s">
        <v>6745</v>
      </c>
      <c r="G307" s="66"/>
      <c r="H307" s="70"/>
      <c r="I307" s="71"/>
      <c r="J307" s="71"/>
      <c r="K307" s="70" t="s">
        <v>7860</v>
      </c>
      <c r="L307" s="74"/>
      <c r="M307" s="75">
        <v>5632.02978515625</v>
      </c>
      <c r="N307" s="75">
        <v>2618.093994140625</v>
      </c>
      <c r="O307" s="76"/>
      <c r="P307" s="77"/>
      <c r="Q307" s="77"/>
      <c r="R307" s="89"/>
      <c r="S307" s="48">
        <v>2</v>
      </c>
      <c r="T307" s="48">
        <v>1</v>
      </c>
      <c r="U307" s="49">
        <v>0</v>
      </c>
      <c r="V307" s="49">
        <v>1</v>
      </c>
      <c r="W307" s="50"/>
      <c r="X307" s="50"/>
      <c r="Y307" s="50"/>
      <c r="Z307" s="49">
        <v>0</v>
      </c>
      <c r="AA307" s="72">
        <v>307</v>
      </c>
      <c r="AB307" s="72"/>
      <c r="AC307" s="73"/>
      <c r="AD307" s="79" t="s">
        <v>4333</v>
      </c>
      <c r="AE307" s="79">
        <v>180</v>
      </c>
      <c r="AF307" s="79">
        <v>4096</v>
      </c>
      <c r="AG307" s="79">
        <v>656</v>
      </c>
      <c r="AH307" s="79">
        <v>2771</v>
      </c>
      <c r="AI307" s="79"/>
      <c r="AJ307" s="79" t="s">
        <v>4982</v>
      </c>
      <c r="AK307" s="79"/>
      <c r="AL307" s="84" t="s">
        <v>5833</v>
      </c>
      <c r="AM307" s="79"/>
      <c r="AN307" s="81">
        <v>42376.64480324074</v>
      </c>
      <c r="AO307" s="84" t="s">
        <v>6248</v>
      </c>
      <c r="AP307" s="79" t="b">
        <v>1</v>
      </c>
      <c r="AQ307" s="79" t="b">
        <v>0</v>
      </c>
      <c r="AR307" s="79" t="b">
        <v>0</v>
      </c>
      <c r="AS307" s="79"/>
      <c r="AT307" s="79">
        <v>38</v>
      </c>
      <c r="AU307" s="79"/>
      <c r="AV307" s="79" t="b">
        <v>1</v>
      </c>
      <c r="AW307" s="79" t="s">
        <v>6881</v>
      </c>
      <c r="AX307" s="84" t="s">
        <v>7168</v>
      </c>
      <c r="AY307" s="79" t="s">
        <v>66</v>
      </c>
      <c r="AZ307" s="79" t="str">
        <f>REPLACE(INDEX(GroupVertices[Group],MATCH(Vertices[[#This Row],[Vertex]],GroupVertices[Vertex],0)),1,1,"")</f>
        <v>124</v>
      </c>
      <c r="BA307" s="2"/>
      <c r="BB307" s="3"/>
      <c r="BC307" s="3"/>
      <c r="BD307" s="3"/>
      <c r="BE307" s="3"/>
    </row>
    <row r="308" spans="1:57" ht="15">
      <c r="A308" s="65" t="s">
        <v>440</v>
      </c>
      <c r="B308" s="66"/>
      <c r="C308" s="66"/>
      <c r="D308" s="67">
        <v>1.5</v>
      </c>
      <c r="E308" s="69">
        <v>60</v>
      </c>
      <c r="F308" s="104" t="s">
        <v>1736</v>
      </c>
      <c r="G308" s="66"/>
      <c r="H308" s="70"/>
      <c r="I308" s="71"/>
      <c r="J308" s="71"/>
      <c r="K308" s="70" t="s">
        <v>7861</v>
      </c>
      <c r="L308" s="74"/>
      <c r="M308" s="75">
        <v>5327.923828125</v>
      </c>
      <c r="N308" s="75">
        <v>3047.045166015625</v>
      </c>
      <c r="O308" s="76"/>
      <c r="P308" s="77"/>
      <c r="Q308" s="77"/>
      <c r="R308" s="89"/>
      <c r="S308" s="48">
        <v>0</v>
      </c>
      <c r="T308" s="48">
        <v>1</v>
      </c>
      <c r="U308" s="49">
        <v>0</v>
      </c>
      <c r="V308" s="49">
        <v>1</v>
      </c>
      <c r="W308" s="50"/>
      <c r="X308" s="50"/>
      <c r="Y308" s="50"/>
      <c r="Z308" s="49">
        <v>0</v>
      </c>
      <c r="AA308" s="72">
        <v>308</v>
      </c>
      <c r="AB308" s="72"/>
      <c r="AC308" s="73"/>
      <c r="AD308" s="79" t="s">
        <v>4334</v>
      </c>
      <c r="AE308" s="79">
        <v>71</v>
      </c>
      <c r="AF308" s="79">
        <v>12</v>
      </c>
      <c r="AG308" s="79">
        <v>121</v>
      </c>
      <c r="AH308" s="79">
        <v>151</v>
      </c>
      <c r="AI308" s="79"/>
      <c r="AJ308" s="79"/>
      <c r="AK308" s="79" t="s">
        <v>5500</v>
      </c>
      <c r="AL308" s="79"/>
      <c r="AM308" s="79"/>
      <c r="AN308" s="81">
        <v>39921.574282407404</v>
      </c>
      <c r="AO308" s="79"/>
      <c r="AP308" s="79" t="b">
        <v>1</v>
      </c>
      <c r="AQ308" s="79" t="b">
        <v>0</v>
      </c>
      <c r="AR308" s="79" t="b">
        <v>0</v>
      </c>
      <c r="AS308" s="79"/>
      <c r="AT308" s="79">
        <v>1</v>
      </c>
      <c r="AU308" s="84" t="s">
        <v>6619</v>
      </c>
      <c r="AV308" s="79" t="b">
        <v>0</v>
      </c>
      <c r="AW308" s="79" t="s">
        <v>6881</v>
      </c>
      <c r="AX308" s="84" t="s">
        <v>7169</v>
      </c>
      <c r="AY308" s="79" t="s">
        <v>66</v>
      </c>
      <c r="AZ308" s="79" t="str">
        <f>REPLACE(INDEX(GroupVertices[Group],MATCH(Vertices[[#This Row],[Vertex]],GroupVertices[Vertex],0)),1,1,"")</f>
        <v>124</v>
      </c>
      <c r="BA308" s="2"/>
      <c r="BB308" s="3"/>
      <c r="BC308" s="3"/>
      <c r="BD308" s="3"/>
      <c r="BE308" s="3"/>
    </row>
    <row r="309" spans="1:57" ht="15">
      <c r="A309" s="65" t="s">
        <v>441</v>
      </c>
      <c r="B309" s="66"/>
      <c r="C309" s="66"/>
      <c r="D309" s="67">
        <v>1.5</v>
      </c>
      <c r="E309" s="69">
        <v>60</v>
      </c>
      <c r="F309" s="104" t="s">
        <v>1737</v>
      </c>
      <c r="G309" s="66"/>
      <c r="H309" s="70"/>
      <c r="I309" s="71"/>
      <c r="J309" s="71"/>
      <c r="K309" s="70" t="s">
        <v>7862</v>
      </c>
      <c r="L309" s="74"/>
      <c r="M309" s="75">
        <v>2724.787109375</v>
      </c>
      <c r="N309" s="75">
        <v>2445.05712890625</v>
      </c>
      <c r="O309" s="76"/>
      <c r="P309" s="77"/>
      <c r="Q309" s="77"/>
      <c r="R309" s="89"/>
      <c r="S309" s="48">
        <v>0</v>
      </c>
      <c r="T309" s="48">
        <v>1</v>
      </c>
      <c r="U309" s="49">
        <v>0</v>
      </c>
      <c r="V309" s="49">
        <v>0.066667</v>
      </c>
      <c r="W309" s="50"/>
      <c r="X309" s="50"/>
      <c r="Y309" s="50"/>
      <c r="Z309" s="49">
        <v>0</v>
      </c>
      <c r="AA309" s="72">
        <v>309</v>
      </c>
      <c r="AB309" s="72"/>
      <c r="AC309" s="73"/>
      <c r="AD309" s="79" t="s">
        <v>4335</v>
      </c>
      <c r="AE309" s="79">
        <v>42</v>
      </c>
      <c r="AF309" s="79">
        <v>98</v>
      </c>
      <c r="AG309" s="79">
        <v>16151</v>
      </c>
      <c r="AH309" s="79">
        <v>24004</v>
      </c>
      <c r="AI309" s="79"/>
      <c r="AJ309" s="79" t="s">
        <v>4983</v>
      </c>
      <c r="AK309" s="79"/>
      <c r="AL309" s="79"/>
      <c r="AM309" s="79"/>
      <c r="AN309" s="81">
        <v>42630.66407407408</v>
      </c>
      <c r="AO309" s="84" t="s">
        <v>6249</v>
      </c>
      <c r="AP309" s="79" t="b">
        <v>1</v>
      </c>
      <c r="AQ309" s="79" t="b">
        <v>0</v>
      </c>
      <c r="AR309" s="79" t="b">
        <v>0</v>
      </c>
      <c r="AS309" s="79"/>
      <c r="AT309" s="79">
        <v>3</v>
      </c>
      <c r="AU309" s="79"/>
      <c r="AV309" s="79" t="b">
        <v>0</v>
      </c>
      <c r="AW309" s="79" t="s">
        <v>6881</v>
      </c>
      <c r="AX309" s="84" t="s">
        <v>7170</v>
      </c>
      <c r="AY309" s="79" t="s">
        <v>66</v>
      </c>
      <c r="AZ309" s="79" t="str">
        <f>REPLACE(INDEX(GroupVertices[Group],MATCH(Vertices[[#This Row],[Vertex]],GroupVertices[Vertex],0)),1,1,"")</f>
        <v>11</v>
      </c>
      <c r="BA309" s="2"/>
      <c r="BB309" s="3"/>
      <c r="BC309" s="3"/>
      <c r="BD309" s="3"/>
      <c r="BE309" s="3"/>
    </row>
    <row r="310" spans="1:57" ht="15">
      <c r="A310" s="65" t="s">
        <v>442</v>
      </c>
      <c r="B310" s="66"/>
      <c r="C310" s="66"/>
      <c r="D310" s="67">
        <v>2.340909090909091</v>
      </c>
      <c r="E310" s="69">
        <v>60</v>
      </c>
      <c r="F310" s="104" t="s">
        <v>1738</v>
      </c>
      <c r="G310" s="66"/>
      <c r="H310" s="70"/>
      <c r="I310" s="71"/>
      <c r="J310" s="71"/>
      <c r="K310" s="70" t="s">
        <v>7863</v>
      </c>
      <c r="L310" s="74"/>
      <c r="M310" s="75">
        <v>2515.043701171875</v>
      </c>
      <c r="N310" s="75">
        <v>8488.71875</v>
      </c>
      <c r="O310" s="76"/>
      <c r="P310" s="77"/>
      <c r="Q310" s="77"/>
      <c r="R310" s="89"/>
      <c r="S310" s="48">
        <v>1</v>
      </c>
      <c r="T310" s="48">
        <v>1</v>
      </c>
      <c r="U310" s="49">
        <v>0</v>
      </c>
      <c r="V310" s="49">
        <v>0</v>
      </c>
      <c r="W310" s="50"/>
      <c r="X310" s="50"/>
      <c r="Y310" s="50"/>
      <c r="Z310" s="49" t="s">
        <v>8271</v>
      </c>
      <c r="AA310" s="72">
        <v>310</v>
      </c>
      <c r="AB310" s="72"/>
      <c r="AC310" s="73"/>
      <c r="AD310" s="79" t="s">
        <v>4336</v>
      </c>
      <c r="AE310" s="79">
        <v>116</v>
      </c>
      <c r="AF310" s="79">
        <v>61</v>
      </c>
      <c r="AG310" s="79">
        <v>5760</v>
      </c>
      <c r="AH310" s="79">
        <v>6431</v>
      </c>
      <c r="AI310" s="79"/>
      <c r="AJ310" s="79" t="s">
        <v>4984</v>
      </c>
      <c r="AK310" s="79" t="s">
        <v>5376</v>
      </c>
      <c r="AL310" s="84" t="s">
        <v>5834</v>
      </c>
      <c r="AM310" s="79"/>
      <c r="AN310" s="81">
        <v>40027.13581018519</v>
      </c>
      <c r="AO310" s="84" t="s">
        <v>6250</v>
      </c>
      <c r="AP310" s="79" t="b">
        <v>0</v>
      </c>
      <c r="AQ310" s="79" t="b">
        <v>0</v>
      </c>
      <c r="AR310" s="79" t="b">
        <v>0</v>
      </c>
      <c r="AS310" s="79"/>
      <c r="AT310" s="79">
        <v>2</v>
      </c>
      <c r="AU310" s="84" t="s">
        <v>6625</v>
      </c>
      <c r="AV310" s="79" t="b">
        <v>0</v>
      </c>
      <c r="AW310" s="79" t="s">
        <v>6881</v>
      </c>
      <c r="AX310" s="84" t="s">
        <v>7171</v>
      </c>
      <c r="AY310" s="79" t="s">
        <v>66</v>
      </c>
      <c r="AZ310" s="79" t="str">
        <f>REPLACE(INDEX(GroupVertices[Group],MATCH(Vertices[[#This Row],[Vertex]],GroupVertices[Vertex],0)),1,1,"")</f>
        <v>1</v>
      </c>
      <c r="BA310" s="2"/>
      <c r="BB310" s="3"/>
      <c r="BC310" s="3"/>
      <c r="BD310" s="3"/>
      <c r="BE310" s="3"/>
    </row>
    <row r="311" spans="1:57" ht="15">
      <c r="A311" s="65" t="s">
        <v>443</v>
      </c>
      <c r="B311" s="66"/>
      <c r="C311" s="66"/>
      <c r="D311" s="67">
        <v>2.340909090909091</v>
      </c>
      <c r="E311" s="69">
        <v>60</v>
      </c>
      <c r="F311" s="104" t="s">
        <v>1739</v>
      </c>
      <c r="G311" s="66"/>
      <c r="H311" s="70"/>
      <c r="I311" s="71"/>
      <c r="J311" s="71"/>
      <c r="K311" s="70" t="s">
        <v>7864</v>
      </c>
      <c r="L311" s="74"/>
      <c r="M311" s="75">
        <v>2351.260986328125</v>
      </c>
      <c r="N311" s="75">
        <v>3978.056884765625</v>
      </c>
      <c r="O311" s="76"/>
      <c r="P311" s="77"/>
      <c r="Q311" s="77"/>
      <c r="R311" s="89"/>
      <c r="S311" s="48">
        <v>1</v>
      </c>
      <c r="T311" s="48">
        <v>1</v>
      </c>
      <c r="U311" s="49">
        <v>0</v>
      </c>
      <c r="V311" s="49">
        <v>0</v>
      </c>
      <c r="W311" s="50"/>
      <c r="X311" s="50"/>
      <c r="Y311" s="50"/>
      <c r="Z311" s="49" t="s">
        <v>8271</v>
      </c>
      <c r="AA311" s="72">
        <v>311</v>
      </c>
      <c r="AB311" s="72"/>
      <c r="AC311" s="73"/>
      <c r="AD311" s="79" t="s">
        <v>4337</v>
      </c>
      <c r="AE311" s="79">
        <v>376</v>
      </c>
      <c r="AF311" s="79">
        <v>347</v>
      </c>
      <c r="AG311" s="79">
        <v>4916</v>
      </c>
      <c r="AH311" s="79">
        <v>21602</v>
      </c>
      <c r="AI311" s="79"/>
      <c r="AJ311" s="79" t="s">
        <v>4985</v>
      </c>
      <c r="AK311" s="79" t="s">
        <v>5501</v>
      </c>
      <c r="AL311" s="84" t="s">
        <v>5835</v>
      </c>
      <c r="AM311" s="79"/>
      <c r="AN311" s="81">
        <v>41356.49065972222</v>
      </c>
      <c r="AO311" s="84" t="s">
        <v>6251</v>
      </c>
      <c r="AP311" s="79" t="b">
        <v>0</v>
      </c>
      <c r="AQ311" s="79" t="b">
        <v>0</v>
      </c>
      <c r="AR311" s="79" t="b">
        <v>1</v>
      </c>
      <c r="AS311" s="79"/>
      <c r="AT311" s="79">
        <v>8</v>
      </c>
      <c r="AU311" s="84" t="s">
        <v>6619</v>
      </c>
      <c r="AV311" s="79" t="b">
        <v>0</v>
      </c>
      <c r="AW311" s="79" t="s">
        <v>6881</v>
      </c>
      <c r="AX311" s="84" t="s">
        <v>7172</v>
      </c>
      <c r="AY311" s="79" t="s">
        <v>66</v>
      </c>
      <c r="AZ311" s="79" t="str">
        <f>REPLACE(INDEX(GroupVertices[Group],MATCH(Vertices[[#This Row],[Vertex]],GroupVertices[Vertex],0)),1,1,"")</f>
        <v>1</v>
      </c>
      <c r="BA311" s="2"/>
      <c r="BB311" s="3"/>
      <c r="BC311" s="3"/>
      <c r="BD311" s="3"/>
      <c r="BE311" s="3"/>
    </row>
    <row r="312" spans="1:57" ht="15">
      <c r="A312" s="65" t="s">
        <v>444</v>
      </c>
      <c r="B312" s="66"/>
      <c r="C312" s="66"/>
      <c r="D312" s="67">
        <v>1.5</v>
      </c>
      <c r="E312" s="69">
        <v>60</v>
      </c>
      <c r="F312" s="104" t="s">
        <v>1740</v>
      </c>
      <c r="G312" s="66"/>
      <c r="H312" s="70"/>
      <c r="I312" s="71"/>
      <c r="J312" s="71"/>
      <c r="K312" s="70" t="s">
        <v>7865</v>
      </c>
      <c r="L312" s="74"/>
      <c r="M312" s="75">
        <v>8290.67578125</v>
      </c>
      <c r="N312" s="75">
        <v>9111.3974609375</v>
      </c>
      <c r="O312" s="76"/>
      <c r="P312" s="77"/>
      <c r="Q312" s="77"/>
      <c r="R312" s="89"/>
      <c r="S312" s="48">
        <v>0</v>
      </c>
      <c r="T312" s="48">
        <v>1</v>
      </c>
      <c r="U312" s="49">
        <v>0</v>
      </c>
      <c r="V312" s="49">
        <v>0.037037</v>
      </c>
      <c r="W312" s="50"/>
      <c r="X312" s="50"/>
      <c r="Y312" s="50"/>
      <c r="Z312" s="49">
        <v>0</v>
      </c>
      <c r="AA312" s="72">
        <v>312</v>
      </c>
      <c r="AB312" s="72"/>
      <c r="AC312" s="73"/>
      <c r="AD312" s="79" t="s">
        <v>4338</v>
      </c>
      <c r="AE312" s="79">
        <v>448</v>
      </c>
      <c r="AF312" s="79">
        <v>76</v>
      </c>
      <c r="AG312" s="79">
        <v>9473</v>
      </c>
      <c r="AH312" s="79">
        <v>11471</v>
      </c>
      <c r="AI312" s="79"/>
      <c r="AJ312" s="79"/>
      <c r="AK312" s="79" t="s">
        <v>5361</v>
      </c>
      <c r="AL312" s="79"/>
      <c r="AM312" s="79"/>
      <c r="AN312" s="81">
        <v>40890.897465277776</v>
      </c>
      <c r="AO312" s="84" t="s">
        <v>6252</v>
      </c>
      <c r="AP312" s="79" t="b">
        <v>0</v>
      </c>
      <c r="AQ312" s="79" t="b">
        <v>0</v>
      </c>
      <c r="AR312" s="79" t="b">
        <v>0</v>
      </c>
      <c r="AS312" s="79"/>
      <c r="AT312" s="79">
        <v>1</v>
      </c>
      <c r="AU312" s="84" t="s">
        <v>6624</v>
      </c>
      <c r="AV312" s="79" t="b">
        <v>0</v>
      </c>
      <c r="AW312" s="79" t="s">
        <v>6881</v>
      </c>
      <c r="AX312" s="84" t="s">
        <v>7173</v>
      </c>
      <c r="AY312" s="79" t="s">
        <v>66</v>
      </c>
      <c r="AZ312" s="79" t="str">
        <f>REPLACE(INDEX(GroupVertices[Group],MATCH(Vertices[[#This Row],[Vertex]],GroupVertices[Vertex],0)),1,1,"")</f>
        <v>5</v>
      </c>
      <c r="BA312" s="2"/>
      <c r="BB312" s="3"/>
      <c r="BC312" s="3"/>
      <c r="BD312" s="3"/>
      <c r="BE312" s="3"/>
    </row>
    <row r="313" spans="1:57" ht="15">
      <c r="A313" s="65" t="s">
        <v>445</v>
      </c>
      <c r="B313" s="66"/>
      <c r="C313" s="66"/>
      <c r="D313" s="67">
        <v>1.5</v>
      </c>
      <c r="E313" s="69">
        <v>60</v>
      </c>
      <c r="F313" s="104" t="s">
        <v>1741</v>
      </c>
      <c r="G313" s="66"/>
      <c r="H313" s="70"/>
      <c r="I313" s="71"/>
      <c r="J313" s="71"/>
      <c r="K313" s="70" t="s">
        <v>7866</v>
      </c>
      <c r="L313" s="74"/>
      <c r="M313" s="75">
        <v>5898.9248046875</v>
      </c>
      <c r="N313" s="75">
        <v>7897.03466796875</v>
      </c>
      <c r="O313" s="76"/>
      <c r="P313" s="77"/>
      <c r="Q313" s="77"/>
      <c r="R313" s="89"/>
      <c r="S313" s="48">
        <v>0</v>
      </c>
      <c r="T313" s="48">
        <v>1</v>
      </c>
      <c r="U313" s="49">
        <v>0</v>
      </c>
      <c r="V313" s="49">
        <v>0.111111</v>
      </c>
      <c r="W313" s="50"/>
      <c r="X313" s="50"/>
      <c r="Y313" s="50"/>
      <c r="Z313" s="49">
        <v>0</v>
      </c>
      <c r="AA313" s="72">
        <v>313</v>
      </c>
      <c r="AB313" s="72"/>
      <c r="AC313" s="73"/>
      <c r="AD313" s="79" t="s">
        <v>4339</v>
      </c>
      <c r="AE313" s="79">
        <v>395</v>
      </c>
      <c r="AF313" s="79">
        <v>465</v>
      </c>
      <c r="AG313" s="79">
        <v>16954</v>
      </c>
      <c r="AH313" s="79">
        <v>40092</v>
      </c>
      <c r="AI313" s="79"/>
      <c r="AJ313" s="79" t="s">
        <v>4986</v>
      </c>
      <c r="AK313" s="79" t="s">
        <v>5502</v>
      </c>
      <c r="AL313" s="79"/>
      <c r="AM313" s="79"/>
      <c r="AN313" s="81">
        <v>40760.017175925925</v>
      </c>
      <c r="AO313" s="84" t="s">
        <v>6253</v>
      </c>
      <c r="AP313" s="79" t="b">
        <v>0</v>
      </c>
      <c r="AQ313" s="79" t="b">
        <v>0</v>
      </c>
      <c r="AR313" s="79" t="b">
        <v>1</v>
      </c>
      <c r="AS313" s="79"/>
      <c r="AT313" s="79">
        <v>2</v>
      </c>
      <c r="AU313" s="84" t="s">
        <v>6619</v>
      </c>
      <c r="AV313" s="79" t="b">
        <v>0</v>
      </c>
      <c r="AW313" s="79" t="s">
        <v>6881</v>
      </c>
      <c r="AX313" s="84" t="s">
        <v>7174</v>
      </c>
      <c r="AY313" s="79" t="s">
        <v>66</v>
      </c>
      <c r="AZ313" s="79" t="str">
        <f>REPLACE(INDEX(GroupVertices[Group],MATCH(Vertices[[#This Row],[Vertex]],GroupVertices[Vertex],0)),1,1,"")</f>
        <v>14</v>
      </c>
      <c r="BA313" s="2"/>
      <c r="BB313" s="3"/>
      <c r="BC313" s="3"/>
      <c r="BD313" s="3"/>
      <c r="BE313" s="3"/>
    </row>
    <row r="314" spans="1:57" ht="15">
      <c r="A314" s="65" t="s">
        <v>446</v>
      </c>
      <c r="B314" s="66"/>
      <c r="C314" s="66"/>
      <c r="D314" s="67">
        <v>1.5</v>
      </c>
      <c r="E314" s="69">
        <v>60</v>
      </c>
      <c r="F314" s="104" t="s">
        <v>6746</v>
      </c>
      <c r="G314" s="66"/>
      <c r="H314" s="70"/>
      <c r="I314" s="71"/>
      <c r="J314" s="71"/>
      <c r="K314" s="70" t="s">
        <v>7867</v>
      </c>
      <c r="L314" s="74"/>
      <c r="M314" s="75">
        <v>5841.126953125</v>
      </c>
      <c r="N314" s="75">
        <v>9372.1494140625</v>
      </c>
      <c r="O314" s="76"/>
      <c r="P314" s="77"/>
      <c r="Q314" s="77"/>
      <c r="R314" s="89"/>
      <c r="S314" s="48">
        <v>0</v>
      </c>
      <c r="T314" s="48">
        <v>1</v>
      </c>
      <c r="U314" s="49">
        <v>0</v>
      </c>
      <c r="V314" s="49">
        <v>0.037037</v>
      </c>
      <c r="W314" s="50"/>
      <c r="X314" s="50"/>
      <c r="Y314" s="50"/>
      <c r="Z314" s="49">
        <v>0</v>
      </c>
      <c r="AA314" s="72">
        <v>314</v>
      </c>
      <c r="AB314" s="72"/>
      <c r="AC314" s="73"/>
      <c r="AD314" s="79" t="s">
        <v>4340</v>
      </c>
      <c r="AE314" s="79">
        <v>217</v>
      </c>
      <c r="AF314" s="79">
        <v>54</v>
      </c>
      <c r="AG314" s="79">
        <v>2059</v>
      </c>
      <c r="AH314" s="79">
        <v>4506</v>
      </c>
      <c r="AI314" s="79"/>
      <c r="AJ314" s="79" t="s">
        <v>4987</v>
      </c>
      <c r="AK314" s="79" t="s">
        <v>5503</v>
      </c>
      <c r="AL314" s="79"/>
      <c r="AM314" s="79"/>
      <c r="AN314" s="81">
        <v>42004.440092592595</v>
      </c>
      <c r="AO314" s="84" t="s">
        <v>6254</v>
      </c>
      <c r="AP314" s="79" t="b">
        <v>0</v>
      </c>
      <c r="AQ314" s="79" t="b">
        <v>0</v>
      </c>
      <c r="AR314" s="79" t="b">
        <v>0</v>
      </c>
      <c r="AS314" s="79"/>
      <c r="AT314" s="79">
        <v>0</v>
      </c>
      <c r="AU314" s="84" t="s">
        <v>6619</v>
      </c>
      <c r="AV314" s="79" t="b">
        <v>0</v>
      </c>
      <c r="AW314" s="79" t="s">
        <v>6881</v>
      </c>
      <c r="AX314" s="84" t="s">
        <v>7175</v>
      </c>
      <c r="AY314" s="79" t="s">
        <v>66</v>
      </c>
      <c r="AZ314" s="79" t="str">
        <f>REPLACE(INDEX(GroupVertices[Group],MATCH(Vertices[[#This Row],[Vertex]],GroupVertices[Vertex],0)),1,1,"")</f>
        <v>6</v>
      </c>
      <c r="BA314" s="2"/>
      <c r="BB314" s="3"/>
      <c r="BC314" s="3"/>
      <c r="BD314" s="3"/>
      <c r="BE314" s="3"/>
    </row>
    <row r="315" spans="1:57" ht="15">
      <c r="A315" s="65" t="s">
        <v>447</v>
      </c>
      <c r="B315" s="66"/>
      <c r="C315" s="66"/>
      <c r="D315" s="67">
        <v>2.340909090909091</v>
      </c>
      <c r="E315" s="69">
        <v>60</v>
      </c>
      <c r="F315" s="104" t="s">
        <v>1742</v>
      </c>
      <c r="G315" s="66"/>
      <c r="H315" s="70"/>
      <c r="I315" s="71"/>
      <c r="J315" s="71"/>
      <c r="K315" s="70" t="s">
        <v>7868</v>
      </c>
      <c r="L315" s="74"/>
      <c r="M315" s="75">
        <v>2104.634521484375</v>
      </c>
      <c r="N315" s="75">
        <v>9449.203125</v>
      </c>
      <c r="O315" s="76"/>
      <c r="P315" s="77"/>
      <c r="Q315" s="77"/>
      <c r="R315" s="89"/>
      <c r="S315" s="48">
        <v>1</v>
      </c>
      <c r="T315" s="48">
        <v>1</v>
      </c>
      <c r="U315" s="49">
        <v>0</v>
      </c>
      <c r="V315" s="49">
        <v>0</v>
      </c>
      <c r="W315" s="50"/>
      <c r="X315" s="50"/>
      <c r="Y315" s="50"/>
      <c r="Z315" s="49" t="s">
        <v>8271</v>
      </c>
      <c r="AA315" s="72">
        <v>315</v>
      </c>
      <c r="AB315" s="72"/>
      <c r="AC315" s="73"/>
      <c r="AD315" s="79" t="s">
        <v>4341</v>
      </c>
      <c r="AE315" s="79">
        <v>935</v>
      </c>
      <c r="AF315" s="79">
        <v>978</v>
      </c>
      <c r="AG315" s="79">
        <v>13358</v>
      </c>
      <c r="AH315" s="79">
        <v>13896</v>
      </c>
      <c r="AI315" s="79"/>
      <c r="AJ315" s="79" t="s">
        <v>4988</v>
      </c>
      <c r="AK315" s="79" t="s">
        <v>5504</v>
      </c>
      <c r="AL315" s="79"/>
      <c r="AM315" s="79"/>
      <c r="AN315" s="81">
        <v>42397.117951388886</v>
      </c>
      <c r="AO315" s="84" t="s">
        <v>6255</v>
      </c>
      <c r="AP315" s="79" t="b">
        <v>1</v>
      </c>
      <c r="AQ315" s="79" t="b">
        <v>0</v>
      </c>
      <c r="AR315" s="79" t="b">
        <v>0</v>
      </c>
      <c r="AS315" s="79"/>
      <c r="AT315" s="79">
        <v>1</v>
      </c>
      <c r="AU315" s="79"/>
      <c r="AV315" s="79" t="b">
        <v>0</v>
      </c>
      <c r="AW315" s="79" t="s">
        <v>6881</v>
      </c>
      <c r="AX315" s="84" t="s">
        <v>7176</v>
      </c>
      <c r="AY315" s="79" t="s">
        <v>66</v>
      </c>
      <c r="AZ315" s="79" t="str">
        <f>REPLACE(INDEX(GroupVertices[Group],MATCH(Vertices[[#This Row],[Vertex]],GroupVertices[Vertex],0)),1,1,"")</f>
        <v>1</v>
      </c>
      <c r="BA315" s="2"/>
      <c r="BB315" s="3"/>
      <c r="BC315" s="3"/>
      <c r="BD315" s="3"/>
      <c r="BE315" s="3"/>
    </row>
    <row r="316" spans="1:57" ht="15">
      <c r="A316" s="65" t="s">
        <v>448</v>
      </c>
      <c r="B316" s="66"/>
      <c r="C316" s="66"/>
      <c r="D316" s="67">
        <v>1.5</v>
      </c>
      <c r="E316" s="69">
        <v>60</v>
      </c>
      <c r="F316" s="104" t="s">
        <v>1743</v>
      </c>
      <c r="G316" s="66"/>
      <c r="H316" s="70"/>
      <c r="I316" s="71"/>
      <c r="J316" s="71"/>
      <c r="K316" s="70" t="s">
        <v>7869</v>
      </c>
      <c r="L316" s="74"/>
      <c r="M316" s="75">
        <v>5327.916015625</v>
      </c>
      <c r="N316" s="75">
        <v>1227.716796875</v>
      </c>
      <c r="O316" s="76"/>
      <c r="P316" s="77"/>
      <c r="Q316" s="77"/>
      <c r="R316" s="89"/>
      <c r="S316" s="48">
        <v>0</v>
      </c>
      <c r="T316" s="48">
        <v>1</v>
      </c>
      <c r="U316" s="49">
        <v>0</v>
      </c>
      <c r="V316" s="49">
        <v>1</v>
      </c>
      <c r="W316" s="50"/>
      <c r="X316" s="50"/>
      <c r="Y316" s="50"/>
      <c r="Z316" s="49">
        <v>0</v>
      </c>
      <c r="AA316" s="72">
        <v>316</v>
      </c>
      <c r="AB316" s="72"/>
      <c r="AC316" s="73"/>
      <c r="AD316" s="79" t="s">
        <v>4342</v>
      </c>
      <c r="AE316" s="79">
        <v>1836</v>
      </c>
      <c r="AF316" s="79">
        <v>767</v>
      </c>
      <c r="AG316" s="79">
        <v>2327</v>
      </c>
      <c r="AH316" s="79">
        <v>1637</v>
      </c>
      <c r="AI316" s="79"/>
      <c r="AJ316" s="79" t="s">
        <v>4989</v>
      </c>
      <c r="AK316" s="79" t="s">
        <v>5500</v>
      </c>
      <c r="AL316" s="84" t="s">
        <v>5836</v>
      </c>
      <c r="AM316" s="79"/>
      <c r="AN316" s="81">
        <v>40367.28068287037</v>
      </c>
      <c r="AO316" s="84" t="s">
        <v>6256</v>
      </c>
      <c r="AP316" s="79" t="b">
        <v>0</v>
      </c>
      <c r="AQ316" s="79" t="b">
        <v>0</v>
      </c>
      <c r="AR316" s="79" t="b">
        <v>1</v>
      </c>
      <c r="AS316" s="79"/>
      <c r="AT316" s="79">
        <v>19</v>
      </c>
      <c r="AU316" s="84" t="s">
        <v>6620</v>
      </c>
      <c r="AV316" s="79" t="b">
        <v>0</v>
      </c>
      <c r="AW316" s="79" t="s">
        <v>6881</v>
      </c>
      <c r="AX316" s="84" t="s">
        <v>7177</v>
      </c>
      <c r="AY316" s="79" t="s">
        <v>66</v>
      </c>
      <c r="AZ316" s="79" t="str">
        <f>REPLACE(INDEX(GroupVertices[Group],MATCH(Vertices[[#This Row],[Vertex]],GroupVertices[Vertex],0)),1,1,"")</f>
        <v>123</v>
      </c>
      <c r="BA316" s="2"/>
      <c r="BB316" s="3"/>
      <c r="BC316" s="3"/>
      <c r="BD316" s="3"/>
      <c r="BE316" s="3"/>
    </row>
    <row r="317" spans="1:57" ht="15">
      <c r="A317" s="65" t="s">
        <v>855</v>
      </c>
      <c r="B317" s="66"/>
      <c r="C317" s="66"/>
      <c r="D317" s="67">
        <v>2.340909090909091</v>
      </c>
      <c r="E317" s="69">
        <v>60</v>
      </c>
      <c r="F317" s="104" t="s">
        <v>6747</v>
      </c>
      <c r="G317" s="66"/>
      <c r="H317" s="70"/>
      <c r="I317" s="71"/>
      <c r="J317" s="71"/>
      <c r="K317" s="70" t="s">
        <v>7870</v>
      </c>
      <c r="L317" s="74"/>
      <c r="M317" s="75">
        <v>5632.02197265625</v>
      </c>
      <c r="N317" s="75">
        <v>783.9741821289062</v>
      </c>
      <c r="O317" s="76"/>
      <c r="P317" s="77"/>
      <c r="Q317" s="77"/>
      <c r="R317" s="89"/>
      <c r="S317" s="48">
        <v>1</v>
      </c>
      <c r="T317" s="48">
        <v>0</v>
      </c>
      <c r="U317" s="49">
        <v>0</v>
      </c>
      <c r="V317" s="49">
        <v>1</v>
      </c>
      <c r="W317" s="50"/>
      <c r="X317" s="50"/>
      <c r="Y317" s="50"/>
      <c r="Z317" s="49">
        <v>0</v>
      </c>
      <c r="AA317" s="72">
        <v>317</v>
      </c>
      <c r="AB317" s="72"/>
      <c r="AC317" s="73"/>
      <c r="AD317" s="79" t="s">
        <v>4343</v>
      </c>
      <c r="AE317" s="79">
        <v>949</v>
      </c>
      <c r="AF317" s="79">
        <v>29217</v>
      </c>
      <c r="AG317" s="79">
        <v>3412</v>
      </c>
      <c r="AH317" s="79">
        <v>489</v>
      </c>
      <c r="AI317" s="79"/>
      <c r="AJ317" s="79" t="s">
        <v>4990</v>
      </c>
      <c r="AK317" s="79" t="s">
        <v>3955</v>
      </c>
      <c r="AL317" s="84" t="s">
        <v>5837</v>
      </c>
      <c r="AM317" s="79"/>
      <c r="AN317" s="81">
        <v>41010.84675925926</v>
      </c>
      <c r="AO317" s="84" t="s">
        <v>6257</v>
      </c>
      <c r="AP317" s="79" t="b">
        <v>0</v>
      </c>
      <c r="AQ317" s="79" t="b">
        <v>0</v>
      </c>
      <c r="AR317" s="79" t="b">
        <v>0</v>
      </c>
      <c r="AS317" s="79"/>
      <c r="AT317" s="79">
        <v>87</v>
      </c>
      <c r="AU317" s="84" t="s">
        <v>6619</v>
      </c>
      <c r="AV317" s="79" t="b">
        <v>0</v>
      </c>
      <c r="AW317" s="79" t="s">
        <v>6881</v>
      </c>
      <c r="AX317" s="84" t="s">
        <v>7178</v>
      </c>
      <c r="AY317" s="79" t="s">
        <v>65</v>
      </c>
      <c r="AZ317" s="79" t="str">
        <f>REPLACE(INDEX(GroupVertices[Group],MATCH(Vertices[[#This Row],[Vertex]],GroupVertices[Vertex],0)),1,1,"")</f>
        <v>123</v>
      </c>
      <c r="BA317" s="2"/>
      <c r="BB317" s="3"/>
      <c r="BC317" s="3"/>
      <c r="BD317" s="3"/>
      <c r="BE317" s="3"/>
    </row>
    <row r="318" spans="1:57" ht="15">
      <c r="A318" s="65" t="s">
        <v>449</v>
      </c>
      <c r="B318" s="66"/>
      <c r="C318" s="66"/>
      <c r="D318" s="67">
        <v>2.340909090909091</v>
      </c>
      <c r="E318" s="69">
        <v>60</v>
      </c>
      <c r="F318" s="104" t="s">
        <v>1744</v>
      </c>
      <c r="G318" s="66"/>
      <c r="H318" s="70"/>
      <c r="I318" s="71"/>
      <c r="J318" s="71"/>
      <c r="K318" s="70" t="s">
        <v>7871</v>
      </c>
      <c r="L318" s="74"/>
      <c r="M318" s="75">
        <v>719.3344116210938</v>
      </c>
      <c r="N318" s="75">
        <v>8295.4716796875</v>
      </c>
      <c r="O318" s="76"/>
      <c r="P318" s="77"/>
      <c r="Q318" s="77"/>
      <c r="R318" s="89"/>
      <c r="S318" s="48">
        <v>1</v>
      </c>
      <c r="T318" s="48">
        <v>1</v>
      </c>
      <c r="U318" s="49">
        <v>0</v>
      </c>
      <c r="V318" s="49">
        <v>0</v>
      </c>
      <c r="W318" s="50"/>
      <c r="X318" s="50"/>
      <c r="Y318" s="50"/>
      <c r="Z318" s="49" t="s">
        <v>8271</v>
      </c>
      <c r="AA318" s="72">
        <v>318</v>
      </c>
      <c r="AB318" s="72"/>
      <c r="AC318" s="73"/>
      <c r="AD318" s="79" t="s">
        <v>4344</v>
      </c>
      <c r="AE318" s="79">
        <v>1064</v>
      </c>
      <c r="AF318" s="79">
        <v>1171</v>
      </c>
      <c r="AG318" s="79">
        <v>26913</v>
      </c>
      <c r="AH318" s="79">
        <v>4180</v>
      </c>
      <c r="AI318" s="79"/>
      <c r="AJ318" s="79" t="s">
        <v>4991</v>
      </c>
      <c r="AK318" s="79" t="s">
        <v>5505</v>
      </c>
      <c r="AL318" s="79"/>
      <c r="AM318" s="79"/>
      <c r="AN318" s="81">
        <v>40281.84501157407</v>
      </c>
      <c r="AO318" s="84" t="s">
        <v>6258</v>
      </c>
      <c r="AP318" s="79" t="b">
        <v>0</v>
      </c>
      <c r="AQ318" s="79" t="b">
        <v>0</v>
      </c>
      <c r="AR318" s="79" t="b">
        <v>1</v>
      </c>
      <c r="AS318" s="79"/>
      <c r="AT318" s="79">
        <v>105</v>
      </c>
      <c r="AU318" s="84" t="s">
        <v>6620</v>
      </c>
      <c r="AV318" s="79" t="b">
        <v>0</v>
      </c>
      <c r="AW318" s="79" t="s">
        <v>6881</v>
      </c>
      <c r="AX318" s="84" t="s">
        <v>7179</v>
      </c>
      <c r="AY318" s="79" t="s">
        <v>66</v>
      </c>
      <c r="AZ318" s="79" t="str">
        <f>REPLACE(INDEX(GroupVertices[Group],MATCH(Vertices[[#This Row],[Vertex]],GroupVertices[Vertex],0)),1,1,"")</f>
        <v>1</v>
      </c>
      <c r="BA318" s="2"/>
      <c r="BB318" s="3"/>
      <c r="BC318" s="3"/>
      <c r="BD318" s="3"/>
      <c r="BE318" s="3"/>
    </row>
    <row r="319" spans="1:57" ht="15">
      <c r="A319" s="65" t="s">
        <v>450</v>
      </c>
      <c r="B319" s="66"/>
      <c r="C319" s="66"/>
      <c r="D319" s="67">
        <v>1.5</v>
      </c>
      <c r="E319" s="69">
        <v>60</v>
      </c>
      <c r="F319" s="104" t="s">
        <v>1745</v>
      </c>
      <c r="G319" s="66"/>
      <c r="H319" s="70"/>
      <c r="I319" s="71"/>
      <c r="J319" s="71"/>
      <c r="K319" s="70" t="s">
        <v>7872</v>
      </c>
      <c r="L319" s="74"/>
      <c r="M319" s="75">
        <v>5327.90771484375</v>
      </c>
      <c r="N319" s="75">
        <v>1834.1749267578125</v>
      </c>
      <c r="O319" s="76"/>
      <c r="P319" s="77"/>
      <c r="Q319" s="77"/>
      <c r="R319" s="89"/>
      <c r="S319" s="48">
        <v>0</v>
      </c>
      <c r="T319" s="48">
        <v>1</v>
      </c>
      <c r="U319" s="49">
        <v>0</v>
      </c>
      <c r="V319" s="49">
        <v>1</v>
      </c>
      <c r="W319" s="50"/>
      <c r="X319" s="50"/>
      <c r="Y319" s="50"/>
      <c r="Z319" s="49">
        <v>0</v>
      </c>
      <c r="AA319" s="72">
        <v>319</v>
      </c>
      <c r="AB319" s="72"/>
      <c r="AC319" s="73"/>
      <c r="AD319" s="79" t="s">
        <v>4345</v>
      </c>
      <c r="AE319" s="79">
        <v>130</v>
      </c>
      <c r="AF319" s="79">
        <v>133</v>
      </c>
      <c r="AG319" s="79">
        <v>47360</v>
      </c>
      <c r="AH319" s="79">
        <v>635</v>
      </c>
      <c r="AI319" s="79"/>
      <c r="AJ319" s="79" t="s">
        <v>4992</v>
      </c>
      <c r="AK319" s="79"/>
      <c r="AL319" s="79"/>
      <c r="AM319" s="79"/>
      <c r="AN319" s="81">
        <v>41327.196435185186</v>
      </c>
      <c r="AO319" s="84" t="s">
        <v>6259</v>
      </c>
      <c r="AP319" s="79" t="b">
        <v>0</v>
      </c>
      <c r="AQ319" s="79" t="b">
        <v>0</v>
      </c>
      <c r="AR319" s="79" t="b">
        <v>1</v>
      </c>
      <c r="AS319" s="79"/>
      <c r="AT319" s="79">
        <v>1</v>
      </c>
      <c r="AU319" s="84" t="s">
        <v>6624</v>
      </c>
      <c r="AV319" s="79" t="b">
        <v>0</v>
      </c>
      <c r="AW319" s="79" t="s">
        <v>6881</v>
      </c>
      <c r="AX319" s="84" t="s">
        <v>7180</v>
      </c>
      <c r="AY319" s="79" t="s">
        <v>66</v>
      </c>
      <c r="AZ319" s="79" t="str">
        <f>REPLACE(INDEX(GroupVertices[Group],MATCH(Vertices[[#This Row],[Vertex]],GroupVertices[Vertex],0)),1,1,"")</f>
        <v>122</v>
      </c>
      <c r="BA319" s="2"/>
      <c r="BB319" s="3"/>
      <c r="BC319" s="3"/>
      <c r="BD319" s="3"/>
      <c r="BE319" s="3"/>
    </row>
    <row r="320" spans="1:57" ht="15">
      <c r="A320" s="65" t="s">
        <v>856</v>
      </c>
      <c r="B320" s="66"/>
      <c r="C320" s="66"/>
      <c r="D320" s="67">
        <v>2.340909090909091</v>
      </c>
      <c r="E320" s="69">
        <v>60</v>
      </c>
      <c r="F320" s="104" t="s">
        <v>6748</v>
      </c>
      <c r="G320" s="66"/>
      <c r="H320" s="70"/>
      <c r="I320" s="71"/>
      <c r="J320" s="71"/>
      <c r="K320" s="70" t="s">
        <v>7873</v>
      </c>
      <c r="L320" s="74"/>
      <c r="M320" s="75">
        <v>5632.013671875</v>
      </c>
      <c r="N320" s="75">
        <v>1405.2237548828125</v>
      </c>
      <c r="O320" s="76"/>
      <c r="P320" s="77"/>
      <c r="Q320" s="77"/>
      <c r="R320" s="89"/>
      <c r="S320" s="48">
        <v>1</v>
      </c>
      <c r="T320" s="48">
        <v>0</v>
      </c>
      <c r="U320" s="49">
        <v>0</v>
      </c>
      <c r="V320" s="49">
        <v>1</v>
      </c>
      <c r="W320" s="50"/>
      <c r="X320" s="50"/>
      <c r="Y320" s="50"/>
      <c r="Z320" s="49">
        <v>0</v>
      </c>
      <c r="AA320" s="72">
        <v>320</v>
      </c>
      <c r="AB320" s="72"/>
      <c r="AC320" s="73"/>
      <c r="AD320" s="79" t="s">
        <v>4346</v>
      </c>
      <c r="AE320" s="79">
        <v>29</v>
      </c>
      <c r="AF320" s="79">
        <v>24</v>
      </c>
      <c r="AG320" s="79">
        <v>3162</v>
      </c>
      <c r="AH320" s="79">
        <v>3129</v>
      </c>
      <c r="AI320" s="79"/>
      <c r="AJ320" s="79" t="s">
        <v>4993</v>
      </c>
      <c r="AK320" s="79"/>
      <c r="AL320" s="79"/>
      <c r="AM320" s="79"/>
      <c r="AN320" s="81">
        <v>41575.73732638889</v>
      </c>
      <c r="AO320" s="79"/>
      <c r="AP320" s="79" t="b">
        <v>1</v>
      </c>
      <c r="AQ320" s="79" t="b">
        <v>0</v>
      </c>
      <c r="AR320" s="79" t="b">
        <v>0</v>
      </c>
      <c r="AS320" s="79"/>
      <c r="AT320" s="79">
        <v>1</v>
      </c>
      <c r="AU320" s="84" t="s">
        <v>6619</v>
      </c>
      <c r="AV320" s="79" t="b">
        <v>0</v>
      </c>
      <c r="AW320" s="79" t="s">
        <v>6881</v>
      </c>
      <c r="AX320" s="84" t="s">
        <v>7181</v>
      </c>
      <c r="AY320" s="79" t="s">
        <v>65</v>
      </c>
      <c r="AZ320" s="79" t="str">
        <f>REPLACE(INDEX(GroupVertices[Group],MATCH(Vertices[[#This Row],[Vertex]],GroupVertices[Vertex],0)),1,1,"")</f>
        <v>122</v>
      </c>
      <c r="BA320" s="2"/>
      <c r="BB320" s="3"/>
      <c r="BC320" s="3"/>
      <c r="BD320" s="3"/>
      <c r="BE320" s="3"/>
    </row>
    <row r="321" spans="1:57" ht="15">
      <c r="A321" s="65" t="s">
        <v>451</v>
      </c>
      <c r="B321" s="66"/>
      <c r="C321" s="66"/>
      <c r="D321" s="67">
        <v>3.1818181818181817</v>
      </c>
      <c r="E321" s="69">
        <v>60</v>
      </c>
      <c r="F321" s="104" t="s">
        <v>6749</v>
      </c>
      <c r="G321" s="66"/>
      <c r="H321" s="70"/>
      <c r="I321" s="71"/>
      <c r="J321" s="71"/>
      <c r="K321" s="70" t="s">
        <v>7874</v>
      </c>
      <c r="L321" s="74"/>
      <c r="M321" s="75">
        <v>5632.01806640625</v>
      </c>
      <c r="N321" s="75">
        <v>2011.663818359375</v>
      </c>
      <c r="O321" s="76"/>
      <c r="P321" s="77"/>
      <c r="Q321" s="77"/>
      <c r="R321" s="89"/>
      <c r="S321" s="48">
        <v>2</v>
      </c>
      <c r="T321" s="48">
        <v>1</v>
      </c>
      <c r="U321" s="49">
        <v>0</v>
      </c>
      <c r="V321" s="49">
        <v>1</v>
      </c>
      <c r="W321" s="50"/>
      <c r="X321" s="50"/>
      <c r="Y321" s="50"/>
      <c r="Z321" s="49">
        <v>0</v>
      </c>
      <c r="AA321" s="72">
        <v>321</v>
      </c>
      <c r="AB321" s="72"/>
      <c r="AC321" s="73"/>
      <c r="AD321" s="79" t="s">
        <v>4347</v>
      </c>
      <c r="AE321" s="79">
        <v>1239</v>
      </c>
      <c r="AF321" s="79">
        <v>82068</v>
      </c>
      <c r="AG321" s="79">
        <v>11400</v>
      </c>
      <c r="AH321" s="79">
        <v>8806</v>
      </c>
      <c r="AI321" s="79"/>
      <c r="AJ321" s="79" t="s">
        <v>4994</v>
      </c>
      <c r="AK321" s="79"/>
      <c r="AL321" s="84" t="s">
        <v>5838</v>
      </c>
      <c r="AM321" s="79"/>
      <c r="AN321" s="81">
        <v>39712.94702546296</v>
      </c>
      <c r="AO321" s="84" t="s">
        <v>6260</v>
      </c>
      <c r="AP321" s="79" t="b">
        <v>1</v>
      </c>
      <c r="AQ321" s="79" t="b">
        <v>0</v>
      </c>
      <c r="AR321" s="79" t="b">
        <v>0</v>
      </c>
      <c r="AS321" s="79"/>
      <c r="AT321" s="79">
        <v>585</v>
      </c>
      <c r="AU321" s="84" t="s">
        <v>6619</v>
      </c>
      <c r="AV321" s="79" t="b">
        <v>1</v>
      </c>
      <c r="AW321" s="79" t="s">
        <v>6881</v>
      </c>
      <c r="AX321" s="84" t="s">
        <v>7182</v>
      </c>
      <c r="AY321" s="79" t="s">
        <v>66</v>
      </c>
      <c r="AZ321" s="79" t="str">
        <f>REPLACE(INDEX(GroupVertices[Group],MATCH(Vertices[[#This Row],[Vertex]],GroupVertices[Vertex],0)),1,1,"")</f>
        <v>121</v>
      </c>
      <c r="BA321" s="2"/>
      <c r="BB321" s="3"/>
      <c r="BC321" s="3"/>
      <c r="BD321" s="3"/>
      <c r="BE321" s="3"/>
    </row>
    <row r="322" spans="1:57" ht="15">
      <c r="A322" s="65" t="s">
        <v>452</v>
      </c>
      <c r="B322" s="66"/>
      <c r="C322" s="66"/>
      <c r="D322" s="67">
        <v>1.5</v>
      </c>
      <c r="E322" s="69">
        <v>60</v>
      </c>
      <c r="F322" s="104" t="s">
        <v>6750</v>
      </c>
      <c r="G322" s="66"/>
      <c r="H322" s="70"/>
      <c r="I322" s="71"/>
      <c r="J322" s="71"/>
      <c r="K322" s="70" t="s">
        <v>7875</v>
      </c>
      <c r="L322" s="74"/>
      <c r="M322" s="75">
        <v>5327.912109375</v>
      </c>
      <c r="N322" s="75">
        <v>2440.614990234375</v>
      </c>
      <c r="O322" s="76"/>
      <c r="P322" s="77"/>
      <c r="Q322" s="77"/>
      <c r="R322" s="89"/>
      <c r="S322" s="48">
        <v>0</v>
      </c>
      <c r="T322" s="48">
        <v>1</v>
      </c>
      <c r="U322" s="49">
        <v>0</v>
      </c>
      <c r="V322" s="49">
        <v>1</v>
      </c>
      <c r="W322" s="50"/>
      <c r="X322" s="50"/>
      <c r="Y322" s="50"/>
      <c r="Z322" s="49">
        <v>0</v>
      </c>
      <c r="AA322" s="72">
        <v>322</v>
      </c>
      <c r="AB322" s="72"/>
      <c r="AC322" s="73"/>
      <c r="AD322" s="79" t="s">
        <v>4348</v>
      </c>
      <c r="AE322" s="79">
        <v>186</v>
      </c>
      <c r="AF322" s="79">
        <v>162</v>
      </c>
      <c r="AG322" s="79">
        <v>1443</v>
      </c>
      <c r="AH322" s="79">
        <v>1408</v>
      </c>
      <c r="AI322" s="79"/>
      <c r="AJ322" s="79" t="s">
        <v>4995</v>
      </c>
      <c r="AK322" s="79"/>
      <c r="AL322" s="79"/>
      <c r="AM322" s="79"/>
      <c r="AN322" s="81">
        <v>41021.16829861111</v>
      </c>
      <c r="AO322" s="84" t="s">
        <v>6261</v>
      </c>
      <c r="AP322" s="79" t="b">
        <v>1</v>
      </c>
      <c r="AQ322" s="79" t="b">
        <v>0</v>
      </c>
      <c r="AR322" s="79" t="b">
        <v>1</v>
      </c>
      <c r="AS322" s="79"/>
      <c r="AT322" s="79">
        <v>1</v>
      </c>
      <c r="AU322" s="84" t="s">
        <v>6619</v>
      </c>
      <c r="AV322" s="79" t="b">
        <v>0</v>
      </c>
      <c r="AW322" s="79" t="s">
        <v>6881</v>
      </c>
      <c r="AX322" s="84" t="s">
        <v>7183</v>
      </c>
      <c r="AY322" s="79" t="s">
        <v>66</v>
      </c>
      <c r="AZ322" s="79" t="str">
        <f>REPLACE(INDEX(GroupVertices[Group],MATCH(Vertices[[#This Row],[Vertex]],GroupVertices[Vertex],0)),1,1,"")</f>
        <v>121</v>
      </c>
      <c r="BA322" s="2"/>
      <c r="BB322" s="3"/>
      <c r="BC322" s="3"/>
      <c r="BD322" s="3"/>
      <c r="BE322" s="3"/>
    </row>
    <row r="323" spans="1:57" ht="15">
      <c r="A323" s="65" t="s">
        <v>453</v>
      </c>
      <c r="B323" s="66"/>
      <c r="C323" s="66"/>
      <c r="D323" s="67">
        <v>3.1818181818181817</v>
      </c>
      <c r="E323" s="69">
        <v>60</v>
      </c>
      <c r="F323" s="104" t="s">
        <v>1746</v>
      </c>
      <c r="G323" s="66"/>
      <c r="H323" s="70"/>
      <c r="I323" s="71"/>
      <c r="J323" s="71"/>
      <c r="K323" s="70" t="s">
        <v>7876</v>
      </c>
      <c r="L323" s="74"/>
      <c r="M323" s="75">
        <v>8454.1123046875</v>
      </c>
      <c r="N323" s="75">
        <v>5679.91943359375</v>
      </c>
      <c r="O323" s="76"/>
      <c r="P323" s="77"/>
      <c r="Q323" s="77"/>
      <c r="R323" s="89"/>
      <c r="S323" s="48">
        <v>2</v>
      </c>
      <c r="T323" s="48">
        <v>1</v>
      </c>
      <c r="U323" s="49">
        <v>0</v>
      </c>
      <c r="V323" s="49">
        <v>1</v>
      </c>
      <c r="W323" s="50"/>
      <c r="X323" s="50"/>
      <c r="Y323" s="50"/>
      <c r="Z323" s="49">
        <v>0</v>
      </c>
      <c r="AA323" s="72">
        <v>323</v>
      </c>
      <c r="AB323" s="72"/>
      <c r="AC323" s="73"/>
      <c r="AD323" s="79" t="s">
        <v>453</v>
      </c>
      <c r="AE323" s="79">
        <v>757</v>
      </c>
      <c r="AF323" s="79">
        <v>36084</v>
      </c>
      <c r="AG323" s="79">
        <v>780</v>
      </c>
      <c r="AH323" s="79">
        <v>3749</v>
      </c>
      <c r="AI323" s="79"/>
      <c r="AJ323" s="79" t="s">
        <v>4996</v>
      </c>
      <c r="AK323" s="79" t="s">
        <v>5506</v>
      </c>
      <c r="AL323" s="84" t="s">
        <v>5839</v>
      </c>
      <c r="AM323" s="79"/>
      <c r="AN323" s="81">
        <v>42096.17239583333</v>
      </c>
      <c r="AO323" s="84" t="s">
        <v>6262</v>
      </c>
      <c r="AP323" s="79" t="b">
        <v>0</v>
      </c>
      <c r="AQ323" s="79" t="b">
        <v>0</v>
      </c>
      <c r="AR323" s="79" t="b">
        <v>0</v>
      </c>
      <c r="AS323" s="79"/>
      <c r="AT323" s="79">
        <v>27</v>
      </c>
      <c r="AU323" s="84" t="s">
        <v>6619</v>
      </c>
      <c r="AV323" s="79" t="b">
        <v>0</v>
      </c>
      <c r="AW323" s="79" t="s">
        <v>6881</v>
      </c>
      <c r="AX323" s="84" t="s">
        <v>7184</v>
      </c>
      <c r="AY323" s="79" t="s">
        <v>66</v>
      </c>
      <c r="AZ323" s="79" t="str">
        <f>REPLACE(INDEX(GroupVertices[Group],MATCH(Vertices[[#This Row],[Vertex]],GroupVertices[Vertex],0)),1,1,"")</f>
        <v>120</v>
      </c>
      <c r="BA323" s="2"/>
      <c r="BB323" s="3"/>
      <c r="BC323" s="3"/>
      <c r="BD323" s="3"/>
      <c r="BE323" s="3"/>
    </row>
    <row r="324" spans="1:57" ht="15">
      <c r="A324" s="65" t="s">
        <v>454</v>
      </c>
      <c r="B324" s="66"/>
      <c r="C324" s="66"/>
      <c r="D324" s="67">
        <v>1.5</v>
      </c>
      <c r="E324" s="69">
        <v>60</v>
      </c>
      <c r="F324" s="104" t="s">
        <v>1747</v>
      </c>
      <c r="G324" s="66"/>
      <c r="H324" s="70"/>
      <c r="I324" s="71"/>
      <c r="J324" s="71"/>
      <c r="K324" s="70" t="s">
        <v>7877</v>
      </c>
      <c r="L324" s="74"/>
      <c r="M324" s="75">
        <v>8125.67822265625</v>
      </c>
      <c r="N324" s="75">
        <v>6094.0791015625</v>
      </c>
      <c r="O324" s="76"/>
      <c r="P324" s="77"/>
      <c r="Q324" s="77"/>
      <c r="R324" s="89"/>
      <c r="S324" s="48">
        <v>0</v>
      </c>
      <c r="T324" s="48">
        <v>1</v>
      </c>
      <c r="U324" s="49">
        <v>0</v>
      </c>
      <c r="V324" s="49">
        <v>1</v>
      </c>
      <c r="W324" s="50"/>
      <c r="X324" s="50"/>
      <c r="Y324" s="50"/>
      <c r="Z324" s="49">
        <v>0</v>
      </c>
      <c r="AA324" s="72">
        <v>324</v>
      </c>
      <c r="AB324" s="72"/>
      <c r="AC324" s="73"/>
      <c r="AD324" s="79" t="s">
        <v>4349</v>
      </c>
      <c r="AE324" s="79">
        <v>147</v>
      </c>
      <c r="AF324" s="79">
        <v>8615</v>
      </c>
      <c r="AG324" s="79">
        <v>63923</v>
      </c>
      <c r="AH324" s="79">
        <v>401</v>
      </c>
      <c r="AI324" s="79"/>
      <c r="AJ324" s="79" t="s">
        <v>4997</v>
      </c>
      <c r="AK324" s="79" t="s">
        <v>3952</v>
      </c>
      <c r="AL324" s="84" t="s">
        <v>5840</v>
      </c>
      <c r="AM324" s="79"/>
      <c r="AN324" s="81">
        <v>40012.85927083333</v>
      </c>
      <c r="AO324" s="84" t="s">
        <v>6263</v>
      </c>
      <c r="AP324" s="79" t="b">
        <v>1</v>
      </c>
      <c r="AQ324" s="79" t="b">
        <v>0</v>
      </c>
      <c r="AR324" s="79" t="b">
        <v>0</v>
      </c>
      <c r="AS324" s="79"/>
      <c r="AT324" s="79">
        <v>132</v>
      </c>
      <c r="AU324" s="84" t="s">
        <v>6619</v>
      </c>
      <c r="AV324" s="79" t="b">
        <v>0</v>
      </c>
      <c r="AW324" s="79" t="s">
        <v>6881</v>
      </c>
      <c r="AX324" s="84" t="s">
        <v>7185</v>
      </c>
      <c r="AY324" s="79" t="s">
        <v>66</v>
      </c>
      <c r="AZ324" s="79" t="str">
        <f>REPLACE(INDEX(GroupVertices[Group],MATCH(Vertices[[#This Row],[Vertex]],GroupVertices[Vertex],0)),1,1,"")</f>
        <v>120</v>
      </c>
      <c r="BA324" s="2"/>
      <c r="BB324" s="3"/>
      <c r="BC324" s="3"/>
      <c r="BD324" s="3"/>
      <c r="BE324" s="3"/>
    </row>
    <row r="325" spans="1:57" ht="15">
      <c r="A325" s="65" t="s">
        <v>455</v>
      </c>
      <c r="B325" s="66"/>
      <c r="C325" s="66"/>
      <c r="D325" s="67">
        <v>2.340909090909091</v>
      </c>
      <c r="E325" s="69">
        <v>60</v>
      </c>
      <c r="F325" s="104" t="s">
        <v>6751</v>
      </c>
      <c r="G325" s="66"/>
      <c r="H325" s="70"/>
      <c r="I325" s="71"/>
      <c r="J325" s="71"/>
      <c r="K325" s="70" t="s">
        <v>7878</v>
      </c>
      <c r="L325" s="74"/>
      <c r="M325" s="75">
        <v>1772.829345703125</v>
      </c>
      <c r="N325" s="75">
        <v>8316.5048828125</v>
      </c>
      <c r="O325" s="76"/>
      <c r="P325" s="77"/>
      <c r="Q325" s="77"/>
      <c r="R325" s="89"/>
      <c r="S325" s="48">
        <v>1</v>
      </c>
      <c r="T325" s="48">
        <v>1</v>
      </c>
      <c r="U325" s="49">
        <v>0</v>
      </c>
      <c r="V325" s="49">
        <v>0</v>
      </c>
      <c r="W325" s="50"/>
      <c r="X325" s="50"/>
      <c r="Y325" s="50"/>
      <c r="Z325" s="49" t="s">
        <v>8271</v>
      </c>
      <c r="AA325" s="72">
        <v>325</v>
      </c>
      <c r="AB325" s="72"/>
      <c r="AC325" s="73"/>
      <c r="AD325" s="79" t="s">
        <v>4350</v>
      </c>
      <c r="AE325" s="79">
        <v>366</v>
      </c>
      <c r="AF325" s="79">
        <v>106</v>
      </c>
      <c r="AG325" s="79">
        <v>85</v>
      </c>
      <c r="AH325" s="79">
        <v>48</v>
      </c>
      <c r="AI325" s="79"/>
      <c r="AJ325" s="79" t="s">
        <v>4998</v>
      </c>
      <c r="AK325" s="79" t="s">
        <v>5507</v>
      </c>
      <c r="AL325" s="79"/>
      <c r="AM325" s="79"/>
      <c r="AN325" s="81">
        <v>43620.759108796294</v>
      </c>
      <c r="AO325" s="84" t="s">
        <v>6264</v>
      </c>
      <c r="AP325" s="79" t="b">
        <v>1</v>
      </c>
      <c r="AQ325" s="79" t="b">
        <v>0</v>
      </c>
      <c r="AR325" s="79" t="b">
        <v>0</v>
      </c>
      <c r="AS325" s="79"/>
      <c r="AT325" s="79">
        <v>0</v>
      </c>
      <c r="AU325" s="79"/>
      <c r="AV325" s="79" t="b">
        <v>0</v>
      </c>
      <c r="AW325" s="79" t="s">
        <v>6881</v>
      </c>
      <c r="AX325" s="84" t="s">
        <v>7186</v>
      </c>
      <c r="AY325" s="79" t="s">
        <v>66</v>
      </c>
      <c r="AZ325" s="79" t="str">
        <f>REPLACE(INDEX(GroupVertices[Group],MATCH(Vertices[[#This Row],[Vertex]],GroupVertices[Vertex],0)),1,1,"")</f>
        <v>1</v>
      </c>
      <c r="BA325" s="2"/>
      <c r="BB325" s="3"/>
      <c r="BC325" s="3"/>
      <c r="BD325" s="3"/>
      <c r="BE325" s="3"/>
    </row>
    <row r="326" spans="1:57" ht="15">
      <c r="A326" s="65" t="s">
        <v>456</v>
      </c>
      <c r="B326" s="66"/>
      <c r="C326" s="66"/>
      <c r="D326" s="67">
        <v>1.5</v>
      </c>
      <c r="E326" s="69">
        <v>60</v>
      </c>
      <c r="F326" s="104" t="s">
        <v>1748</v>
      </c>
      <c r="G326" s="66"/>
      <c r="H326" s="70"/>
      <c r="I326" s="71"/>
      <c r="J326" s="71"/>
      <c r="K326" s="70" t="s">
        <v>7879</v>
      </c>
      <c r="L326" s="74"/>
      <c r="M326" s="75">
        <v>7663.4375</v>
      </c>
      <c r="N326" s="75">
        <v>6094.080078125</v>
      </c>
      <c r="O326" s="76"/>
      <c r="P326" s="77"/>
      <c r="Q326" s="77"/>
      <c r="R326" s="89"/>
      <c r="S326" s="48">
        <v>0</v>
      </c>
      <c r="T326" s="48">
        <v>1</v>
      </c>
      <c r="U326" s="49">
        <v>0</v>
      </c>
      <c r="V326" s="49">
        <v>1</v>
      </c>
      <c r="W326" s="50"/>
      <c r="X326" s="50"/>
      <c r="Y326" s="50"/>
      <c r="Z326" s="49">
        <v>0</v>
      </c>
      <c r="AA326" s="72">
        <v>326</v>
      </c>
      <c r="AB326" s="72"/>
      <c r="AC326" s="73"/>
      <c r="AD326" s="79" t="s">
        <v>4351</v>
      </c>
      <c r="AE326" s="79">
        <v>520</v>
      </c>
      <c r="AF326" s="79">
        <v>461</v>
      </c>
      <c r="AG326" s="79">
        <v>3829</v>
      </c>
      <c r="AH326" s="79">
        <v>36688</v>
      </c>
      <c r="AI326" s="79"/>
      <c r="AJ326" s="79" t="s">
        <v>4999</v>
      </c>
      <c r="AK326" s="79" t="s">
        <v>3970</v>
      </c>
      <c r="AL326" s="79"/>
      <c r="AM326" s="79"/>
      <c r="AN326" s="81">
        <v>42093.762141203704</v>
      </c>
      <c r="AO326" s="79"/>
      <c r="AP326" s="79" t="b">
        <v>1</v>
      </c>
      <c r="AQ326" s="79" t="b">
        <v>0</v>
      </c>
      <c r="AR326" s="79" t="b">
        <v>1</v>
      </c>
      <c r="AS326" s="79"/>
      <c r="AT326" s="79">
        <v>2</v>
      </c>
      <c r="AU326" s="84" t="s">
        <v>6619</v>
      </c>
      <c r="AV326" s="79" t="b">
        <v>0</v>
      </c>
      <c r="AW326" s="79" t="s">
        <v>6881</v>
      </c>
      <c r="AX326" s="84" t="s">
        <v>7187</v>
      </c>
      <c r="AY326" s="79" t="s">
        <v>66</v>
      </c>
      <c r="AZ326" s="79" t="str">
        <f>REPLACE(INDEX(GroupVertices[Group],MATCH(Vertices[[#This Row],[Vertex]],GroupVertices[Vertex],0)),1,1,"")</f>
        <v>119</v>
      </c>
      <c r="BA326" s="2"/>
      <c r="BB326" s="3"/>
      <c r="BC326" s="3"/>
      <c r="BD326" s="3"/>
      <c r="BE326" s="3"/>
    </row>
    <row r="327" spans="1:57" ht="15">
      <c r="A327" s="65" t="s">
        <v>857</v>
      </c>
      <c r="B327" s="66"/>
      <c r="C327" s="66"/>
      <c r="D327" s="67">
        <v>2.340909090909091</v>
      </c>
      <c r="E327" s="69">
        <v>60</v>
      </c>
      <c r="F327" s="104" t="s">
        <v>6752</v>
      </c>
      <c r="G327" s="66"/>
      <c r="H327" s="70"/>
      <c r="I327" s="71"/>
      <c r="J327" s="71"/>
      <c r="K327" s="70" t="s">
        <v>7880</v>
      </c>
      <c r="L327" s="74"/>
      <c r="M327" s="75">
        <v>7979.70751953125</v>
      </c>
      <c r="N327" s="75">
        <v>5679.92041015625</v>
      </c>
      <c r="O327" s="76"/>
      <c r="P327" s="77"/>
      <c r="Q327" s="77"/>
      <c r="R327" s="89"/>
      <c r="S327" s="48">
        <v>1</v>
      </c>
      <c r="T327" s="48">
        <v>0</v>
      </c>
      <c r="U327" s="49">
        <v>0</v>
      </c>
      <c r="V327" s="49">
        <v>1</v>
      </c>
      <c r="W327" s="50"/>
      <c r="X327" s="50"/>
      <c r="Y327" s="50"/>
      <c r="Z327" s="49">
        <v>0</v>
      </c>
      <c r="AA327" s="72">
        <v>327</v>
      </c>
      <c r="AB327" s="72"/>
      <c r="AC327" s="73"/>
      <c r="AD327" s="79" t="s">
        <v>4352</v>
      </c>
      <c r="AE327" s="79">
        <v>726</v>
      </c>
      <c r="AF327" s="79">
        <v>605</v>
      </c>
      <c r="AG327" s="79">
        <v>23876</v>
      </c>
      <c r="AH327" s="79">
        <v>37864</v>
      </c>
      <c r="AI327" s="79"/>
      <c r="AJ327" s="79" t="s">
        <v>5000</v>
      </c>
      <c r="AK327" s="79"/>
      <c r="AL327" s="79"/>
      <c r="AM327" s="79"/>
      <c r="AN327" s="81">
        <v>42097.36628472222</v>
      </c>
      <c r="AO327" s="84" t="s">
        <v>6265</v>
      </c>
      <c r="AP327" s="79" t="b">
        <v>1</v>
      </c>
      <c r="AQ327" s="79" t="b">
        <v>0</v>
      </c>
      <c r="AR327" s="79" t="b">
        <v>0</v>
      </c>
      <c r="AS327" s="79"/>
      <c r="AT327" s="79">
        <v>14</v>
      </c>
      <c r="AU327" s="84" t="s">
        <v>6619</v>
      </c>
      <c r="AV327" s="79" t="b">
        <v>0</v>
      </c>
      <c r="AW327" s="79" t="s">
        <v>6881</v>
      </c>
      <c r="AX327" s="84" t="s">
        <v>7188</v>
      </c>
      <c r="AY327" s="79" t="s">
        <v>65</v>
      </c>
      <c r="AZ327" s="79" t="str">
        <f>REPLACE(INDEX(GroupVertices[Group],MATCH(Vertices[[#This Row],[Vertex]],GroupVertices[Vertex],0)),1,1,"")</f>
        <v>119</v>
      </c>
      <c r="BA327" s="2"/>
      <c r="BB327" s="3"/>
      <c r="BC327" s="3"/>
      <c r="BD327" s="3"/>
      <c r="BE327" s="3"/>
    </row>
    <row r="328" spans="1:57" ht="15">
      <c r="A328" s="65" t="s">
        <v>457</v>
      </c>
      <c r="B328" s="66"/>
      <c r="C328" s="66"/>
      <c r="D328" s="67">
        <v>1.5</v>
      </c>
      <c r="E328" s="69">
        <v>60</v>
      </c>
      <c r="F328" s="104" t="s">
        <v>1749</v>
      </c>
      <c r="G328" s="66"/>
      <c r="H328" s="70"/>
      <c r="I328" s="71"/>
      <c r="J328" s="71"/>
      <c r="K328" s="70" t="s">
        <v>7881</v>
      </c>
      <c r="L328" s="74"/>
      <c r="M328" s="75">
        <v>7189.01806640625</v>
      </c>
      <c r="N328" s="75">
        <v>6094.08837890625</v>
      </c>
      <c r="O328" s="76"/>
      <c r="P328" s="77"/>
      <c r="Q328" s="77"/>
      <c r="R328" s="89"/>
      <c r="S328" s="48">
        <v>0</v>
      </c>
      <c r="T328" s="48">
        <v>1</v>
      </c>
      <c r="U328" s="49">
        <v>0</v>
      </c>
      <c r="V328" s="49">
        <v>1</v>
      </c>
      <c r="W328" s="50"/>
      <c r="X328" s="50"/>
      <c r="Y328" s="50"/>
      <c r="Z328" s="49">
        <v>0</v>
      </c>
      <c r="AA328" s="72">
        <v>328</v>
      </c>
      <c r="AB328" s="72"/>
      <c r="AC328" s="73"/>
      <c r="AD328" s="79" t="s">
        <v>4353</v>
      </c>
      <c r="AE328" s="79">
        <v>1183</v>
      </c>
      <c r="AF328" s="79">
        <v>62</v>
      </c>
      <c r="AG328" s="79">
        <v>1103</v>
      </c>
      <c r="AH328" s="79">
        <v>7031</v>
      </c>
      <c r="AI328" s="79"/>
      <c r="AJ328" s="79"/>
      <c r="AK328" s="79"/>
      <c r="AL328" s="79"/>
      <c r="AM328" s="79"/>
      <c r="AN328" s="81">
        <v>41250.18209490741</v>
      </c>
      <c r="AO328" s="84" t="s">
        <v>6266</v>
      </c>
      <c r="AP328" s="79" t="b">
        <v>1</v>
      </c>
      <c r="AQ328" s="79" t="b">
        <v>0</v>
      </c>
      <c r="AR328" s="79" t="b">
        <v>0</v>
      </c>
      <c r="AS328" s="79"/>
      <c r="AT328" s="79">
        <v>0</v>
      </c>
      <c r="AU328" s="84" t="s">
        <v>6619</v>
      </c>
      <c r="AV328" s="79" t="b">
        <v>0</v>
      </c>
      <c r="AW328" s="79" t="s">
        <v>6881</v>
      </c>
      <c r="AX328" s="84" t="s">
        <v>7189</v>
      </c>
      <c r="AY328" s="79" t="s">
        <v>66</v>
      </c>
      <c r="AZ328" s="79" t="str">
        <f>REPLACE(INDEX(GroupVertices[Group],MATCH(Vertices[[#This Row],[Vertex]],GroupVertices[Vertex],0)),1,1,"")</f>
        <v>118</v>
      </c>
      <c r="BA328" s="2"/>
      <c r="BB328" s="3"/>
      <c r="BC328" s="3"/>
      <c r="BD328" s="3"/>
      <c r="BE328" s="3"/>
    </row>
    <row r="329" spans="1:57" ht="15">
      <c r="A329" s="65" t="s">
        <v>858</v>
      </c>
      <c r="B329" s="66"/>
      <c r="C329" s="66"/>
      <c r="D329" s="67">
        <v>2.340909090909091</v>
      </c>
      <c r="E329" s="69">
        <v>60</v>
      </c>
      <c r="F329" s="104" t="s">
        <v>6753</v>
      </c>
      <c r="G329" s="66"/>
      <c r="H329" s="70"/>
      <c r="I329" s="71"/>
      <c r="J329" s="71"/>
      <c r="K329" s="70" t="s">
        <v>7882</v>
      </c>
      <c r="L329" s="74"/>
      <c r="M329" s="75">
        <v>7517.45263671875</v>
      </c>
      <c r="N329" s="75">
        <v>5679.9287109375</v>
      </c>
      <c r="O329" s="76"/>
      <c r="P329" s="77"/>
      <c r="Q329" s="77"/>
      <c r="R329" s="89"/>
      <c r="S329" s="48">
        <v>1</v>
      </c>
      <c r="T329" s="48">
        <v>0</v>
      </c>
      <c r="U329" s="49">
        <v>0</v>
      </c>
      <c r="V329" s="49">
        <v>1</v>
      </c>
      <c r="W329" s="50"/>
      <c r="X329" s="50"/>
      <c r="Y329" s="50"/>
      <c r="Z329" s="49">
        <v>0</v>
      </c>
      <c r="AA329" s="72">
        <v>329</v>
      </c>
      <c r="AB329" s="72"/>
      <c r="AC329" s="73"/>
      <c r="AD329" s="79" t="s">
        <v>4354</v>
      </c>
      <c r="AE329" s="79">
        <v>333935</v>
      </c>
      <c r="AF329" s="79">
        <v>1535224</v>
      </c>
      <c r="AG329" s="79">
        <v>121553</v>
      </c>
      <c r="AH329" s="79">
        <v>12767</v>
      </c>
      <c r="AI329" s="79"/>
      <c r="AJ329" s="79" t="s">
        <v>5001</v>
      </c>
      <c r="AK329" s="79" t="s">
        <v>5508</v>
      </c>
      <c r="AL329" s="84" t="s">
        <v>5841</v>
      </c>
      <c r="AM329" s="79"/>
      <c r="AN329" s="81">
        <v>39882.633680555555</v>
      </c>
      <c r="AO329" s="84" t="s">
        <v>6267</v>
      </c>
      <c r="AP329" s="79" t="b">
        <v>0</v>
      </c>
      <c r="AQ329" s="79" t="b">
        <v>0</v>
      </c>
      <c r="AR329" s="79" t="b">
        <v>1</v>
      </c>
      <c r="AS329" s="79"/>
      <c r="AT329" s="79">
        <v>6569</v>
      </c>
      <c r="AU329" s="84" t="s">
        <v>6631</v>
      </c>
      <c r="AV329" s="79" t="b">
        <v>1</v>
      </c>
      <c r="AW329" s="79" t="s">
        <v>6881</v>
      </c>
      <c r="AX329" s="84" t="s">
        <v>7190</v>
      </c>
      <c r="AY329" s="79" t="s">
        <v>65</v>
      </c>
      <c r="AZ329" s="79" t="str">
        <f>REPLACE(INDEX(GroupVertices[Group],MATCH(Vertices[[#This Row],[Vertex]],GroupVertices[Vertex],0)),1,1,"")</f>
        <v>118</v>
      </c>
      <c r="BA329" s="2"/>
      <c r="BB329" s="3"/>
      <c r="BC329" s="3"/>
      <c r="BD329" s="3"/>
      <c r="BE329" s="3"/>
    </row>
    <row r="330" spans="1:57" ht="15">
      <c r="A330" s="65" t="s">
        <v>458</v>
      </c>
      <c r="B330" s="66"/>
      <c r="C330" s="66"/>
      <c r="D330" s="67">
        <v>2.340909090909091</v>
      </c>
      <c r="E330" s="69">
        <v>60</v>
      </c>
      <c r="F330" s="104" t="s">
        <v>6754</v>
      </c>
      <c r="G330" s="66"/>
      <c r="H330" s="70"/>
      <c r="I330" s="71"/>
      <c r="J330" s="71"/>
      <c r="K330" s="70" t="s">
        <v>7883</v>
      </c>
      <c r="L330" s="74"/>
      <c r="M330" s="75">
        <v>4099.337890625</v>
      </c>
      <c r="N330" s="75">
        <v>494.60888671875</v>
      </c>
      <c r="O330" s="76"/>
      <c r="P330" s="77"/>
      <c r="Q330" s="77"/>
      <c r="R330" s="89"/>
      <c r="S330" s="48">
        <v>1</v>
      </c>
      <c r="T330" s="48">
        <v>1</v>
      </c>
      <c r="U330" s="49">
        <v>0</v>
      </c>
      <c r="V330" s="49">
        <v>0.5</v>
      </c>
      <c r="W330" s="50"/>
      <c r="X330" s="50"/>
      <c r="Y330" s="50"/>
      <c r="Z330" s="49">
        <v>0</v>
      </c>
      <c r="AA330" s="72">
        <v>330</v>
      </c>
      <c r="AB330" s="72"/>
      <c r="AC330" s="73"/>
      <c r="AD330" s="79" t="s">
        <v>4355</v>
      </c>
      <c r="AE330" s="79">
        <v>6345</v>
      </c>
      <c r="AF330" s="79">
        <v>11824</v>
      </c>
      <c r="AG330" s="79">
        <v>14890</v>
      </c>
      <c r="AH330" s="79">
        <v>22960</v>
      </c>
      <c r="AI330" s="79"/>
      <c r="AJ330" s="79" t="s">
        <v>5002</v>
      </c>
      <c r="AK330" s="79" t="s">
        <v>5483</v>
      </c>
      <c r="AL330" s="84" t="s">
        <v>5842</v>
      </c>
      <c r="AM330" s="79"/>
      <c r="AN330" s="81">
        <v>40521.95376157408</v>
      </c>
      <c r="AO330" s="84" t="s">
        <v>6268</v>
      </c>
      <c r="AP330" s="79" t="b">
        <v>0</v>
      </c>
      <c r="AQ330" s="79" t="b">
        <v>0</v>
      </c>
      <c r="AR330" s="79" t="b">
        <v>1</v>
      </c>
      <c r="AS330" s="79"/>
      <c r="AT330" s="79">
        <v>528</v>
      </c>
      <c r="AU330" s="84" t="s">
        <v>6634</v>
      </c>
      <c r="AV330" s="79" t="b">
        <v>0</v>
      </c>
      <c r="AW330" s="79" t="s">
        <v>6881</v>
      </c>
      <c r="AX330" s="84" t="s">
        <v>7191</v>
      </c>
      <c r="AY330" s="79" t="s">
        <v>66</v>
      </c>
      <c r="AZ330" s="79" t="str">
        <f>REPLACE(INDEX(GroupVertices[Group],MATCH(Vertices[[#This Row],[Vertex]],GroupVertices[Vertex],0)),1,1,"")</f>
        <v>47</v>
      </c>
      <c r="BA330" s="2"/>
      <c r="BB330" s="3"/>
      <c r="BC330" s="3"/>
      <c r="BD330" s="3"/>
      <c r="BE330" s="3"/>
    </row>
    <row r="331" spans="1:57" ht="15">
      <c r="A331" s="65" t="s">
        <v>859</v>
      </c>
      <c r="B331" s="66"/>
      <c r="C331" s="66"/>
      <c r="D331" s="67">
        <v>3.1818181818181817</v>
      </c>
      <c r="E331" s="69">
        <v>60</v>
      </c>
      <c r="F331" s="104" t="s">
        <v>6755</v>
      </c>
      <c r="G331" s="66"/>
      <c r="H331" s="70"/>
      <c r="I331" s="71"/>
      <c r="J331" s="71"/>
      <c r="K331" s="70" t="s">
        <v>7884</v>
      </c>
      <c r="L331" s="74"/>
      <c r="M331" s="75">
        <v>3761.88720703125</v>
      </c>
      <c r="N331" s="75">
        <v>177.52142333984375</v>
      </c>
      <c r="O331" s="76"/>
      <c r="P331" s="77"/>
      <c r="Q331" s="77"/>
      <c r="R331" s="89"/>
      <c r="S331" s="48">
        <v>2</v>
      </c>
      <c r="T331" s="48">
        <v>0</v>
      </c>
      <c r="U331" s="49">
        <v>0</v>
      </c>
      <c r="V331" s="49">
        <v>0.5</v>
      </c>
      <c r="W331" s="50"/>
      <c r="X331" s="50"/>
      <c r="Y331" s="50"/>
      <c r="Z331" s="49">
        <v>0</v>
      </c>
      <c r="AA331" s="72">
        <v>331</v>
      </c>
      <c r="AB331" s="72"/>
      <c r="AC331" s="73"/>
      <c r="AD331" s="79" t="s">
        <v>4356</v>
      </c>
      <c r="AE331" s="79">
        <v>2293</v>
      </c>
      <c r="AF331" s="79">
        <v>3062</v>
      </c>
      <c r="AG331" s="79">
        <v>47686</v>
      </c>
      <c r="AH331" s="79">
        <v>49042</v>
      </c>
      <c r="AI331" s="79"/>
      <c r="AJ331" s="79" t="s">
        <v>5003</v>
      </c>
      <c r="AK331" s="79" t="s">
        <v>5509</v>
      </c>
      <c r="AL331" s="84" t="s">
        <v>5843</v>
      </c>
      <c r="AM331" s="79"/>
      <c r="AN331" s="81">
        <v>40783.06575231482</v>
      </c>
      <c r="AO331" s="84" t="s">
        <v>6269</v>
      </c>
      <c r="AP331" s="79" t="b">
        <v>0</v>
      </c>
      <c r="AQ331" s="79" t="b">
        <v>0</v>
      </c>
      <c r="AR331" s="79" t="b">
        <v>0</v>
      </c>
      <c r="AS331" s="79"/>
      <c r="AT331" s="79">
        <v>164</v>
      </c>
      <c r="AU331" s="84" t="s">
        <v>6621</v>
      </c>
      <c r="AV331" s="79" t="b">
        <v>0</v>
      </c>
      <c r="AW331" s="79" t="s">
        <v>6881</v>
      </c>
      <c r="AX331" s="84" t="s">
        <v>7192</v>
      </c>
      <c r="AY331" s="79" t="s">
        <v>65</v>
      </c>
      <c r="AZ331" s="79" t="str">
        <f>REPLACE(INDEX(GroupVertices[Group],MATCH(Vertices[[#This Row],[Vertex]],GroupVertices[Vertex],0)),1,1,"")</f>
        <v>47</v>
      </c>
      <c r="BA331" s="2"/>
      <c r="BB331" s="3"/>
      <c r="BC331" s="3"/>
      <c r="BD331" s="3"/>
      <c r="BE331" s="3"/>
    </row>
    <row r="332" spans="1:57" ht="15">
      <c r="A332" s="65" t="s">
        <v>459</v>
      </c>
      <c r="B332" s="66"/>
      <c r="C332" s="66"/>
      <c r="D332" s="67">
        <v>1.5</v>
      </c>
      <c r="E332" s="69">
        <v>60</v>
      </c>
      <c r="F332" s="104" t="s">
        <v>1750</v>
      </c>
      <c r="G332" s="66"/>
      <c r="H332" s="70"/>
      <c r="I332" s="71"/>
      <c r="J332" s="71"/>
      <c r="K332" s="70" t="s">
        <v>7885</v>
      </c>
      <c r="L332" s="74"/>
      <c r="M332" s="75">
        <v>3600.604248046875</v>
      </c>
      <c r="N332" s="75">
        <v>650.8468627929688</v>
      </c>
      <c r="O332" s="76"/>
      <c r="P332" s="77"/>
      <c r="Q332" s="77"/>
      <c r="R332" s="89"/>
      <c r="S332" s="48">
        <v>0</v>
      </c>
      <c r="T332" s="48">
        <v>2</v>
      </c>
      <c r="U332" s="49">
        <v>0</v>
      </c>
      <c r="V332" s="49">
        <v>0.5</v>
      </c>
      <c r="W332" s="50"/>
      <c r="X332" s="50"/>
      <c r="Y332" s="50"/>
      <c r="Z332" s="49">
        <v>0</v>
      </c>
      <c r="AA332" s="72">
        <v>332</v>
      </c>
      <c r="AB332" s="72"/>
      <c r="AC332" s="73"/>
      <c r="AD332" s="79" t="s">
        <v>4357</v>
      </c>
      <c r="AE332" s="79">
        <v>1351</v>
      </c>
      <c r="AF332" s="79">
        <v>2399</v>
      </c>
      <c r="AG332" s="79">
        <v>5563</v>
      </c>
      <c r="AH332" s="79">
        <v>16910</v>
      </c>
      <c r="AI332" s="79"/>
      <c r="AJ332" s="79" t="s">
        <v>5004</v>
      </c>
      <c r="AK332" s="79" t="s">
        <v>5510</v>
      </c>
      <c r="AL332" s="84" t="s">
        <v>5844</v>
      </c>
      <c r="AM332" s="79"/>
      <c r="AN332" s="81">
        <v>41942.80704861111</v>
      </c>
      <c r="AO332" s="84" t="s">
        <v>6270</v>
      </c>
      <c r="AP332" s="79" t="b">
        <v>0</v>
      </c>
      <c r="AQ332" s="79" t="b">
        <v>0</v>
      </c>
      <c r="AR332" s="79" t="b">
        <v>1</v>
      </c>
      <c r="AS332" s="79"/>
      <c r="AT332" s="79">
        <v>154</v>
      </c>
      <c r="AU332" s="84" t="s">
        <v>6619</v>
      </c>
      <c r="AV332" s="79" t="b">
        <v>0</v>
      </c>
      <c r="AW332" s="79" t="s">
        <v>6881</v>
      </c>
      <c r="AX332" s="84" t="s">
        <v>7193</v>
      </c>
      <c r="AY332" s="79" t="s">
        <v>66</v>
      </c>
      <c r="AZ332" s="79" t="str">
        <f>REPLACE(INDEX(GroupVertices[Group],MATCH(Vertices[[#This Row],[Vertex]],GroupVertices[Vertex],0)),1,1,"")</f>
        <v>47</v>
      </c>
      <c r="BA332" s="2"/>
      <c r="BB332" s="3"/>
      <c r="BC332" s="3"/>
      <c r="BD332" s="3"/>
      <c r="BE332" s="3"/>
    </row>
    <row r="333" spans="1:57" ht="15">
      <c r="A333" s="65" t="s">
        <v>460</v>
      </c>
      <c r="B333" s="66"/>
      <c r="C333" s="66"/>
      <c r="D333" s="67">
        <v>2.340909090909091</v>
      </c>
      <c r="E333" s="69">
        <v>60</v>
      </c>
      <c r="F333" s="104" t="s">
        <v>6756</v>
      </c>
      <c r="G333" s="66"/>
      <c r="H333" s="70"/>
      <c r="I333" s="71"/>
      <c r="J333" s="71"/>
      <c r="K333" s="70" t="s">
        <v>7886</v>
      </c>
      <c r="L333" s="74"/>
      <c r="M333" s="75">
        <v>362.0274353027344</v>
      </c>
      <c r="N333" s="75">
        <v>3764.864990234375</v>
      </c>
      <c r="O333" s="76"/>
      <c r="P333" s="77"/>
      <c r="Q333" s="77"/>
      <c r="R333" s="89"/>
      <c r="S333" s="48">
        <v>1</v>
      </c>
      <c r="T333" s="48">
        <v>1</v>
      </c>
      <c r="U333" s="49">
        <v>0</v>
      </c>
      <c r="V333" s="49">
        <v>0</v>
      </c>
      <c r="W333" s="50"/>
      <c r="X333" s="50"/>
      <c r="Y333" s="50"/>
      <c r="Z333" s="49" t="s">
        <v>8271</v>
      </c>
      <c r="AA333" s="72">
        <v>333</v>
      </c>
      <c r="AB333" s="72"/>
      <c r="AC333" s="73"/>
      <c r="AD333" s="79" t="s">
        <v>4358</v>
      </c>
      <c r="AE333" s="79">
        <v>12</v>
      </c>
      <c r="AF333" s="79">
        <v>21</v>
      </c>
      <c r="AG333" s="79">
        <v>187</v>
      </c>
      <c r="AH333" s="79">
        <v>14</v>
      </c>
      <c r="AI333" s="79"/>
      <c r="AJ333" s="79" t="s">
        <v>5005</v>
      </c>
      <c r="AK333" s="79" t="s">
        <v>3971</v>
      </c>
      <c r="AL333" s="79"/>
      <c r="AM333" s="79"/>
      <c r="AN333" s="81">
        <v>43407.44451388889</v>
      </c>
      <c r="AO333" s="84" t="s">
        <v>6271</v>
      </c>
      <c r="AP333" s="79" t="b">
        <v>1</v>
      </c>
      <c r="AQ333" s="79" t="b">
        <v>0</v>
      </c>
      <c r="AR333" s="79" t="b">
        <v>0</v>
      </c>
      <c r="AS333" s="79"/>
      <c r="AT333" s="79">
        <v>1</v>
      </c>
      <c r="AU333" s="79"/>
      <c r="AV333" s="79" t="b">
        <v>0</v>
      </c>
      <c r="AW333" s="79" t="s">
        <v>6881</v>
      </c>
      <c r="AX333" s="84" t="s">
        <v>7194</v>
      </c>
      <c r="AY333" s="79" t="s">
        <v>66</v>
      </c>
      <c r="AZ333" s="79" t="str">
        <f>REPLACE(INDEX(GroupVertices[Group],MATCH(Vertices[[#This Row],[Vertex]],GroupVertices[Vertex],0)),1,1,"")</f>
        <v>1</v>
      </c>
      <c r="BA333" s="2"/>
      <c r="BB333" s="3"/>
      <c r="BC333" s="3"/>
      <c r="BD333" s="3"/>
      <c r="BE333" s="3"/>
    </row>
    <row r="334" spans="1:57" ht="15">
      <c r="A334" s="65" t="s">
        <v>461</v>
      </c>
      <c r="B334" s="66"/>
      <c r="C334" s="66"/>
      <c r="D334" s="67">
        <v>2.340909090909091</v>
      </c>
      <c r="E334" s="69">
        <v>60</v>
      </c>
      <c r="F334" s="104" t="s">
        <v>1751</v>
      </c>
      <c r="G334" s="66"/>
      <c r="H334" s="70"/>
      <c r="I334" s="71"/>
      <c r="J334" s="71"/>
      <c r="K334" s="70" t="s">
        <v>7887</v>
      </c>
      <c r="L334" s="74"/>
      <c r="M334" s="75">
        <v>1262.7413330078125</v>
      </c>
      <c r="N334" s="75">
        <v>8297.662109375</v>
      </c>
      <c r="O334" s="76"/>
      <c r="P334" s="77"/>
      <c r="Q334" s="77"/>
      <c r="R334" s="89"/>
      <c r="S334" s="48">
        <v>1</v>
      </c>
      <c r="T334" s="48">
        <v>1</v>
      </c>
      <c r="U334" s="49">
        <v>0</v>
      </c>
      <c r="V334" s="49">
        <v>0</v>
      </c>
      <c r="W334" s="50"/>
      <c r="X334" s="50"/>
      <c r="Y334" s="50"/>
      <c r="Z334" s="49" t="s">
        <v>8271</v>
      </c>
      <c r="AA334" s="72">
        <v>334</v>
      </c>
      <c r="AB334" s="72"/>
      <c r="AC334" s="73"/>
      <c r="AD334" s="79" t="s">
        <v>4359</v>
      </c>
      <c r="AE334" s="79">
        <v>25</v>
      </c>
      <c r="AF334" s="79">
        <v>224</v>
      </c>
      <c r="AG334" s="79">
        <v>17725</v>
      </c>
      <c r="AH334" s="79">
        <v>7</v>
      </c>
      <c r="AI334" s="79"/>
      <c r="AJ334" s="79" t="s">
        <v>5006</v>
      </c>
      <c r="AK334" s="79" t="s">
        <v>5511</v>
      </c>
      <c r="AL334" s="84" t="s">
        <v>5845</v>
      </c>
      <c r="AM334" s="79"/>
      <c r="AN334" s="81">
        <v>42391.010046296295</v>
      </c>
      <c r="AO334" s="84" t="s">
        <v>6272</v>
      </c>
      <c r="AP334" s="79" t="b">
        <v>0</v>
      </c>
      <c r="AQ334" s="79" t="b">
        <v>0</v>
      </c>
      <c r="AR334" s="79" t="b">
        <v>0</v>
      </c>
      <c r="AS334" s="79"/>
      <c r="AT334" s="79">
        <v>6</v>
      </c>
      <c r="AU334" s="84" t="s">
        <v>6619</v>
      </c>
      <c r="AV334" s="79" t="b">
        <v>0</v>
      </c>
      <c r="AW334" s="79" t="s">
        <v>6881</v>
      </c>
      <c r="AX334" s="84" t="s">
        <v>7195</v>
      </c>
      <c r="AY334" s="79" t="s">
        <v>66</v>
      </c>
      <c r="AZ334" s="79" t="str">
        <f>REPLACE(INDEX(GroupVertices[Group],MATCH(Vertices[[#This Row],[Vertex]],GroupVertices[Vertex],0)),1,1,"")</f>
        <v>1</v>
      </c>
      <c r="BA334" s="2"/>
      <c r="BB334" s="3"/>
      <c r="BC334" s="3"/>
      <c r="BD334" s="3"/>
      <c r="BE334" s="3"/>
    </row>
    <row r="335" spans="1:57" ht="15">
      <c r="A335" s="65" t="s">
        <v>462</v>
      </c>
      <c r="B335" s="66"/>
      <c r="C335" s="66"/>
      <c r="D335" s="67">
        <v>2.340909090909091</v>
      </c>
      <c r="E335" s="69">
        <v>60</v>
      </c>
      <c r="F335" s="104" t="s">
        <v>1752</v>
      </c>
      <c r="G335" s="66"/>
      <c r="H335" s="70"/>
      <c r="I335" s="71"/>
      <c r="J335" s="71"/>
      <c r="K335" s="70" t="s">
        <v>7888</v>
      </c>
      <c r="L335" s="74"/>
      <c r="M335" s="75">
        <v>207.45188903808594</v>
      </c>
      <c r="N335" s="75">
        <v>4803.552734375</v>
      </c>
      <c r="O335" s="76"/>
      <c r="P335" s="77"/>
      <c r="Q335" s="77"/>
      <c r="R335" s="89"/>
      <c r="S335" s="48">
        <v>1</v>
      </c>
      <c r="T335" s="48">
        <v>1</v>
      </c>
      <c r="U335" s="49">
        <v>0</v>
      </c>
      <c r="V335" s="49">
        <v>0</v>
      </c>
      <c r="W335" s="50"/>
      <c r="X335" s="50"/>
      <c r="Y335" s="50"/>
      <c r="Z335" s="49" t="s">
        <v>8271</v>
      </c>
      <c r="AA335" s="72">
        <v>335</v>
      </c>
      <c r="AB335" s="72"/>
      <c r="AC335" s="73"/>
      <c r="AD335" s="79" t="s">
        <v>4360</v>
      </c>
      <c r="AE335" s="79">
        <v>302</v>
      </c>
      <c r="AF335" s="79">
        <v>45</v>
      </c>
      <c r="AG335" s="79">
        <v>1335</v>
      </c>
      <c r="AH335" s="79">
        <v>2754</v>
      </c>
      <c r="AI335" s="79"/>
      <c r="AJ335" s="79" t="s">
        <v>5007</v>
      </c>
      <c r="AK335" s="79" t="s">
        <v>5512</v>
      </c>
      <c r="AL335" s="84" t="s">
        <v>5846</v>
      </c>
      <c r="AM335" s="79"/>
      <c r="AN335" s="81">
        <v>42011.62582175926</v>
      </c>
      <c r="AO335" s="84" t="s">
        <v>6273</v>
      </c>
      <c r="AP335" s="79" t="b">
        <v>0</v>
      </c>
      <c r="AQ335" s="79" t="b">
        <v>0</v>
      </c>
      <c r="AR335" s="79" t="b">
        <v>0</v>
      </c>
      <c r="AS335" s="79"/>
      <c r="AT335" s="79">
        <v>0</v>
      </c>
      <c r="AU335" s="84" t="s">
        <v>6619</v>
      </c>
      <c r="AV335" s="79" t="b">
        <v>0</v>
      </c>
      <c r="AW335" s="79" t="s">
        <v>6881</v>
      </c>
      <c r="AX335" s="84" t="s">
        <v>7196</v>
      </c>
      <c r="AY335" s="79" t="s">
        <v>66</v>
      </c>
      <c r="AZ335" s="79" t="str">
        <f>REPLACE(INDEX(GroupVertices[Group],MATCH(Vertices[[#This Row],[Vertex]],GroupVertices[Vertex],0)),1,1,"")</f>
        <v>1</v>
      </c>
      <c r="BA335" s="2"/>
      <c r="BB335" s="3"/>
      <c r="BC335" s="3"/>
      <c r="BD335" s="3"/>
      <c r="BE335" s="3"/>
    </row>
    <row r="336" spans="1:57" ht="15">
      <c r="A336" s="65" t="s">
        <v>463</v>
      </c>
      <c r="B336" s="66"/>
      <c r="C336" s="66"/>
      <c r="D336" s="67">
        <v>1.5</v>
      </c>
      <c r="E336" s="69">
        <v>60</v>
      </c>
      <c r="F336" s="104" t="s">
        <v>1753</v>
      </c>
      <c r="G336" s="66"/>
      <c r="H336" s="70"/>
      <c r="I336" s="71"/>
      <c r="J336" s="71"/>
      <c r="K336" s="70" t="s">
        <v>7889</v>
      </c>
      <c r="L336" s="74"/>
      <c r="M336" s="75">
        <v>9664.076171875</v>
      </c>
      <c r="N336" s="75">
        <v>9056.962890625</v>
      </c>
      <c r="O336" s="76"/>
      <c r="P336" s="77"/>
      <c r="Q336" s="77"/>
      <c r="R336" s="89"/>
      <c r="S336" s="48">
        <v>0</v>
      </c>
      <c r="T336" s="48">
        <v>1</v>
      </c>
      <c r="U336" s="49">
        <v>0</v>
      </c>
      <c r="V336" s="49">
        <v>0.04</v>
      </c>
      <c r="W336" s="50"/>
      <c r="X336" s="50"/>
      <c r="Y336" s="50"/>
      <c r="Z336" s="49">
        <v>0</v>
      </c>
      <c r="AA336" s="72">
        <v>336</v>
      </c>
      <c r="AB336" s="72"/>
      <c r="AC336" s="73"/>
      <c r="AD336" s="79" t="s">
        <v>4361</v>
      </c>
      <c r="AE336" s="79">
        <v>13628</v>
      </c>
      <c r="AF336" s="79">
        <v>14450</v>
      </c>
      <c r="AG336" s="79">
        <v>45999</v>
      </c>
      <c r="AH336" s="79">
        <v>57718</v>
      </c>
      <c r="AI336" s="79"/>
      <c r="AJ336" s="79" t="s">
        <v>5008</v>
      </c>
      <c r="AK336" s="79" t="s">
        <v>5513</v>
      </c>
      <c r="AL336" s="79"/>
      <c r="AM336" s="79"/>
      <c r="AN336" s="81">
        <v>42282.794953703706</v>
      </c>
      <c r="AO336" s="84" t="s">
        <v>6274</v>
      </c>
      <c r="AP336" s="79" t="b">
        <v>1</v>
      </c>
      <c r="AQ336" s="79" t="b">
        <v>0</v>
      </c>
      <c r="AR336" s="79" t="b">
        <v>0</v>
      </c>
      <c r="AS336" s="79"/>
      <c r="AT336" s="79">
        <v>8</v>
      </c>
      <c r="AU336" s="84" t="s">
        <v>6619</v>
      </c>
      <c r="AV336" s="79" t="b">
        <v>0</v>
      </c>
      <c r="AW336" s="79" t="s">
        <v>6881</v>
      </c>
      <c r="AX336" s="84" t="s">
        <v>7197</v>
      </c>
      <c r="AY336" s="79" t="s">
        <v>66</v>
      </c>
      <c r="AZ336" s="79" t="str">
        <f>REPLACE(INDEX(GroupVertices[Group],MATCH(Vertices[[#This Row],[Vertex]],GroupVertices[Vertex],0)),1,1,"")</f>
        <v>7</v>
      </c>
      <c r="BA336" s="2"/>
      <c r="BB336" s="3"/>
      <c r="BC336" s="3"/>
      <c r="BD336" s="3"/>
      <c r="BE336" s="3"/>
    </row>
    <row r="337" spans="1:57" ht="15">
      <c r="A337" s="65" t="s">
        <v>464</v>
      </c>
      <c r="B337" s="66"/>
      <c r="C337" s="66"/>
      <c r="D337" s="67">
        <v>2.340909090909091</v>
      </c>
      <c r="E337" s="69">
        <v>60</v>
      </c>
      <c r="F337" s="104" t="s">
        <v>1754</v>
      </c>
      <c r="G337" s="66"/>
      <c r="H337" s="70"/>
      <c r="I337" s="71"/>
      <c r="J337" s="71"/>
      <c r="K337" s="70" t="s">
        <v>7890</v>
      </c>
      <c r="L337" s="74"/>
      <c r="M337" s="75">
        <v>478.6710205078125</v>
      </c>
      <c r="N337" s="75">
        <v>7818.91943359375</v>
      </c>
      <c r="O337" s="76"/>
      <c r="P337" s="77"/>
      <c r="Q337" s="77"/>
      <c r="R337" s="89"/>
      <c r="S337" s="48">
        <v>1</v>
      </c>
      <c r="T337" s="48">
        <v>1</v>
      </c>
      <c r="U337" s="49">
        <v>0</v>
      </c>
      <c r="V337" s="49">
        <v>0</v>
      </c>
      <c r="W337" s="50"/>
      <c r="X337" s="50"/>
      <c r="Y337" s="50"/>
      <c r="Z337" s="49" t="s">
        <v>8271</v>
      </c>
      <c r="AA337" s="72">
        <v>337</v>
      </c>
      <c r="AB337" s="72"/>
      <c r="AC337" s="73"/>
      <c r="AD337" s="79" t="s">
        <v>4362</v>
      </c>
      <c r="AE337" s="79">
        <v>371</v>
      </c>
      <c r="AF337" s="79">
        <v>357</v>
      </c>
      <c r="AG337" s="79">
        <v>438</v>
      </c>
      <c r="AH337" s="79">
        <v>709</v>
      </c>
      <c r="AI337" s="79"/>
      <c r="AJ337" s="79" t="s">
        <v>5009</v>
      </c>
      <c r="AK337" s="79" t="s">
        <v>3967</v>
      </c>
      <c r="AL337" s="84" t="s">
        <v>5847</v>
      </c>
      <c r="AM337" s="79"/>
      <c r="AN337" s="81">
        <v>42390.594502314816</v>
      </c>
      <c r="AO337" s="84" t="s">
        <v>6275</v>
      </c>
      <c r="AP337" s="79" t="b">
        <v>0</v>
      </c>
      <c r="AQ337" s="79" t="b">
        <v>0</v>
      </c>
      <c r="AR337" s="79" t="b">
        <v>1</v>
      </c>
      <c r="AS337" s="79"/>
      <c r="AT337" s="79">
        <v>12</v>
      </c>
      <c r="AU337" s="84" t="s">
        <v>6619</v>
      </c>
      <c r="AV337" s="79" t="b">
        <v>0</v>
      </c>
      <c r="AW337" s="79" t="s">
        <v>6881</v>
      </c>
      <c r="AX337" s="84" t="s">
        <v>7198</v>
      </c>
      <c r="AY337" s="79" t="s">
        <v>66</v>
      </c>
      <c r="AZ337" s="79" t="str">
        <f>REPLACE(INDEX(GroupVertices[Group],MATCH(Vertices[[#This Row],[Vertex]],GroupVertices[Vertex],0)),1,1,"")</f>
        <v>1</v>
      </c>
      <c r="BA337" s="2"/>
      <c r="BB337" s="3"/>
      <c r="BC337" s="3"/>
      <c r="BD337" s="3"/>
      <c r="BE337" s="3"/>
    </row>
    <row r="338" spans="1:57" ht="15">
      <c r="A338" s="65" t="s">
        <v>860</v>
      </c>
      <c r="B338" s="66"/>
      <c r="C338" s="66"/>
      <c r="D338" s="67">
        <v>2.340909090909091</v>
      </c>
      <c r="E338" s="69">
        <v>60</v>
      </c>
      <c r="F338" s="104" t="s">
        <v>6757</v>
      </c>
      <c r="G338" s="66"/>
      <c r="H338" s="70"/>
      <c r="I338" s="71"/>
      <c r="J338" s="71"/>
      <c r="K338" s="70" t="s">
        <v>7892</v>
      </c>
      <c r="L338" s="74"/>
      <c r="M338" s="75">
        <v>5826.6591796875</v>
      </c>
      <c r="N338" s="75">
        <v>7376.638671875</v>
      </c>
      <c r="O338" s="76"/>
      <c r="P338" s="77"/>
      <c r="Q338" s="77"/>
      <c r="R338" s="89"/>
      <c r="S338" s="48">
        <v>1</v>
      </c>
      <c r="T338" s="48">
        <v>0</v>
      </c>
      <c r="U338" s="49">
        <v>0</v>
      </c>
      <c r="V338" s="49">
        <v>0.333333</v>
      </c>
      <c r="W338" s="50"/>
      <c r="X338" s="50"/>
      <c r="Y338" s="50"/>
      <c r="Z338" s="49">
        <v>0</v>
      </c>
      <c r="AA338" s="72">
        <v>338</v>
      </c>
      <c r="AB338" s="72"/>
      <c r="AC338" s="73"/>
      <c r="AD338" s="79" t="s">
        <v>4364</v>
      </c>
      <c r="AE338" s="79">
        <v>995</v>
      </c>
      <c r="AF338" s="79">
        <v>9794</v>
      </c>
      <c r="AG338" s="79">
        <v>49405</v>
      </c>
      <c r="AH338" s="79">
        <v>62248</v>
      </c>
      <c r="AI338" s="79"/>
      <c r="AJ338" s="79" t="s">
        <v>5011</v>
      </c>
      <c r="AK338" s="79" t="s">
        <v>5514</v>
      </c>
      <c r="AL338" s="84" t="s">
        <v>5849</v>
      </c>
      <c r="AM338" s="79"/>
      <c r="AN338" s="81">
        <v>41017.24972222222</v>
      </c>
      <c r="AO338" s="84" t="s">
        <v>6277</v>
      </c>
      <c r="AP338" s="79" t="b">
        <v>0</v>
      </c>
      <c r="AQ338" s="79" t="b">
        <v>0</v>
      </c>
      <c r="AR338" s="79" t="b">
        <v>1</v>
      </c>
      <c r="AS338" s="79"/>
      <c r="AT338" s="79">
        <v>67</v>
      </c>
      <c r="AU338" s="84" t="s">
        <v>6621</v>
      </c>
      <c r="AV338" s="79" t="b">
        <v>0</v>
      </c>
      <c r="AW338" s="79" t="s">
        <v>6881</v>
      </c>
      <c r="AX338" s="84" t="s">
        <v>7200</v>
      </c>
      <c r="AY338" s="79" t="s">
        <v>65</v>
      </c>
      <c r="AZ338" s="79" t="str">
        <f>REPLACE(INDEX(GroupVertices[Group],MATCH(Vertices[[#This Row],[Vertex]],GroupVertices[Vertex],0)),1,1,"")</f>
        <v>46</v>
      </c>
      <c r="BA338" s="2"/>
      <c r="BB338" s="3"/>
      <c r="BC338" s="3"/>
      <c r="BD338" s="3"/>
      <c r="BE338" s="3"/>
    </row>
    <row r="339" spans="1:57" ht="15">
      <c r="A339" s="65" t="s">
        <v>861</v>
      </c>
      <c r="B339" s="66"/>
      <c r="C339" s="66"/>
      <c r="D339" s="67">
        <v>2.340909090909091</v>
      </c>
      <c r="E339" s="69">
        <v>60</v>
      </c>
      <c r="F339" s="104" t="s">
        <v>6758</v>
      </c>
      <c r="G339" s="66"/>
      <c r="H339" s="70"/>
      <c r="I339" s="71"/>
      <c r="J339" s="71"/>
      <c r="K339" s="70" t="s">
        <v>7893</v>
      </c>
      <c r="L339" s="74"/>
      <c r="M339" s="75">
        <v>5537.62158203125</v>
      </c>
      <c r="N339" s="75">
        <v>7011.13671875</v>
      </c>
      <c r="O339" s="76"/>
      <c r="P339" s="77"/>
      <c r="Q339" s="77"/>
      <c r="R339" s="89"/>
      <c r="S339" s="48">
        <v>1</v>
      </c>
      <c r="T339" s="48">
        <v>0</v>
      </c>
      <c r="U339" s="49">
        <v>0</v>
      </c>
      <c r="V339" s="49">
        <v>0.333333</v>
      </c>
      <c r="W339" s="50"/>
      <c r="X339" s="50"/>
      <c r="Y339" s="50"/>
      <c r="Z339" s="49">
        <v>0</v>
      </c>
      <c r="AA339" s="72">
        <v>339</v>
      </c>
      <c r="AB339" s="72"/>
      <c r="AC339" s="73"/>
      <c r="AD339" s="79" t="s">
        <v>4365</v>
      </c>
      <c r="AE339" s="79">
        <v>1580</v>
      </c>
      <c r="AF339" s="79">
        <v>4165</v>
      </c>
      <c r="AG339" s="79">
        <v>28333</v>
      </c>
      <c r="AH339" s="79">
        <v>47008</v>
      </c>
      <c r="AI339" s="79"/>
      <c r="AJ339" s="79" t="s">
        <v>5012</v>
      </c>
      <c r="AK339" s="79" t="s">
        <v>5515</v>
      </c>
      <c r="AL339" s="84" t="s">
        <v>5850</v>
      </c>
      <c r="AM339" s="79"/>
      <c r="AN339" s="81">
        <v>39753.07925925926</v>
      </c>
      <c r="AO339" s="84" t="s">
        <v>6278</v>
      </c>
      <c r="AP339" s="79" t="b">
        <v>0</v>
      </c>
      <c r="AQ339" s="79" t="b">
        <v>0</v>
      </c>
      <c r="AR339" s="79" t="b">
        <v>1</v>
      </c>
      <c r="AS339" s="79"/>
      <c r="AT339" s="79">
        <v>64</v>
      </c>
      <c r="AU339" s="84" t="s">
        <v>6623</v>
      </c>
      <c r="AV339" s="79" t="b">
        <v>0</v>
      </c>
      <c r="AW339" s="79" t="s">
        <v>6881</v>
      </c>
      <c r="AX339" s="84" t="s">
        <v>7201</v>
      </c>
      <c r="AY339" s="79" t="s">
        <v>65</v>
      </c>
      <c r="AZ339" s="79" t="str">
        <f>REPLACE(INDEX(GroupVertices[Group],MATCH(Vertices[[#This Row],[Vertex]],GroupVertices[Vertex],0)),1,1,"")</f>
        <v>46</v>
      </c>
      <c r="BA339" s="2"/>
      <c r="BB339" s="3"/>
      <c r="BC339" s="3"/>
      <c r="BD339" s="3"/>
      <c r="BE339" s="3"/>
    </row>
    <row r="340" spans="1:57" ht="15">
      <c r="A340" s="65" t="s">
        <v>862</v>
      </c>
      <c r="B340" s="66"/>
      <c r="C340" s="66"/>
      <c r="D340" s="67">
        <v>2.340909090909091</v>
      </c>
      <c r="E340" s="69">
        <v>60</v>
      </c>
      <c r="F340" s="104" t="s">
        <v>6759</v>
      </c>
      <c r="G340" s="66"/>
      <c r="H340" s="70"/>
      <c r="I340" s="71"/>
      <c r="J340" s="71"/>
      <c r="K340" s="70" t="s">
        <v>7895</v>
      </c>
      <c r="L340" s="74"/>
      <c r="M340" s="75">
        <v>3653.412109375</v>
      </c>
      <c r="N340" s="75">
        <v>5147.41943359375</v>
      </c>
      <c r="O340" s="76"/>
      <c r="P340" s="77"/>
      <c r="Q340" s="77"/>
      <c r="R340" s="89"/>
      <c r="S340" s="48">
        <v>1</v>
      </c>
      <c r="T340" s="48">
        <v>0</v>
      </c>
      <c r="U340" s="49">
        <v>0</v>
      </c>
      <c r="V340" s="49">
        <v>0.2</v>
      </c>
      <c r="W340" s="50"/>
      <c r="X340" s="50"/>
      <c r="Y340" s="50"/>
      <c r="Z340" s="49">
        <v>0</v>
      </c>
      <c r="AA340" s="72">
        <v>340</v>
      </c>
      <c r="AB340" s="72"/>
      <c r="AC340" s="73"/>
      <c r="AD340" s="79" t="s">
        <v>4367</v>
      </c>
      <c r="AE340" s="79">
        <v>210</v>
      </c>
      <c r="AF340" s="79">
        <v>3303853</v>
      </c>
      <c r="AG340" s="79">
        <v>1251</v>
      </c>
      <c r="AH340" s="79">
        <v>619</v>
      </c>
      <c r="AI340" s="79"/>
      <c r="AJ340" s="79"/>
      <c r="AK340" s="79"/>
      <c r="AL340" s="79"/>
      <c r="AM340" s="79"/>
      <c r="AN340" s="81">
        <v>41067.91600694445</v>
      </c>
      <c r="AO340" s="84" t="s">
        <v>6279</v>
      </c>
      <c r="AP340" s="79" t="b">
        <v>0</v>
      </c>
      <c r="AQ340" s="79" t="b">
        <v>0</v>
      </c>
      <c r="AR340" s="79" t="b">
        <v>1</v>
      </c>
      <c r="AS340" s="79"/>
      <c r="AT340" s="79">
        <v>14666</v>
      </c>
      <c r="AU340" s="84" t="s">
        <v>6620</v>
      </c>
      <c r="AV340" s="79" t="b">
        <v>1</v>
      </c>
      <c r="AW340" s="79" t="s">
        <v>6881</v>
      </c>
      <c r="AX340" s="84" t="s">
        <v>7203</v>
      </c>
      <c r="AY340" s="79" t="s">
        <v>65</v>
      </c>
      <c r="AZ340" s="79" t="str">
        <f>REPLACE(INDEX(GroupVertices[Group],MATCH(Vertices[[#This Row],[Vertex]],GroupVertices[Vertex],0)),1,1,"")</f>
        <v>26</v>
      </c>
      <c r="BA340" s="2"/>
      <c r="BB340" s="3"/>
      <c r="BC340" s="3"/>
      <c r="BD340" s="3"/>
      <c r="BE340" s="3"/>
    </row>
    <row r="341" spans="1:57" ht="15">
      <c r="A341" s="65" t="s">
        <v>863</v>
      </c>
      <c r="B341" s="66"/>
      <c r="C341" s="66"/>
      <c r="D341" s="67">
        <v>2.340909090909091</v>
      </c>
      <c r="E341" s="69">
        <v>60</v>
      </c>
      <c r="F341" s="104" t="s">
        <v>6760</v>
      </c>
      <c r="G341" s="66"/>
      <c r="H341" s="70"/>
      <c r="I341" s="71"/>
      <c r="J341" s="71"/>
      <c r="K341" s="70" t="s">
        <v>7896</v>
      </c>
      <c r="L341" s="74"/>
      <c r="M341" s="75">
        <v>4099.341796875</v>
      </c>
      <c r="N341" s="75">
        <v>5691.7880859375</v>
      </c>
      <c r="O341" s="76"/>
      <c r="P341" s="77"/>
      <c r="Q341" s="77"/>
      <c r="R341" s="89"/>
      <c r="S341" s="48">
        <v>1</v>
      </c>
      <c r="T341" s="48">
        <v>0</v>
      </c>
      <c r="U341" s="49">
        <v>0</v>
      </c>
      <c r="V341" s="49">
        <v>0.2</v>
      </c>
      <c r="W341" s="50"/>
      <c r="X341" s="50"/>
      <c r="Y341" s="50"/>
      <c r="Z341" s="49">
        <v>0</v>
      </c>
      <c r="AA341" s="72">
        <v>341</v>
      </c>
      <c r="AB341" s="72"/>
      <c r="AC341" s="73"/>
      <c r="AD341" s="79" t="s">
        <v>4368</v>
      </c>
      <c r="AE341" s="79">
        <v>550</v>
      </c>
      <c r="AF341" s="79">
        <v>28016</v>
      </c>
      <c r="AG341" s="79">
        <v>83844</v>
      </c>
      <c r="AH341" s="79">
        <v>111643</v>
      </c>
      <c r="AI341" s="79"/>
      <c r="AJ341" s="79" t="s">
        <v>5013</v>
      </c>
      <c r="AK341" s="79" t="s">
        <v>5516</v>
      </c>
      <c r="AL341" s="84" t="s">
        <v>5851</v>
      </c>
      <c r="AM341" s="79"/>
      <c r="AN341" s="81">
        <v>39856.73297453704</v>
      </c>
      <c r="AO341" s="84" t="s">
        <v>6280</v>
      </c>
      <c r="AP341" s="79" t="b">
        <v>1</v>
      </c>
      <c r="AQ341" s="79" t="b">
        <v>0</v>
      </c>
      <c r="AR341" s="79" t="b">
        <v>1</v>
      </c>
      <c r="AS341" s="79"/>
      <c r="AT341" s="79">
        <v>199</v>
      </c>
      <c r="AU341" s="84" t="s">
        <v>6619</v>
      </c>
      <c r="AV341" s="79" t="b">
        <v>1</v>
      </c>
      <c r="AW341" s="79" t="s">
        <v>6881</v>
      </c>
      <c r="AX341" s="84" t="s">
        <v>7204</v>
      </c>
      <c r="AY341" s="79" t="s">
        <v>65</v>
      </c>
      <c r="AZ341" s="79" t="str">
        <f>REPLACE(INDEX(GroupVertices[Group],MATCH(Vertices[[#This Row],[Vertex]],GroupVertices[Vertex],0)),1,1,"")</f>
        <v>26</v>
      </c>
      <c r="BA341" s="2"/>
      <c r="BB341" s="3"/>
      <c r="BC341" s="3"/>
      <c r="BD341" s="3"/>
      <c r="BE341" s="3"/>
    </row>
    <row r="342" spans="1:57" ht="15">
      <c r="A342" s="65" t="s">
        <v>864</v>
      </c>
      <c r="B342" s="66"/>
      <c r="C342" s="66"/>
      <c r="D342" s="67">
        <v>2.340909090909091</v>
      </c>
      <c r="E342" s="69">
        <v>60</v>
      </c>
      <c r="F342" s="104" t="s">
        <v>6761</v>
      </c>
      <c r="G342" s="66"/>
      <c r="H342" s="70"/>
      <c r="I342" s="71"/>
      <c r="J342" s="71"/>
      <c r="K342" s="70" t="s">
        <v>7897</v>
      </c>
      <c r="L342" s="74"/>
      <c r="M342" s="75">
        <v>4040.097412109375</v>
      </c>
      <c r="N342" s="75">
        <v>5290.107421875</v>
      </c>
      <c r="O342" s="76"/>
      <c r="P342" s="77"/>
      <c r="Q342" s="77"/>
      <c r="R342" s="89"/>
      <c r="S342" s="48">
        <v>1</v>
      </c>
      <c r="T342" s="48">
        <v>0</v>
      </c>
      <c r="U342" s="49">
        <v>0</v>
      </c>
      <c r="V342" s="49">
        <v>0.2</v>
      </c>
      <c r="W342" s="50"/>
      <c r="X342" s="50"/>
      <c r="Y342" s="50"/>
      <c r="Z342" s="49">
        <v>0</v>
      </c>
      <c r="AA342" s="72">
        <v>342</v>
      </c>
      <c r="AB342" s="72"/>
      <c r="AC342" s="73"/>
      <c r="AD342" s="79" t="s">
        <v>4369</v>
      </c>
      <c r="AE342" s="79">
        <v>19</v>
      </c>
      <c r="AF342" s="79">
        <v>194</v>
      </c>
      <c r="AG342" s="79">
        <v>2595</v>
      </c>
      <c r="AH342" s="79">
        <v>5161</v>
      </c>
      <c r="AI342" s="79"/>
      <c r="AJ342" s="79" t="s">
        <v>5014</v>
      </c>
      <c r="AK342" s="79" t="s">
        <v>5517</v>
      </c>
      <c r="AL342" s="79"/>
      <c r="AM342" s="79"/>
      <c r="AN342" s="81">
        <v>43395.57512731481</v>
      </c>
      <c r="AO342" s="84" t="s">
        <v>6281</v>
      </c>
      <c r="AP342" s="79" t="b">
        <v>0</v>
      </c>
      <c r="AQ342" s="79" t="b">
        <v>0</v>
      </c>
      <c r="AR342" s="79" t="b">
        <v>0</v>
      </c>
      <c r="AS342" s="79"/>
      <c r="AT342" s="79">
        <v>1</v>
      </c>
      <c r="AU342" s="84" t="s">
        <v>6619</v>
      </c>
      <c r="AV342" s="79" t="b">
        <v>0</v>
      </c>
      <c r="AW342" s="79" t="s">
        <v>6881</v>
      </c>
      <c r="AX342" s="84" t="s">
        <v>7205</v>
      </c>
      <c r="AY342" s="79" t="s">
        <v>65</v>
      </c>
      <c r="AZ342" s="79" t="str">
        <f>REPLACE(INDEX(GroupVertices[Group],MATCH(Vertices[[#This Row],[Vertex]],GroupVertices[Vertex],0)),1,1,"")</f>
        <v>26</v>
      </c>
      <c r="BA342" s="2"/>
      <c r="BB342" s="3"/>
      <c r="BC342" s="3"/>
      <c r="BD342" s="3"/>
      <c r="BE342" s="3"/>
    </row>
    <row r="343" spans="1:57" ht="15">
      <c r="A343" s="65" t="s">
        <v>467</v>
      </c>
      <c r="B343" s="66"/>
      <c r="C343" s="66"/>
      <c r="D343" s="67">
        <v>1.5</v>
      </c>
      <c r="E343" s="69">
        <v>60</v>
      </c>
      <c r="F343" s="104" t="s">
        <v>1757</v>
      </c>
      <c r="G343" s="66"/>
      <c r="H343" s="70"/>
      <c r="I343" s="71"/>
      <c r="J343" s="71"/>
      <c r="K343" s="70" t="s">
        <v>7898</v>
      </c>
      <c r="L343" s="74"/>
      <c r="M343" s="75">
        <v>5497.8212890625</v>
      </c>
      <c r="N343" s="75">
        <v>8675.2451171875</v>
      </c>
      <c r="O343" s="76"/>
      <c r="P343" s="77"/>
      <c r="Q343" s="77"/>
      <c r="R343" s="89"/>
      <c r="S343" s="48">
        <v>0</v>
      </c>
      <c r="T343" s="48">
        <v>1</v>
      </c>
      <c r="U343" s="49">
        <v>0</v>
      </c>
      <c r="V343" s="49">
        <v>0.034483</v>
      </c>
      <c r="W343" s="50"/>
      <c r="X343" s="50"/>
      <c r="Y343" s="50"/>
      <c r="Z343" s="49">
        <v>0</v>
      </c>
      <c r="AA343" s="72">
        <v>343</v>
      </c>
      <c r="AB343" s="72"/>
      <c r="AC343" s="73"/>
      <c r="AD343" s="79" t="s">
        <v>4370</v>
      </c>
      <c r="AE343" s="79">
        <v>172</v>
      </c>
      <c r="AF343" s="79">
        <v>118</v>
      </c>
      <c r="AG343" s="79">
        <v>24140</v>
      </c>
      <c r="AH343" s="79">
        <v>8596</v>
      </c>
      <c r="AI343" s="79"/>
      <c r="AJ343" s="79" t="s">
        <v>5015</v>
      </c>
      <c r="AK343" s="79" t="s">
        <v>5518</v>
      </c>
      <c r="AL343" s="79"/>
      <c r="AM343" s="79"/>
      <c r="AN343" s="81">
        <v>42521.69918981481</v>
      </c>
      <c r="AO343" s="79"/>
      <c r="AP343" s="79" t="b">
        <v>0</v>
      </c>
      <c r="AQ343" s="79" t="b">
        <v>0</v>
      </c>
      <c r="AR343" s="79" t="b">
        <v>0</v>
      </c>
      <c r="AS343" s="79"/>
      <c r="AT343" s="79">
        <v>1</v>
      </c>
      <c r="AU343" s="84" t="s">
        <v>6619</v>
      </c>
      <c r="AV343" s="79" t="b">
        <v>0</v>
      </c>
      <c r="AW343" s="79" t="s">
        <v>6881</v>
      </c>
      <c r="AX343" s="84" t="s">
        <v>7206</v>
      </c>
      <c r="AY343" s="79" t="s">
        <v>66</v>
      </c>
      <c r="AZ343" s="79" t="str">
        <f>REPLACE(INDEX(GroupVertices[Group],MATCH(Vertices[[#This Row],[Vertex]],GroupVertices[Vertex],0)),1,1,"")</f>
        <v>3</v>
      </c>
      <c r="BA343" s="2"/>
      <c r="BB343" s="3"/>
      <c r="BC343" s="3"/>
      <c r="BD343" s="3"/>
      <c r="BE343" s="3"/>
    </row>
    <row r="344" spans="1:57" ht="15">
      <c r="A344" s="65" t="s">
        <v>468</v>
      </c>
      <c r="B344" s="66"/>
      <c r="C344" s="66"/>
      <c r="D344" s="67">
        <v>1.5</v>
      </c>
      <c r="E344" s="69">
        <v>60</v>
      </c>
      <c r="F344" s="104" t="s">
        <v>1758</v>
      </c>
      <c r="G344" s="66"/>
      <c r="H344" s="70"/>
      <c r="I344" s="71"/>
      <c r="J344" s="71"/>
      <c r="K344" s="70" t="s">
        <v>7899</v>
      </c>
      <c r="L344" s="74"/>
      <c r="M344" s="75">
        <v>5596.857421875</v>
      </c>
      <c r="N344" s="75">
        <v>9401.32421875</v>
      </c>
      <c r="O344" s="76"/>
      <c r="P344" s="77"/>
      <c r="Q344" s="77"/>
      <c r="R344" s="89"/>
      <c r="S344" s="48">
        <v>0</v>
      </c>
      <c r="T344" s="48">
        <v>1</v>
      </c>
      <c r="U344" s="49">
        <v>0</v>
      </c>
      <c r="V344" s="49">
        <v>0.034483</v>
      </c>
      <c r="W344" s="50"/>
      <c r="X344" s="50"/>
      <c r="Y344" s="50"/>
      <c r="Z344" s="49">
        <v>0</v>
      </c>
      <c r="AA344" s="72">
        <v>344</v>
      </c>
      <c r="AB344" s="72"/>
      <c r="AC344" s="73"/>
      <c r="AD344" s="79" t="s">
        <v>4371</v>
      </c>
      <c r="AE344" s="79">
        <v>510</v>
      </c>
      <c r="AF344" s="79">
        <v>876</v>
      </c>
      <c r="AG344" s="79">
        <v>12615</v>
      </c>
      <c r="AH344" s="79">
        <v>8526</v>
      </c>
      <c r="AI344" s="79"/>
      <c r="AJ344" s="79" t="s">
        <v>5016</v>
      </c>
      <c r="AK344" s="79" t="s">
        <v>5519</v>
      </c>
      <c r="AL344" s="79"/>
      <c r="AM344" s="79"/>
      <c r="AN344" s="81">
        <v>42963.02413194445</v>
      </c>
      <c r="AO344" s="84" t="s">
        <v>6282</v>
      </c>
      <c r="AP344" s="79" t="b">
        <v>1</v>
      </c>
      <c r="AQ344" s="79" t="b">
        <v>0</v>
      </c>
      <c r="AR344" s="79" t="b">
        <v>1</v>
      </c>
      <c r="AS344" s="79"/>
      <c r="AT344" s="79">
        <v>2</v>
      </c>
      <c r="AU344" s="79"/>
      <c r="AV344" s="79" t="b">
        <v>0</v>
      </c>
      <c r="AW344" s="79" t="s">
        <v>6881</v>
      </c>
      <c r="AX344" s="84" t="s">
        <v>7207</v>
      </c>
      <c r="AY344" s="79" t="s">
        <v>66</v>
      </c>
      <c r="AZ344" s="79" t="str">
        <f>REPLACE(INDEX(GroupVertices[Group],MATCH(Vertices[[#This Row],[Vertex]],GroupVertices[Vertex],0)),1,1,"")</f>
        <v>3</v>
      </c>
      <c r="BA344" s="2"/>
      <c r="BB344" s="3"/>
      <c r="BC344" s="3"/>
      <c r="BD344" s="3"/>
      <c r="BE344" s="3"/>
    </row>
    <row r="345" spans="1:57" ht="15">
      <c r="A345" s="65" t="s">
        <v>469</v>
      </c>
      <c r="B345" s="66"/>
      <c r="C345" s="66"/>
      <c r="D345" s="67">
        <v>1.5</v>
      </c>
      <c r="E345" s="69">
        <v>60</v>
      </c>
      <c r="F345" s="104" t="s">
        <v>1759</v>
      </c>
      <c r="G345" s="66"/>
      <c r="H345" s="70"/>
      <c r="I345" s="71"/>
      <c r="J345" s="71"/>
      <c r="K345" s="70" t="s">
        <v>7900</v>
      </c>
      <c r="L345" s="74"/>
      <c r="M345" s="75">
        <v>7128.22998046875</v>
      </c>
      <c r="N345" s="75">
        <v>7558.41943359375</v>
      </c>
      <c r="O345" s="76"/>
      <c r="P345" s="77"/>
      <c r="Q345" s="77"/>
      <c r="R345" s="89"/>
      <c r="S345" s="48">
        <v>0</v>
      </c>
      <c r="T345" s="48">
        <v>1</v>
      </c>
      <c r="U345" s="49">
        <v>0</v>
      </c>
      <c r="V345" s="49">
        <v>0.333333</v>
      </c>
      <c r="W345" s="50"/>
      <c r="X345" s="50"/>
      <c r="Y345" s="50"/>
      <c r="Z345" s="49">
        <v>0</v>
      </c>
      <c r="AA345" s="72">
        <v>345</v>
      </c>
      <c r="AB345" s="72"/>
      <c r="AC345" s="73"/>
      <c r="AD345" s="79" t="s">
        <v>4372</v>
      </c>
      <c r="AE345" s="79">
        <v>659</v>
      </c>
      <c r="AF345" s="79">
        <v>837</v>
      </c>
      <c r="AG345" s="79">
        <v>2869</v>
      </c>
      <c r="AH345" s="79">
        <v>16989</v>
      </c>
      <c r="AI345" s="79"/>
      <c r="AJ345" s="79" t="s">
        <v>5017</v>
      </c>
      <c r="AK345" s="79" t="s">
        <v>5520</v>
      </c>
      <c r="AL345" s="84" t="s">
        <v>5852</v>
      </c>
      <c r="AM345" s="79"/>
      <c r="AN345" s="81">
        <v>40025.73278935185</v>
      </c>
      <c r="AO345" s="84" t="s">
        <v>6283</v>
      </c>
      <c r="AP345" s="79" t="b">
        <v>1</v>
      </c>
      <c r="AQ345" s="79" t="b">
        <v>0</v>
      </c>
      <c r="AR345" s="79" t="b">
        <v>1</v>
      </c>
      <c r="AS345" s="79"/>
      <c r="AT345" s="79">
        <v>2</v>
      </c>
      <c r="AU345" s="84" t="s">
        <v>6619</v>
      </c>
      <c r="AV345" s="79" t="b">
        <v>0</v>
      </c>
      <c r="AW345" s="79" t="s">
        <v>6881</v>
      </c>
      <c r="AX345" s="84" t="s">
        <v>7208</v>
      </c>
      <c r="AY345" s="79" t="s">
        <v>66</v>
      </c>
      <c r="AZ345" s="79" t="str">
        <f>REPLACE(INDEX(GroupVertices[Group],MATCH(Vertices[[#This Row],[Vertex]],GroupVertices[Vertex],0)),1,1,"")</f>
        <v>45</v>
      </c>
      <c r="BA345" s="2"/>
      <c r="BB345" s="3"/>
      <c r="BC345" s="3"/>
      <c r="BD345" s="3"/>
      <c r="BE345" s="3"/>
    </row>
    <row r="346" spans="1:57" ht="15">
      <c r="A346" s="65" t="s">
        <v>470</v>
      </c>
      <c r="B346" s="66"/>
      <c r="C346" s="66"/>
      <c r="D346" s="67">
        <v>3.1818181818181817</v>
      </c>
      <c r="E346" s="69">
        <v>60</v>
      </c>
      <c r="F346" s="104" t="s">
        <v>1760</v>
      </c>
      <c r="G346" s="66"/>
      <c r="H346" s="70"/>
      <c r="I346" s="71"/>
      <c r="J346" s="71"/>
      <c r="K346" s="70" t="s">
        <v>7901</v>
      </c>
      <c r="L346" s="74"/>
      <c r="M346" s="75">
        <v>8916.3251953125</v>
      </c>
      <c r="N346" s="75">
        <v>5679.93212890625</v>
      </c>
      <c r="O346" s="76"/>
      <c r="P346" s="77"/>
      <c r="Q346" s="77"/>
      <c r="R346" s="89"/>
      <c r="S346" s="48">
        <v>2</v>
      </c>
      <c r="T346" s="48">
        <v>1</v>
      </c>
      <c r="U346" s="49">
        <v>0</v>
      </c>
      <c r="V346" s="49">
        <v>1</v>
      </c>
      <c r="W346" s="50"/>
      <c r="X346" s="50"/>
      <c r="Y346" s="50"/>
      <c r="Z346" s="49">
        <v>0</v>
      </c>
      <c r="AA346" s="72">
        <v>346</v>
      </c>
      <c r="AB346" s="72"/>
      <c r="AC346" s="73"/>
      <c r="AD346" s="79" t="s">
        <v>4373</v>
      </c>
      <c r="AE346" s="79">
        <v>6825</v>
      </c>
      <c r="AF346" s="79">
        <v>52995</v>
      </c>
      <c r="AG346" s="79">
        <v>176907</v>
      </c>
      <c r="AH346" s="79">
        <v>169300</v>
      </c>
      <c r="AI346" s="79"/>
      <c r="AJ346" s="79" t="s">
        <v>5018</v>
      </c>
      <c r="AK346" s="79" t="s">
        <v>5521</v>
      </c>
      <c r="AL346" s="79"/>
      <c r="AM346" s="79"/>
      <c r="AN346" s="81">
        <v>39940.621875</v>
      </c>
      <c r="AO346" s="84" t="s">
        <v>6284</v>
      </c>
      <c r="AP346" s="79" t="b">
        <v>0</v>
      </c>
      <c r="AQ346" s="79" t="b">
        <v>0</v>
      </c>
      <c r="AR346" s="79" t="b">
        <v>1</v>
      </c>
      <c r="AS346" s="79"/>
      <c r="AT346" s="79">
        <v>874</v>
      </c>
      <c r="AU346" s="84" t="s">
        <v>6630</v>
      </c>
      <c r="AV346" s="79" t="b">
        <v>1</v>
      </c>
      <c r="AW346" s="79" t="s">
        <v>6881</v>
      </c>
      <c r="AX346" s="84" t="s">
        <v>7209</v>
      </c>
      <c r="AY346" s="79" t="s">
        <v>66</v>
      </c>
      <c r="AZ346" s="79" t="str">
        <f>REPLACE(INDEX(GroupVertices[Group],MATCH(Vertices[[#This Row],[Vertex]],GroupVertices[Vertex],0)),1,1,"")</f>
        <v>117</v>
      </c>
      <c r="BA346" s="2"/>
      <c r="BB346" s="3"/>
      <c r="BC346" s="3"/>
      <c r="BD346" s="3"/>
      <c r="BE346" s="3"/>
    </row>
    <row r="347" spans="1:57" ht="15">
      <c r="A347" s="65" t="s">
        <v>471</v>
      </c>
      <c r="B347" s="66"/>
      <c r="C347" s="66"/>
      <c r="D347" s="67">
        <v>1.5</v>
      </c>
      <c r="E347" s="69">
        <v>60</v>
      </c>
      <c r="F347" s="104" t="s">
        <v>1761</v>
      </c>
      <c r="G347" s="66"/>
      <c r="H347" s="70"/>
      <c r="I347" s="71"/>
      <c r="J347" s="71"/>
      <c r="K347" s="70" t="s">
        <v>7902</v>
      </c>
      <c r="L347" s="74"/>
      <c r="M347" s="75">
        <v>8600.0556640625</v>
      </c>
      <c r="N347" s="75">
        <v>6094.09130859375</v>
      </c>
      <c r="O347" s="76"/>
      <c r="P347" s="77"/>
      <c r="Q347" s="77"/>
      <c r="R347" s="89"/>
      <c r="S347" s="48">
        <v>0</v>
      </c>
      <c r="T347" s="48">
        <v>1</v>
      </c>
      <c r="U347" s="49">
        <v>0</v>
      </c>
      <c r="V347" s="49">
        <v>1</v>
      </c>
      <c r="W347" s="50"/>
      <c r="X347" s="50"/>
      <c r="Y347" s="50"/>
      <c r="Z347" s="49">
        <v>0</v>
      </c>
      <c r="AA347" s="72">
        <v>347</v>
      </c>
      <c r="AB347" s="72"/>
      <c r="AC347" s="73"/>
      <c r="AD347" s="79" t="s">
        <v>4374</v>
      </c>
      <c r="AE347" s="79">
        <v>246</v>
      </c>
      <c r="AF347" s="79">
        <v>114</v>
      </c>
      <c r="AG347" s="79">
        <v>4916</v>
      </c>
      <c r="AH347" s="79">
        <v>22362</v>
      </c>
      <c r="AI347" s="79"/>
      <c r="AJ347" s="79" t="s">
        <v>5019</v>
      </c>
      <c r="AK347" s="79" t="s">
        <v>5522</v>
      </c>
      <c r="AL347" s="79"/>
      <c r="AM347" s="79"/>
      <c r="AN347" s="81">
        <v>40608.57597222222</v>
      </c>
      <c r="AO347" s="84" t="s">
        <v>6285</v>
      </c>
      <c r="AP347" s="79" t="b">
        <v>1</v>
      </c>
      <c r="AQ347" s="79" t="b">
        <v>0</v>
      </c>
      <c r="AR347" s="79" t="b">
        <v>0</v>
      </c>
      <c r="AS347" s="79"/>
      <c r="AT347" s="79">
        <v>1</v>
      </c>
      <c r="AU347" s="84" t="s">
        <v>6619</v>
      </c>
      <c r="AV347" s="79" t="b">
        <v>0</v>
      </c>
      <c r="AW347" s="79" t="s">
        <v>6881</v>
      </c>
      <c r="AX347" s="84" t="s">
        <v>7210</v>
      </c>
      <c r="AY347" s="79" t="s">
        <v>66</v>
      </c>
      <c r="AZ347" s="79" t="str">
        <f>REPLACE(INDEX(GroupVertices[Group],MATCH(Vertices[[#This Row],[Vertex]],GroupVertices[Vertex],0)),1,1,"")</f>
        <v>117</v>
      </c>
      <c r="BA347" s="2"/>
      <c r="BB347" s="3"/>
      <c r="BC347" s="3"/>
      <c r="BD347" s="3"/>
      <c r="BE347" s="3"/>
    </row>
    <row r="348" spans="1:57" ht="15">
      <c r="A348" s="65" t="s">
        <v>472</v>
      </c>
      <c r="B348" s="66"/>
      <c r="C348" s="66"/>
      <c r="D348" s="67">
        <v>2.340909090909091</v>
      </c>
      <c r="E348" s="69">
        <v>60</v>
      </c>
      <c r="F348" s="104" t="s">
        <v>1762</v>
      </c>
      <c r="G348" s="66"/>
      <c r="H348" s="70"/>
      <c r="I348" s="71"/>
      <c r="J348" s="71"/>
      <c r="K348" s="70" t="s">
        <v>7903</v>
      </c>
      <c r="L348" s="74"/>
      <c r="M348" s="75">
        <v>1766.442138671875</v>
      </c>
      <c r="N348" s="75">
        <v>3907.3291015625</v>
      </c>
      <c r="O348" s="76"/>
      <c r="P348" s="77"/>
      <c r="Q348" s="77"/>
      <c r="R348" s="89"/>
      <c r="S348" s="48">
        <v>1</v>
      </c>
      <c r="T348" s="48">
        <v>1</v>
      </c>
      <c r="U348" s="49">
        <v>0</v>
      </c>
      <c r="V348" s="49">
        <v>0</v>
      </c>
      <c r="W348" s="50"/>
      <c r="X348" s="50"/>
      <c r="Y348" s="50"/>
      <c r="Z348" s="49" t="s">
        <v>8271</v>
      </c>
      <c r="AA348" s="72">
        <v>348</v>
      </c>
      <c r="AB348" s="72"/>
      <c r="AC348" s="73"/>
      <c r="AD348" s="79" t="s">
        <v>4375</v>
      </c>
      <c r="AE348" s="79">
        <v>245</v>
      </c>
      <c r="AF348" s="79">
        <v>3726</v>
      </c>
      <c r="AG348" s="79">
        <v>91865</v>
      </c>
      <c r="AH348" s="79">
        <v>13029</v>
      </c>
      <c r="AI348" s="79"/>
      <c r="AJ348" s="79" t="s">
        <v>5020</v>
      </c>
      <c r="AK348" s="79"/>
      <c r="AL348" s="79"/>
      <c r="AM348" s="79"/>
      <c r="AN348" s="81">
        <v>42484.144791666666</v>
      </c>
      <c r="AO348" s="84" t="s">
        <v>6286</v>
      </c>
      <c r="AP348" s="79" t="b">
        <v>1</v>
      </c>
      <c r="AQ348" s="79" t="b">
        <v>0</v>
      </c>
      <c r="AR348" s="79" t="b">
        <v>0</v>
      </c>
      <c r="AS348" s="79"/>
      <c r="AT348" s="79">
        <v>90</v>
      </c>
      <c r="AU348" s="79"/>
      <c r="AV348" s="79" t="b">
        <v>0</v>
      </c>
      <c r="AW348" s="79" t="s">
        <v>6881</v>
      </c>
      <c r="AX348" s="84" t="s">
        <v>7211</v>
      </c>
      <c r="AY348" s="79" t="s">
        <v>66</v>
      </c>
      <c r="AZ348" s="79" t="str">
        <f>REPLACE(INDEX(GroupVertices[Group],MATCH(Vertices[[#This Row],[Vertex]],GroupVertices[Vertex],0)),1,1,"")</f>
        <v>1</v>
      </c>
      <c r="BA348" s="2"/>
      <c r="BB348" s="3"/>
      <c r="BC348" s="3"/>
      <c r="BD348" s="3"/>
      <c r="BE348" s="3"/>
    </row>
    <row r="349" spans="1:57" ht="15">
      <c r="A349" s="65" t="s">
        <v>473</v>
      </c>
      <c r="B349" s="66"/>
      <c r="C349" s="66"/>
      <c r="D349" s="67">
        <v>1.5</v>
      </c>
      <c r="E349" s="69">
        <v>60</v>
      </c>
      <c r="F349" s="104" t="s">
        <v>1763</v>
      </c>
      <c r="G349" s="66"/>
      <c r="H349" s="70"/>
      <c r="I349" s="71"/>
      <c r="J349" s="71"/>
      <c r="K349" s="70" t="s">
        <v>7904</v>
      </c>
      <c r="L349" s="74"/>
      <c r="M349" s="75">
        <v>4099.34130859375</v>
      </c>
      <c r="N349" s="75">
        <v>2205.744384765625</v>
      </c>
      <c r="O349" s="76"/>
      <c r="P349" s="77"/>
      <c r="Q349" s="77"/>
      <c r="R349" s="89"/>
      <c r="S349" s="48">
        <v>0</v>
      </c>
      <c r="T349" s="48">
        <v>1</v>
      </c>
      <c r="U349" s="49">
        <v>0</v>
      </c>
      <c r="V349" s="49">
        <v>0.2</v>
      </c>
      <c r="W349" s="50"/>
      <c r="X349" s="50"/>
      <c r="Y349" s="50"/>
      <c r="Z349" s="49">
        <v>0</v>
      </c>
      <c r="AA349" s="72">
        <v>349</v>
      </c>
      <c r="AB349" s="72"/>
      <c r="AC349" s="73"/>
      <c r="AD349" s="79" t="s">
        <v>4376</v>
      </c>
      <c r="AE349" s="79">
        <v>700</v>
      </c>
      <c r="AF349" s="79">
        <v>55</v>
      </c>
      <c r="AG349" s="79">
        <v>3807</v>
      </c>
      <c r="AH349" s="79">
        <v>8700</v>
      </c>
      <c r="AI349" s="79"/>
      <c r="AJ349" s="79" t="s">
        <v>5021</v>
      </c>
      <c r="AK349" s="79" t="s">
        <v>5523</v>
      </c>
      <c r="AL349" s="84" t="s">
        <v>5853</v>
      </c>
      <c r="AM349" s="79"/>
      <c r="AN349" s="81">
        <v>41550.67675925926</v>
      </c>
      <c r="AO349" s="84" t="s">
        <v>6287</v>
      </c>
      <c r="AP349" s="79" t="b">
        <v>0</v>
      </c>
      <c r="AQ349" s="79" t="b">
        <v>0</v>
      </c>
      <c r="AR349" s="79" t="b">
        <v>0</v>
      </c>
      <c r="AS349" s="79"/>
      <c r="AT349" s="79">
        <v>0</v>
      </c>
      <c r="AU349" s="84" t="s">
        <v>6619</v>
      </c>
      <c r="AV349" s="79" t="b">
        <v>0</v>
      </c>
      <c r="AW349" s="79" t="s">
        <v>6881</v>
      </c>
      <c r="AX349" s="84" t="s">
        <v>7212</v>
      </c>
      <c r="AY349" s="79" t="s">
        <v>66</v>
      </c>
      <c r="AZ349" s="79" t="str">
        <f>REPLACE(INDEX(GroupVertices[Group],MATCH(Vertices[[#This Row],[Vertex]],GroupVertices[Vertex],0)),1,1,"")</f>
        <v>22</v>
      </c>
      <c r="BA349" s="2"/>
      <c r="BB349" s="3"/>
      <c r="BC349" s="3"/>
      <c r="BD349" s="3"/>
      <c r="BE349" s="3"/>
    </row>
    <row r="350" spans="1:57" ht="15">
      <c r="A350" s="65" t="s">
        <v>474</v>
      </c>
      <c r="B350" s="66"/>
      <c r="C350" s="66"/>
      <c r="D350" s="67">
        <v>1.5</v>
      </c>
      <c r="E350" s="69">
        <v>60</v>
      </c>
      <c r="F350" s="104" t="s">
        <v>6762</v>
      </c>
      <c r="G350" s="66"/>
      <c r="H350" s="70"/>
      <c r="I350" s="71"/>
      <c r="J350" s="71"/>
      <c r="K350" s="70" t="s">
        <v>7905</v>
      </c>
      <c r="L350" s="74"/>
      <c r="M350" s="75">
        <v>1500.9627685546875</v>
      </c>
      <c r="N350" s="75">
        <v>1198.1077880859375</v>
      </c>
      <c r="O350" s="76"/>
      <c r="P350" s="77"/>
      <c r="Q350" s="77"/>
      <c r="R350" s="89"/>
      <c r="S350" s="48">
        <v>0</v>
      </c>
      <c r="T350" s="48">
        <v>1</v>
      </c>
      <c r="U350" s="49">
        <v>0</v>
      </c>
      <c r="V350" s="49">
        <v>0.02439</v>
      </c>
      <c r="W350" s="50"/>
      <c r="X350" s="50"/>
      <c r="Y350" s="50"/>
      <c r="Z350" s="49">
        <v>0</v>
      </c>
      <c r="AA350" s="72">
        <v>350</v>
      </c>
      <c r="AB350" s="72"/>
      <c r="AC350" s="73"/>
      <c r="AD350" s="79" t="s">
        <v>4377</v>
      </c>
      <c r="AE350" s="79">
        <v>679</v>
      </c>
      <c r="AF350" s="79">
        <v>824</v>
      </c>
      <c r="AG350" s="79">
        <v>3222</v>
      </c>
      <c r="AH350" s="79">
        <v>6784</v>
      </c>
      <c r="AI350" s="79"/>
      <c r="AJ350" s="79" t="s">
        <v>5022</v>
      </c>
      <c r="AK350" s="79" t="s">
        <v>5524</v>
      </c>
      <c r="AL350" s="84" t="s">
        <v>5854</v>
      </c>
      <c r="AM350" s="79"/>
      <c r="AN350" s="81">
        <v>40993.03743055555</v>
      </c>
      <c r="AO350" s="84" t="s">
        <v>6288</v>
      </c>
      <c r="AP350" s="79" t="b">
        <v>0</v>
      </c>
      <c r="AQ350" s="79" t="b">
        <v>0</v>
      </c>
      <c r="AR350" s="79" t="b">
        <v>1</v>
      </c>
      <c r="AS350" s="79"/>
      <c r="AT350" s="79">
        <v>3</v>
      </c>
      <c r="AU350" s="84" t="s">
        <v>6619</v>
      </c>
      <c r="AV350" s="79" t="b">
        <v>0</v>
      </c>
      <c r="AW350" s="79" t="s">
        <v>6881</v>
      </c>
      <c r="AX350" s="84" t="s">
        <v>7213</v>
      </c>
      <c r="AY350" s="79" t="s">
        <v>66</v>
      </c>
      <c r="AZ350" s="79" t="str">
        <f>REPLACE(INDEX(GroupVertices[Group],MATCH(Vertices[[#This Row],[Vertex]],GroupVertices[Vertex],0)),1,1,"")</f>
        <v>2</v>
      </c>
      <c r="BA350" s="2"/>
      <c r="BB350" s="3"/>
      <c r="BC350" s="3"/>
      <c r="BD350" s="3"/>
      <c r="BE350" s="3"/>
    </row>
    <row r="351" spans="1:57" ht="15">
      <c r="A351" s="65" t="s">
        <v>475</v>
      </c>
      <c r="B351" s="66"/>
      <c r="C351" s="66"/>
      <c r="D351" s="67">
        <v>1.5</v>
      </c>
      <c r="E351" s="69">
        <v>60</v>
      </c>
      <c r="F351" s="104" t="s">
        <v>1764</v>
      </c>
      <c r="G351" s="66"/>
      <c r="H351" s="70"/>
      <c r="I351" s="71"/>
      <c r="J351" s="71"/>
      <c r="K351" s="70" t="s">
        <v>7906</v>
      </c>
      <c r="L351" s="74"/>
      <c r="M351" s="75">
        <v>4719.71923828125</v>
      </c>
      <c r="N351" s="75">
        <v>1173.332275390625</v>
      </c>
      <c r="O351" s="76"/>
      <c r="P351" s="77"/>
      <c r="Q351" s="77"/>
      <c r="R351" s="89"/>
      <c r="S351" s="48">
        <v>0</v>
      </c>
      <c r="T351" s="48">
        <v>1</v>
      </c>
      <c r="U351" s="49">
        <v>0</v>
      </c>
      <c r="V351" s="49">
        <v>0.333333</v>
      </c>
      <c r="W351" s="50"/>
      <c r="X351" s="50"/>
      <c r="Y351" s="50"/>
      <c r="Z351" s="49">
        <v>0</v>
      </c>
      <c r="AA351" s="72">
        <v>351</v>
      </c>
      <c r="AB351" s="72"/>
      <c r="AC351" s="73"/>
      <c r="AD351" s="79" t="s">
        <v>4378</v>
      </c>
      <c r="AE351" s="79">
        <v>28</v>
      </c>
      <c r="AF351" s="79">
        <v>108</v>
      </c>
      <c r="AG351" s="79">
        <v>7408</v>
      </c>
      <c r="AH351" s="79">
        <v>1351</v>
      </c>
      <c r="AI351" s="79"/>
      <c r="AJ351" s="79" t="s">
        <v>5023</v>
      </c>
      <c r="AK351" s="79" t="s">
        <v>5525</v>
      </c>
      <c r="AL351" s="79"/>
      <c r="AM351" s="79"/>
      <c r="AN351" s="81">
        <v>41278.738275462965</v>
      </c>
      <c r="AO351" s="84" t="s">
        <v>6289</v>
      </c>
      <c r="AP351" s="79" t="b">
        <v>1</v>
      </c>
      <c r="AQ351" s="79" t="b">
        <v>0</v>
      </c>
      <c r="AR351" s="79" t="b">
        <v>0</v>
      </c>
      <c r="AS351" s="79"/>
      <c r="AT351" s="79">
        <v>0</v>
      </c>
      <c r="AU351" s="84" t="s">
        <v>6619</v>
      </c>
      <c r="AV351" s="79" t="b">
        <v>0</v>
      </c>
      <c r="AW351" s="79" t="s">
        <v>6881</v>
      </c>
      <c r="AX351" s="84" t="s">
        <v>7214</v>
      </c>
      <c r="AY351" s="79" t="s">
        <v>66</v>
      </c>
      <c r="AZ351" s="79" t="str">
        <f>REPLACE(INDEX(GroupVertices[Group],MATCH(Vertices[[#This Row],[Vertex]],GroupVertices[Vertex],0)),1,1,"")</f>
        <v>28</v>
      </c>
      <c r="BA351" s="2"/>
      <c r="BB351" s="3"/>
      <c r="BC351" s="3"/>
      <c r="BD351" s="3"/>
      <c r="BE351" s="3"/>
    </row>
    <row r="352" spans="1:57" ht="15">
      <c r="A352" s="65" t="s">
        <v>476</v>
      </c>
      <c r="B352" s="66"/>
      <c r="C352" s="66"/>
      <c r="D352" s="67">
        <v>2.340909090909091</v>
      </c>
      <c r="E352" s="69">
        <v>60</v>
      </c>
      <c r="F352" s="104" t="s">
        <v>1765</v>
      </c>
      <c r="G352" s="66"/>
      <c r="H352" s="70"/>
      <c r="I352" s="71"/>
      <c r="J352" s="71"/>
      <c r="K352" s="70" t="s">
        <v>7908</v>
      </c>
      <c r="L352" s="74"/>
      <c r="M352" s="75">
        <v>410.2293395996094</v>
      </c>
      <c r="N352" s="75">
        <v>4573.25146484375</v>
      </c>
      <c r="O352" s="76"/>
      <c r="P352" s="77"/>
      <c r="Q352" s="77"/>
      <c r="R352" s="89"/>
      <c r="S352" s="48">
        <v>1</v>
      </c>
      <c r="T352" s="48">
        <v>1</v>
      </c>
      <c r="U352" s="49">
        <v>0</v>
      </c>
      <c r="V352" s="49">
        <v>0</v>
      </c>
      <c r="W352" s="50"/>
      <c r="X352" s="50"/>
      <c r="Y352" s="50"/>
      <c r="Z352" s="49" t="s">
        <v>8271</v>
      </c>
      <c r="AA352" s="72">
        <v>352</v>
      </c>
      <c r="AB352" s="72"/>
      <c r="AC352" s="73"/>
      <c r="AD352" s="79" t="s">
        <v>4380</v>
      </c>
      <c r="AE352" s="79">
        <v>136</v>
      </c>
      <c r="AF352" s="79">
        <v>110</v>
      </c>
      <c r="AG352" s="79">
        <v>1835</v>
      </c>
      <c r="AH352" s="79">
        <v>2503</v>
      </c>
      <c r="AI352" s="79"/>
      <c r="AJ352" s="79" t="s">
        <v>5025</v>
      </c>
      <c r="AK352" s="79" t="s">
        <v>5527</v>
      </c>
      <c r="AL352" s="79"/>
      <c r="AM352" s="79"/>
      <c r="AN352" s="81">
        <v>39993.45978009259</v>
      </c>
      <c r="AO352" s="79"/>
      <c r="AP352" s="79" t="b">
        <v>0</v>
      </c>
      <c r="AQ352" s="79" t="b">
        <v>0</v>
      </c>
      <c r="AR352" s="79" t="b">
        <v>0</v>
      </c>
      <c r="AS352" s="79"/>
      <c r="AT352" s="79">
        <v>18</v>
      </c>
      <c r="AU352" s="84" t="s">
        <v>6622</v>
      </c>
      <c r="AV352" s="79" t="b">
        <v>0</v>
      </c>
      <c r="AW352" s="79" t="s">
        <v>6881</v>
      </c>
      <c r="AX352" s="84" t="s">
        <v>7216</v>
      </c>
      <c r="AY352" s="79" t="s">
        <v>66</v>
      </c>
      <c r="AZ352" s="79" t="str">
        <f>REPLACE(INDEX(GroupVertices[Group],MATCH(Vertices[[#This Row],[Vertex]],GroupVertices[Vertex],0)),1,1,"")</f>
        <v>1</v>
      </c>
      <c r="BA352" s="2"/>
      <c r="BB352" s="3"/>
      <c r="BC352" s="3"/>
      <c r="BD352" s="3"/>
      <c r="BE352" s="3"/>
    </row>
    <row r="353" spans="1:57" ht="15">
      <c r="A353" s="65" t="s">
        <v>477</v>
      </c>
      <c r="B353" s="66"/>
      <c r="C353" s="66"/>
      <c r="D353" s="67">
        <v>3.1818181818181817</v>
      </c>
      <c r="E353" s="69">
        <v>60</v>
      </c>
      <c r="F353" s="104" t="s">
        <v>1766</v>
      </c>
      <c r="G353" s="66"/>
      <c r="H353" s="70"/>
      <c r="I353" s="71"/>
      <c r="J353" s="71"/>
      <c r="K353" s="70" t="s">
        <v>7909</v>
      </c>
      <c r="L353" s="74"/>
      <c r="M353" s="75">
        <v>5632.017578125</v>
      </c>
      <c r="N353" s="75">
        <v>5058.6845703125</v>
      </c>
      <c r="O353" s="76"/>
      <c r="P353" s="77"/>
      <c r="Q353" s="77"/>
      <c r="R353" s="89"/>
      <c r="S353" s="48">
        <v>2</v>
      </c>
      <c r="T353" s="48">
        <v>1</v>
      </c>
      <c r="U353" s="49">
        <v>0</v>
      </c>
      <c r="V353" s="49">
        <v>1</v>
      </c>
      <c r="W353" s="50"/>
      <c r="X353" s="50"/>
      <c r="Y353" s="50"/>
      <c r="Z353" s="49">
        <v>0</v>
      </c>
      <c r="AA353" s="72">
        <v>353</v>
      </c>
      <c r="AB353" s="72"/>
      <c r="AC353" s="73"/>
      <c r="AD353" s="79" t="s">
        <v>4381</v>
      </c>
      <c r="AE353" s="79">
        <v>8079</v>
      </c>
      <c r="AF353" s="79">
        <v>4279260</v>
      </c>
      <c r="AG353" s="79">
        <v>141702</v>
      </c>
      <c r="AH353" s="79">
        <v>10093</v>
      </c>
      <c r="AI353" s="79"/>
      <c r="AJ353" s="79" t="s">
        <v>5026</v>
      </c>
      <c r="AK353" s="79" t="s">
        <v>5528</v>
      </c>
      <c r="AL353" s="84" t="s">
        <v>5856</v>
      </c>
      <c r="AM353" s="79"/>
      <c r="AN353" s="81">
        <v>39289.83081018519</v>
      </c>
      <c r="AO353" s="84" t="s">
        <v>6291</v>
      </c>
      <c r="AP353" s="79" t="b">
        <v>0</v>
      </c>
      <c r="AQ353" s="79" t="b">
        <v>0</v>
      </c>
      <c r="AR353" s="79" t="b">
        <v>0</v>
      </c>
      <c r="AS353" s="79"/>
      <c r="AT353" s="79">
        <v>19601</v>
      </c>
      <c r="AU353" s="84" t="s">
        <v>6619</v>
      </c>
      <c r="AV353" s="79" t="b">
        <v>1</v>
      </c>
      <c r="AW353" s="79" t="s">
        <v>6881</v>
      </c>
      <c r="AX353" s="84" t="s">
        <v>7217</v>
      </c>
      <c r="AY353" s="79" t="s">
        <v>66</v>
      </c>
      <c r="AZ353" s="79" t="str">
        <f>REPLACE(INDEX(GroupVertices[Group],MATCH(Vertices[[#This Row],[Vertex]],GroupVertices[Vertex],0)),1,1,"")</f>
        <v>116</v>
      </c>
      <c r="BA353" s="2"/>
      <c r="BB353" s="3"/>
      <c r="BC353" s="3"/>
      <c r="BD353" s="3"/>
      <c r="BE353" s="3"/>
    </row>
    <row r="354" spans="1:57" ht="15">
      <c r="A354" s="65" t="s">
        <v>478</v>
      </c>
      <c r="B354" s="66"/>
      <c r="C354" s="66"/>
      <c r="D354" s="67">
        <v>1.5</v>
      </c>
      <c r="E354" s="69">
        <v>60</v>
      </c>
      <c r="F354" s="104" t="s">
        <v>1767</v>
      </c>
      <c r="G354" s="66"/>
      <c r="H354" s="70"/>
      <c r="I354" s="71"/>
      <c r="J354" s="71"/>
      <c r="K354" s="70" t="s">
        <v>7910</v>
      </c>
      <c r="L354" s="74"/>
      <c r="M354" s="75">
        <v>5327.91162109375</v>
      </c>
      <c r="N354" s="75">
        <v>5502.42724609375</v>
      </c>
      <c r="O354" s="76"/>
      <c r="P354" s="77"/>
      <c r="Q354" s="77"/>
      <c r="R354" s="89"/>
      <c r="S354" s="48">
        <v>0</v>
      </c>
      <c r="T354" s="48">
        <v>1</v>
      </c>
      <c r="U354" s="49">
        <v>0</v>
      </c>
      <c r="V354" s="49">
        <v>1</v>
      </c>
      <c r="W354" s="50"/>
      <c r="X354" s="50"/>
      <c r="Y354" s="50"/>
      <c r="Z354" s="49">
        <v>0</v>
      </c>
      <c r="AA354" s="72">
        <v>354</v>
      </c>
      <c r="AB354" s="72"/>
      <c r="AC354" s="73"/>
      <c r="AD354" s="79" t="s">
        <v>4382</v>
      </c>
      <c r="AE354" s="79">
        <v>1190</v>
      </c>
      <c r="AF354" s="79">
        <v>683</v>
      </c>
      <c r="AG354" s="79">
        <v>34980</v>
      </c>
      <c r="AH354" s="79">
        <v>27628</v>
      </c>
      <c r="AI354" s="79"/>
      <c r="AJ354" s="79" t="s">
        <v>5027</v>
      </c>
      <c r="AK354" s="79" t="s">
        <v>5529</v>
      </c>
      <c r="AL354" s="79"/>
      <c r="AM354" s="79"/>
      <c r="AN354" s="81">
        <v>39870.13028935185</v>
      </c>
      <c r="AO354" s="84" t="s">
        <v>6292</v>
      </c>
      <c r="AP354" s="79" t="b">
        <v>0</v>
      </c>
      <c r="AQ354" s="79" t="b">
        <v>0</v>
      </c>
      <c r="AR354" s="79" t="b">
        <v>1</v>
      </c>
      <c r="AS354" s="79"/>
      <c r="AT354" s="79">
        <v>12</v>
      </c>
      <c r="AU354" s="84" t="s">
        <v>6624</v>
      </c>
      <c r="AV354" s="79" t="b">
        <v>0</v>
      </c>
      <c r="AW354" s="79" t="s">
        <v>6881</v>
      </c>
      <c r="AX354" s="84" t="s">
        <v>7218</v>
      </c>
      <c r="AY354" s="79" t="s">
        <v>66</v>
      </c>
      <c r="AZ354" s="79" t="str">
        <f>REPLACE(INDEX(GroupVertices[Group],MATCH(Vertices[[#This Row],[Vertex]],GroupVertices[Vertex],0)),1,1,"")</f>
        <v>116</v>
      </c>
      <c r="BA354" s="2"/>
      <c r="BB354" s="3"/>
      <c r="BC354" s="3"/>
      <c r="BD354" s="3"/>
      <c r="BE354" s="3"/>
    </row>
    <row r="355" spans="1:57" ht="15">
      <c r="A355" s="65" t="s">
        <v>479</v>
      </c>
      <c r="B355" s="66"/>
      <c r="C355" s="66"/>
      <c r="D355" s="67">
        <v>1.5</v>
      </c>
      <c r="E355" s="69">
        <v>60</v>
      </c>
      <c r="F355" s="104" t="s">
        <v>6764</v>
      </c>
      <c r="G355" s="66"/>
      <c r="H355" s="70"/>
      <c r="I355" s="71"/>
      <c r="J355" s="71"/>
      <c r="K355" s="70" t="s">
        <v>7911</v>
      </c>
      <c r="L355" s="74"/>
      <c r="M355" s="75">
        <v>7079.58154296875</v>
      </c>
      <c r="N355" s="75">
        <v>9672.3623046875</v>
      </c>
      <c r="O355" s="76"/>
      <c r="P355" s="77"/>
      <c r="Q355" s="77"/>
      <c r="R355" s="89"/>
      <c r="S355" s="48">
        <v>0</v>
      </c>
      <c r="T355" s="48">
        <v>1</v>
      </c>
      <c r="U355" s="49">
        <v>0</v>
      </c>
      <c r="V355" s="49">
        <v>0.037037</v>
      </c>
      <c r="W355" s="50"/>
      <c r="X355" s="50"/>
      <c r="Y355" s="50"/>
      <c r="Z355" s="49">
        <v>0</v>
      </c>
      <c r="AA355" s="72">
        <v>355</v>
      </c>
      <c r="AB355" s="72"/>
      <c r="AC355" s="73"/>
      <c r="AD355" s="79" t="s">
        <v>4383</v>
      </c>
      <c r="AE355" s="79">
        <v>410</v>
      </c>
      <c r="AF355" s="79">
        <v>698</v>
      </c>
      <c r="AG355" s="79">
        <v>6907</v>
      </c>
      <c r="AH355" s="79">
        <v>20478</v>
      </c>
      <c r="AI355" s="79"/>
      <c r="AJ355" s="79" t="s">
        <v>5028</v>
      </c>
      <c r="AK355" s="79" t="s">
        <v>5530</v>
      </c>
      <c r="AL355" s="84" t="s">
        <v>5857</v>
      </c>
      <c r="AM355" s="79"/>
      <c r="AN355" s="81">
        <v>40742.75167824074</v>
      </c>
      <c r="AO355" s="84" t="s">
        <v>6293</v>
      </c>
      <c r="AP355" s="79" t="b">
        <v>1</v>
      </c>
      <c r="AQ355" s="79" t="b">
        <v>0</v>
      </c>
      <c r="AR355" s="79" t="b">
        <v>1</v>
      </c>
      <c r="AS355" s="79"/>
      <c r="AT355" s="79">
        <v>5</v>
      </c>
      <c r="AU355" s="84" t="s">
        <v>6619</v>
      </c>
      <c r="AV355" s="79" t="b">
        <v>0</v>
      </c>
      <c r="AW355" s="79" t="s">
        <v>6881</v>
      </c>
      <c r="AX355" s="84" t="s">
        <v>7219</v>
      </c>
      <c r="AY355" s="79" t="s">
        <v>66</v>
      </c>
      <c r="AZ355" s="79" t="str">
        <f>REPLACE(INDEX(GroupVertices[Group],MATCH(Vertices[[#This Row],[Vertex]],GroupVertices[Vertex],0)),1,1,"")</f>
        <v>6</v>
      </c>
      <c r="BA355" s="2"/>
      <c r="BB355" s="3"/>
      <c r="BC355" s="3"/>
      <c r="BD355" s="3"/>
      <c r="BE355" s="3"/>
    </row>
    <row r="356" spans="1:57" ht="15">
      <c r="A356" s="65" t="s">
        <v>480</v>
      </c>
      <c r="B356" s="66"/>
      <c r="C356" s="66"/>
      <c r="D356" s="67">
        <v>3.1818181818181817</v>
      </c>
      <c r="E356" s="69">
        <v>60</v>
      </c>
      <c r="F356" s="104" t="s">
        <v>6765</v>
      </c>
      <c r="G356" s="66"/>
      <c r="H356" s="70"/>
      <c r="I356" s="71"/>
      <c r="J356" s="71"/>
      <c r="K356" s="70" t="s">
        <v>7912</v>
      </c>
      <c r="L356" s="74"/>
      <c r="M356" s="75">
        <v>9852.9931640625</v>
      </c>
      <c r="N356" s="75">
        <v>5679.92041015625</v>
      </c>
      <c r="O356" s="76"/>
      <c r="P356" s="77"/>
      <c r="Q356" s="77"/>
      <c r="R356" s="89"/>
      <c r="S356" s="48">
        <v>2</v>
      </c>
      <c r="T356" s="48">
        <v>1</v>
      </c>
      <c r="U356" s="49">
        <v>0</v>
      </c>
      <c r="V356" s="49">
        <v>1</v>
      </c>
      <c r="W356" s="50"/>
      <c r="X356" s="50"/>
      <c r="Y356" s="50"/>
      <c r="Z356" s="49">
        <v>0</v>
      </c>
      <c r="AA356" s="72">
        <v>356</v>
      </c>
      <c r="AB356" s="72"/>
      <c r="AC356" s="73"/>
      <c r="AD356" s="79" t="s">
        <v>4384</v>
      </c>
      <c r="AE356" s="79">
        <v>4548</v>
      </c>
      <c r="AF356" s="79">
        <v>27310</v>
      </c>
      <c r="AG356" s="79">
        <v>63257</v>
      </c>
      <c r="AH356" s="79">
        <v>100644</v>
      </c>
      <c r="AI356" s="79"/>
      <c r="AJ356" s="79" t="s">
        <v>5029</v>
      </c>
      <c r="AK356" s="79" t="s">
        <v>5531</v>
      </c>
      <c r="AL356" s="84" t="s">
        <v>5858</v>
      </c>
      <c r="AM356" s="79"/>
      <c r="AN356" s="81">
        <v>39611.81626157407</v>
      </c>
      <c r="AO356" s="84" t="s">
        <v>6294</v>
      </c>
      <c r="AP356" s="79" t="b">
        <v>0</v>
      </c>
      <c r="AQ356" s="79" t="b">
        <v>0</v>
      </c>
      <c r="AR356" s="79" t="b">
        <v>1</v>
      </c>
      <c r="AS356" s="79"/>
      <c r="AT356" s="79">
        <v>807</v>
      </c>
      <c r="AU356" s="84" t="s">
        <v>6621</v>
      </c>
      <c r="AV356" s="79" t="b">
        <v>1</v>
      </c>
      <c r="AW356" s="79" t="s">
        <v>6881</v>
      </c>
      <c r="AX356" s="84" t="s">
        <v>7220</v>
      </c>
      <c r="AY356" s="79" t="s">
        <v>66</v>
      </c>
      <c r="AZ356" s="79" t="str">
        <f>REPLACE(INDEX(GroupVertices[Group],MATCH(Vertices[[#This Row],[Vertex]],GroupVertices[Vertex],0)),1,1,"")</f>
        <v>115</v>
      </c>
      <c r="BA356" s="2"/>
      <c r="BB356" s="3"/>
      <c r="BC356" s="3"/>
      <c r="BD356" s="3"/>
      <c r="BE356" s="3"/>
    </row>
    <row r="357" spans="1:57" ht="15">
      <c r="A357" s="65" t="s">
        <v>481</v>
      </c>
      <c r="B357" s="66"/>
      <c r="C357" s="66"/>
      <c r="D357" s="67">
        <v>1.5</v>
      </c>
      <c r="E357" s="69">
        <v>60</v>
      </c>
      <c r="F357" s="104" t="s">
        <v>6766</v>
      </c>
      <c r="G357" s="66"/>
      <c r="H357" s="70"/>
      <c r="I357" s="71"/>
      <c r="J357" s="71"/>
      <c r="K357" s="70" t="s">
        <v>7913</v>
      </c>
      <c r="L357" s="74"/>
      <c r="M357" s="75">
        <v>9536.72265625</v>
      </c>
      <c r="N357" s="75">
        <v>6094.080078125</v>
      </c>
      <c r="O357" s="76"/>
      <c r="P357" s="77"/>
      <c r="Q357" s="77"/>
      <c r="R357" s="89"/>
      <c r="S357" s="48">
        <v>0</v>
      </c>
      <c r="T357" s="48">
        <v>1</v>
      </c>
      <c r="U357" s="49">
        <v>0</v>
      </c>
      <c r="V357" s="49">
        <v>1</v>
      </c>
      <c r="W357" s="50"/>
      <c r="X357" s="50"/>
      <c r="Y357" s="50"/>
      <c r="Z357" s="49">
        <v>0</v>
      </c>
      <c r="AA357" s="72">
        <v>357</v>
      </c>
      <c r="AB357" s="72"/>
      <c r="AC357" s="73"/>
      <c r="AD357" s="79" t="s">
        <v>4385</v>
      </c>
      <c r="AE357" s="79">
        <v>643</v>
      </c>
      <c r="AF357" s="79">
        <v>618</v>
      </c>
      <c r="AG357" s="79">
        <v>27648</v>
      </c>
      <c r="AH357" s="79">
        <v>23888</v>
      </c>
      <c r="AI357" s="79"/>
      <c r="AJ357" s="79" t="s">
        <v>5030</v>
      </c>
      <c r="AK357" s="79" t="s">
        <v>5532</v>
      </c>
      <c r="AL357" s="79"/>
      <c r="AM357" s="79"/>
      <c r="AN357" s="81">
        <v>41749.604849537034</v>
      </c>
      <c r="AO357" s="84" t="s">
        <v>6295</v>
      </c>
      <c r="AP357" s="79" t="b">
        <v>1</v>
      </c>
      <c r="AQ357" s="79" t="b">
        <v>0</v>
      </c>
      <c r="AR357" s="79" t="b">
        <v>1</v>
      </c>
      <c r="AS357" s="79"/>
      <c r="AT357" s="79">
        <v>1</v>
      </c>
      <c r="AU357" s="84" t="s">
        <v>6619</v>
      </c>
      <c r="AV357" s="79" t="b">
        <v>0</v>
      </c>
      <c r="AW357" s="79" t="s">
        <v>6881</v>
      </c>
      <c r="AX357" s="84" t="s">
        <v>7221</v>
      </c>
      <c r="AY357" s="79" t="s">
        <v>66</v>
      </c>
      <c r="AZ357" s="79" t="str">
        <f>REPLACE(INDEX(GroupVertices[Group],MATCH(Vertices[[#This Row],[Vertex]],GroupVertices[Vertex],0)),1,1,"")</f>
        <v>115</v>
      </c>
      <c r="BA357" s="2"/>
      <c r="BB357" s="3"/>
      <c r="BC357" s="3"/>
      <c r="BD357" s="3"/>
      <c r="BE357" s="3"/>
    </row>
    <row r="358" spans="1:57" ht="15">
      <c r="A358" s="65" t="s">
        <v>482</v>
      </c>
      <c r="B358" s="66"/>
      <c r="C358" s="66"/>
      <c r="D358" s="67">
        <v>1.5</v>
      </c>
      <c r="E358" s="69">
        <v>60</v>
      </c>
      <c r="F358" s="104" t="s">
        <v>1768</v>
      </c>
      <c r="G358" s="66"/>
      <c r="H358" s="70"/>
      <c r="I358" s="71"/>
      <c r="J358" s="71"/>
      <c r="K358" s="70" t="s">
        <v>7914</v>
      </c>
      <c r="L358" s="74"/>
      <c r="M358" s="75">
        <v>3151.2255859375</v>
      </c>
      <c r="N358" s="75">
        <v>6710.48583984375</v>
      </c>
      <c r="O358" s="76"/>
      <c r="P358" s="77"/>
      <c r="Q358" s="77"/>
      <c r="R358" s="89"/>
      <c r="S358" s="48">
        <v>0</v>
      </c>
      <c r="T358" s="48">
        <v>1</v>
      </c>
      <c r="U358" s="49">
        <v>0</v>
      </c>
      <c r="V358" s="49">
        <v>0.047619</v>
      </c>
      <c r="W358" s="50"/>
      <c r="X358" s="50"/>
      <c r="Y358" s="50"/>
      <c r="Z358" s="49">
        <v>0</v>
      </c>
      <c r="AA358" s="72">
        <v>358</v>
      </c>
      <c r="AB358" s="72"/>
      <c r="AC358" s="73"/>
      <c r="AD358" s="79" t="s">
        <v>4386</v>
      </c>
      <c r="AE358" s="79">
        <v>147</v>
      </c>
      <c r="AF358" s="79">
        <v>189</v>
      </c>
      <c r="AG358" s="79">
        <v>13403</v>
      </c>
      <c r="AH358" s="79">
        <v>33402</v>
      </c>
      <c r="AI358" s="79"/>
      <c r="AJ358" s="79" t="s">
        <v>5031</v>
      </c>
      <c r="AK358" s="79"/>
      <c r="AL358" s="79"/>
      <c r="AM358" s="79"/>
      <c r="AN358" s="81">
        <v>43157.55568287037</v>
      </c>
      <c r="AO358" s="84" t="s">
        <v>6296</v>
      </c>
      <c r="AP358" s="79" t="b">
        <v>1</v>
      </c>
      <c r="AQ358" s="79" t="b">
        <v>0</v>
      </c>
      <c r="AR358" s="79" t="b">
        <v>0</v>
      </c>
      <c r="AS358" s="79"/>
      <c r="AT358" s="79">
        <v>0</v>
      </c>
      <c r="AU358" s="79"/>
      <c r="AV358" s="79" t="b">
        <v>0</v>
      </c>
      <c r="AW358" s="79" t="s">
        <v>6881</v>
      </c>
      <c r="AX358" s="84" t="s">
        <v>7222</v>
      </c>
      <c r="AY358" s="79" t="s">
        <v>66</v>
      </c>
      <c r="AZ358" s="79" t="str">
        <f>REPLACE(INDEX(GroupVertices[Group],MATCH(Vertices[[#This Row],[Vertex]],GroupVertices[Vertex],0)),1,1,"")</f>
        <v>10</v>
      </c>
      <c r="BA358" s="2"/>
      <c r="BB358" s="3"/>
      <c r="BC358" s="3"/>
      <c r="BD358" s="3"/>
      <c r="BE358" s="3"/>
    </row>
    <row r="359" spans="1:57" ht="15">
      <c r="A359" s="65" t="s">
        <v>483</v>
      </c>
      <c r="B359" s="66"/>
      <c r="C359" s="66"/>
      <c r="D359" s="67">
        <v>2.340909090909091</v>
      </c>
      <c r="E359" s="69">
        <v>60</v>
      </c>
      <c r="F359" s="104" t="s">
        <v>1769</v>
      </c>
      <c r="G359" s="66"/>
      <c r="H359" s="70"/>
      <c r="I359" s="71"/>
      <c r="J359" s="71"/>
      <c r="K359" s="70" t="s">
        <v>7915</v>
      </c>
      <c r="L359" s="74"/>
      <c r="M359" s="75">
        <v>2174.92333984375</v>
      </c>
      <c r="N359" s="75">
        <v>6584.7880859375</v>
      </c>
      <c r="O359" s="76"/>
      <c r="P359" s="77"/>
      <c r="Q359" s="77"/>
      <c r="R359" s="89"/>
      <c r="S359" s="48">
        <v>1</v>
      </c>
      <c r="T359" s="48">
        <v>1</v>
      </c>
      <c r="U359" s="49">
        <v>0</v>
      </c>
      <c r="V359" s="49">
        <v>0</v>
      </c>
      <c r="W359" s="50"/>
      <c r="X359" s="50"/>
      <c r="Y359" s="50"/>
      <c r="Z359" s="49" t="s">
        <v>8271</v>
      </c>
      <c r="AA359" s="72">
        <v>359</v>
      </c>
      <c r="AB359" s="72"/>
      <c r="AC359" s="73"/>
      <c r="AD359" s="79" t="s">
        <v>4387</v>
      </c>
      <c r="AE359" s="79">
        <v>496</v>
      </c>
      <c r="AF359" s="79">
        <v>71</v>
      </c>
      <c r="AG359" s="79">
        <v>2626</v>
      </c>
      <c r="AH359" s="79">
        <v>5194</v>
      </c>
      <c r="AI359" s="79"/>
      <c r="AJ359" s="79" t="s">
        <v>5032</v>
      </c>
      <c r="AK359" s="79" t="s">
        <v>5533</v>
      </c>
      <c r="AL359" s="79"/>
      <c r="AM359" s="79"/>
      <c r="AN359" s="81">
        <v>43154.53221064815</v>
      </c>
      <c r="AO359" s="84" t="s">
        <v>6297</v>
      </c>
      <c r="AP359" s="79" t="b">
        <v>1</v>
      </c>
      <c r="AQ359" s="79" t="b">
        <v>0</v>
      </c>
      <c r="AR359" s="79" t="b">
        <v>1</v>
      </c>
      <c r="AS359" s="79"/>
      <c r="AT359" s="79">
        <v>0</v>
      </c>
      <c r="AU359" s="79"/>
      <c r="AV359" s="79" t="b">
        <v>0</v>
      </c>
      <c r="AW359" s="79" t="s">
        <v>6881</v>
      </c>
      <c r="AX359" s="84" t="s">
        <v>7223</v>
      </c>
      <c r="AY359" s="79" t="s">
        <v>66</v>
      </c>
      <c r="AZ359" s="79" t="str">
        <f>REPLACE(INDEX(GroupVertices[Group],MATCH(Vertices[[#This Row],[Vertex]],GroupVertices[Vertex],0)),1,1,"")</f>
        <v>1</v>
      </c>
      <c r="BA359" s="2"/>
      <c r="BB359" s="3"/>
      <c r="BC359" s="3"/>
      <c r="BD359" s="3"/>
      <c r="BE359" s="3"/>
    </row>
    <row r="360" spans="1:57" ht="15">
      <c r="A360" s="65" t="s">
        <v>484</v>
      </c>
      <c r="B360" s="66"/>
      <c r="C360" s="66"/>
      <c r="D360" s="67">
        <v>2.340909090909091</v>
      </c>
      <c r="E360" s="69">
        <v>60</v>
      </c>
      <c r="F360" s="104" t="s">
        <v>1770</v>
      </c>
      <c r="G360" s="66"/>
      <c r="H360" s="70"/>
      <c r="I360" s="71"/>
      <c r="J360" s="71"/>
      <c r="K360" s="70" t="s">
        <v>7916</v>
      </c>
      <c r="L360" s="74"/>
      <c r="M360" s="75">
        <v>734.4190673828125</v>
      </c>
      <c r="N360" s="75">
        <v>4559.78515625</v>
      </c>
      <c r="O360" s="76"/>
      <c r="P360" s="77"/>
      <c r="Q360" s="77"/>
      <c r="R360" s="89"/>
      <c r="S360" s="48">
        <v>1</v>
      </c>
      <c r="T360" s="48">
        <v>1</v>
      </c>
      <c r="U360" s="49">
        <v>0</v>
      </c>
      <c r="V360" s="49">
        <v>0</v>
      </c>
      <c r="W360" s="50"/>
      <c r="X360" s="50"/>
      <c r="Y360" s="50"/>
      <c r="Z360" s="49" t="s">
        <v>8271</v>
      </c>
      <c r="AA360" s="72">
        <v>360</v>
      </c>
      <c r="AB360" s="72"/>
      <c r="AC360" s="73"/>
      <c r="AD360" s="79" t="s">
        <v>4388</v>
      </c>
      <c r="AE360" s="79">
        <v>130</v>
      </c>
      <c r="AF360" s="79">
        <v>151</v>
      </c>
      <c r="AG360" s="79">
        <v>701</v>
      </c>
      <c r="AH360" s="79">
        <v>1590</v>
      </c>
      <c r="AI360" s="79"/>
      <c r="AJ360" s="79" t="s">
        <v>5033</v>
      </c>
      <c r="AK360" s="79" t="s">
        <v>5534</v>
      </c>
      <c r="AL360" s="79"/>
      <c r="AM360" s="79"/>
      <c r="AN360" s="81">
        <v>43583.80305555555</v>
      </c>
      <c r="AO360" s="84" t="s">
        <v>6298</v>
      </c>
      <c r="AP360" s="79" t="b">
        <v>1</v>
      </c>
      <c r="AQ360" s="79" t="b">
        <v>0</v>
      </c>
      <c r="AR360" s="79" t="b">
        <v>0</v>
      </c>
      <c r="AS360" s="79"/>
      <c r="AT360" s="79">
        <v>0</v>
      </c>
      <c r="AU360" s="79"/>
      <c r="AV360" s="79" t="b">
        <v>0</v>
      </c>
      <c r="AW360" s="79" t="s">
        <v>6881</v>
      </c>
      <c r="AX360" s="84" t="s">
        <v>7224</v>
      </c>
      <c r="AY360" s="79" t="s">
        <v>66</v>
      </c>
      <c r="AZ360" s="79" t="str">
        <f>REPLACE(INDEX(GroupVertices[Group],MATCH(Vertices[[#This Row],[Vertex]],GroupVertices[Vertex],0)),1,1,"")</f>
        <v>1</v>
      </c>
      <c r="BA360" s="2"/>
      <c r="BB360" s="3"/>
      <c r="BC360" s="3"/>
      <c r="BD360" s="3"/>
      <c r="BE360" s="3"/>
    </row>
    <row r="361" spans="1:57" ht="15">
      <c r="A361" s="65" t="s">
        <v>865</v>
      </c>
      <c r="B361" s="66"/>
      <c r="C361" s="66"/>
      <c r="D361" s="67">
        <v>2.340909090909091</v>
      </c>
      <c r="E361" s="69">
        <v>60</v>
      </c>
      <c r="F361" s="104" t="s">
        <v>6767</v>
      </c>
      <c r="G361" s="66"/>
      <c r="H361" s="70"/>
      <c r="I361" s="71"/>
      <c r="J361" s="71"/>
      <c r="K361" s="70" t="s">
        <v>7918</v>
      </c>
      <c r="L361" s="74"/>
      <c r="M361" s="75">
        <v>6982.26708984375</v>
      </c>
      <c r="N361" s="75">
        <v>7377.55029296875</v>
      </c>
      <c r="O361" s="76"/>
      <c r="P361" s="77"/>
      <c r="Q361" s="77"/>
      <c r="R361" s="89"/>
      <c r="S361" s="48">
        <v>1</v>
      </c>
      <c r="T361" s="48">
        <v>0</v>
      </c>
      <c r="U361" s="49">
        <v>0</v>
      </c>
      <c r="V361" s="49">
        <v>0.333333</v>
      </c>
      <c r="W361" s="50"/>
      <c r="X361" s="50"/>
      <c r="Y361" s="50"/>
      <c r="Z361" s="49">
        <v>0</v>
      </c>
      <c r="AA361" s="72">
        <v>361</v>
      </c>
      <c r="AB361" s="72"/>
      <c r="AC361" s="73"/>
      <c r="AD361" s="79" t="s">
        <v>4390</v>
      </c>
      <c r="AE361" s="79">
        <v>715</v>
      </c>
      <c r="AF361" s="79">
        <v>400</v>
      </c>
      <c r="AG361" s="79">
        <v>8365</v>
      </c>
      <c r="AH361" s="79">
        <v>7458</v>
      </c>
      <c r="AI361" s="79"/>
      <c r="AJ361" s="79" t="s">
        <v>5034</v>
      </c>
      <c r="AK361" s="79"/>
      <c r="AL361" s="79"/>
      <c r="AM361" s="79"/>
      <c r="AN361" s="81">
        <v>40576.82399305556</v>
      </c>
      <c r="AO361" s="84" t="s">
        <v>6299</v>
      </c>
      <c r="AP361" s="79" t="b">
        <v>1</v>
      </c>
      <c r="AQ361" s="79" t="b">
        <v>0</v>
      </c>
      <c r="AR361" s="79" t="b">
        <v>1</v>
      </c>
      <c r="AS361" s="79"/>
      <c r="AT361" s="79">
        <v>9</v>
      </c>
      <c r="AU361" s="84" t="s">
        <v>6619</v>
      </c>
      <c r="AV361" s="79" t="b">
        <v>0</v>
      </c>
      <c r="AW361" s="79" t="s">
        <v>6881</v>
      </c>
      <c r="AX361" s="84" t="s">
        <v>7226</v>
      </c>
      <c r="AY361" s="79" t="s">
        <v>65</v>
      </c>
      <c r="AZ361" s="79" t="str">
        <f>REPLACE(INDEX(GroupVertices[Group],MATCH(Vertices[[#This Row],[Vertex]],GroupVertices[Vertex],0)),1,1,"")</f>
        <v>44</v>
      </c>
      <c r="BA361" s="2"/>
      <c r="BB361" s="3"/>
      <c r="BC361" s="3"/>
      <c r="BD361" s="3"/>
      <c r="BE361" s="3"/>
    </row>
    <row r="362" spans="1:57" ht="15">
      <c r="A362" s="65" t="s">
        <v>866</v>
      </c>
      <c r="B362" s="66"/>
      <c r="C362" s="66"/>
      <c r="D362" s="67">
        <v>2.340909090909091</v>
      </c>
      <c r="E362" s="69">
        <v>60</v>
      </c>
      <c r="F362" s="104" t="s">
        <v>6768</v>
      </c>
      <c r="G362" s="66"/>
      <c r="H362" s="70"/>
      <c r="I362" s="71"/>
      <c r="J362" s="71"/>
      <c r="K362" s="70" t="s">
        <v>7919</v>
      </c>
      <c r="L362" s="74"/>
      <c r="M362" s="75">
        <v>6684.12451171875</v>
      </c>
      <c r="N362" s="75">
        <v>7011.13427734375</v>
      </c>
      <c r="O362" s="76"/>
      <c r="P362" s="77"/>
      <c r="Q362" s="77"/>
      <c r="R362" s="89"/>
      <c r="S362" s="48">
        <v>1</v>
      </c>
      <c r="T362" s="48">
        <v>0</v>
      </c>
      <c r="U362" s="49">
        <v>0</v>
      </c>
      <c r="V362" s="49">
        <v>0.333333</v>
      </c>
      <c r="W362" s="50"/>
      <c r="X362" s="50"/>
      <c r="Y362" s="50"/>
      <c r="Z362" s="49">
        <v>0</v>
      </c>
      <c r="AA362" s="72">
        <v>362</v>
      </c>
      <c r="AB362" s="72"/>
      <c r="AC362" s="73"/>
      <c r="AD362" s="79" t="s">
        <v>4391</v>
      </c>
      <c r="AE362" s="79">
        <v>67</v>
      </c>
      <c r="AF362" s="79">
        <v>211</v>
      </c>
      <c r="AG362" s="79">
        <v>1073</v>
      </c>
      <c r="AH362" s="79">
        <v>761</v>
      </c>
      <c r="AI362" s="79"/>
      <c r="AJ362" s="79" t="s">
        <v>5035</v>
      </c>
      <c r="AK362" s="79" t="s">
        <v>5535</v>
      </c>
      <c r="AL362" s="79"/>
      <c r="AM362" s="79"/>
      <c r="AN362" s="81">
        <v>39891.55049768519</v>
      </c>
      <c r="AO362" s="84" t="s">
        <v>6300</v>
      </c>
      <c r="AP362" s="79" t="b">
        <v>0</v>
      </c>
      <c r="AQ362" s="79" t="b">
        <v>0</v>
      </c>
      <c r="AR362" s="79" t="b">
        <v>1</v>
      </c>
      <c r="AS362" s="79"/>
      <c r="AT362" s="79">
        <v>11</v>
      </c>
      <c r="AU362" s="84" t="s">
        <v>6619</v>
      </c>
      <c r="AV362" s="79" t="b">
        <v>0</v>
      </c>
      <c r="AW362" s="79" t="s">
        <v>6881</v>
      </c>
      <c r="AX362" s="84" t="s">
        <v>7227</v>
      </c>
      <c r="AY362" s="79" t="s">
        <v>65</v>
      </c>
      <c r="AZ362" s="79" t="str">
        <f>REPLACE(INDEX(GroupVertices[Group],MATCH(Vertices[[#This Row],[Vertex]],GroupVertices[Vertex],0)),1,1,"")</f>
        <v>44</v>
      </c>
      <c r="BA362" s="2"/>
      <c r="BB362" s="3"/>
      <c r="BC362" s="3"/>
      <c r="BD362" s="3"/>
      <c r="BE362" s="3"/>
    </row>
    <row r="363" spans="1:57" ht="15">
      <c r="A363" s="65" t="s">
        <v>486</v>
      </c>
      <c r="B363" s="66"/>
      <c r="C363" s="66"/>
      <c r="D363" s="67">
        <v>1.5</v>
      </c>
      <c r="E363" s="69">
        <v>60</v>
      </c>
      <c r="F363" s="104" t="s">
        <v>1772</v>
      </c>
      <c r="G363" s="66"/>
      <c r="H363" s="70"/>
      <c r="I363" s="71"/>
      <c r="J363" s="71"/>
      <c r="K363" s="70" t="s">
        <v>7920</v>
      </c>
      <c r="L363" s="74"/>
      <c r="M363" s="75">
        <v>9062.2763671875</v>
      </c>
      <c r="N363" s="75">
        <v>6094.09814453125</v>
      </c>
      <c r="O363" s="76"/>
      <c r="P363" s="77"/>
      <c r="Q363" s="77"/>
      <c r="R363" s="89"/>
      <c r="S363" s="48">
        <v>0</v>
      </c>
      <c r="T363" s="48">
        <v>1</v>
      </c>
      <c r="U363" s="49">
        <v>0</v>
      </c>
      <c r="V363" s="49">
        <v>1</v>
      </c>
      <c r="W363" s="50"/>
      <c r="X363" s="50"/>
      <c r="Y363" s="50"/>
      <c r="Z363" s="49">
        <v>0</v>
      </c>
      <c r="AA363" s="72">
        <v>363</v>
      </c>
      <c r="AB363" s="72"/>
      <c r="AC363" s="73"/>
      <c r="AD363" s="79" t="s">
        <v>4392</v>
      </c>
      <c r="AE363" s="79">
        <v>634</v>
      </c>
      <c r="AF363" s="79">
        <v>1045</v>
      </c>
      <c r="AG363" s="79">
        <v>7005</v>
      </c>
      <c r="AH363" s="79">
        <v>15880</v>
      </c>
      <c r="AI363" s="79"/>
      <c r="AJ363" s="79" t="s">
        <v>5036</v>
      </c>
      <c r="AK363" s="79" t="s">
        <v>5536</v>
      </c>
      <c r="AL363" s="79"/>
      <c r="AM363" s="79"/>
      <c r="AN363" s="81">
        <v>41419.701469907406</v>
      </c>
      <c r="AO363" s="84" t="s">
        <v>6301</v>
      </c>
      <c r="AP363" s="79" t="b">
        <v>1</v>
      </c>
      <c r="AQ363" s="79" t="b">
        <v>0</v>
      </c>
      <c r="AR363" s="79" t="b">
        <v>0</v>
      </c>
      <c r="AS363" s="79"/>
      <c r="AT363" s="79">
        <v>3</v>
      </c>
      <c r="AU363" s="84" t="s">
        <v>6619</v>
      </c>
      <c r="AV363" s="79" t="b">
        <v>0</v>
      </c>
      <c r="AW363" s="79" t="s">
        <v>6881</v>
      </c>
      <c r="AX363" s="84" t="s">
        <v>7228</v>
      </c>
      <c r="AY363" s="79" t="s">
        <v>66</v>
      </c>
      <c r="AZ363" s="79" t="str">
        <f>REPLACE(INDEX(GroupVertices[Group],MATCH(Vertices[[#This Row],[Vertex]],GroupVertices[Vertex],0)),1,1,"")</f>
        <v>114</v>
      </c>
      <c r="BA363" s="2"/>
      <c r="BB363" s="3"/>
      <c r="BC363" s="3"/>
      <c r="BD363" s="3"/>
      <c r="BE363" s="3"/>
    </row>
    <row r="364" spans="1:57" ht="15">
      <c r="A364" s="65" t="s">
        <v>867</v>
      </c>
      <c r="B364" s="66"/>
      <c r="C364" s="66"/>
      <c r="D364" s="67">
        <v>2.340909090909091</v>
      </c>
      <c r="E364" s="69">
        <v>60</v>
      </c>
      <c r="F364" s="104" t="s">
        <v>6769</v>
      </c>
      <c r="G364" s="66"/>
      <c r="H364" s="70"/>
      <c r="I364" s="71"/>
      <c r="J364" s="71"/>
      <c r="K364" s="70" t="s">
        <v>7921</v>
      </c>
      <c r="L364" s="74"/>
      <c r="M364" s="75">
        <v>9390.7099609375</v>
      </c>
      <c r="N364" s="75">
        <v>5679.9384765625</v>
      </c>
      <c r="O364" s="76"/>
      <c r="P364" s="77"/>
      <c r="Q364" s="77"/>
      <c r="R364" s="89"/>
      <c r="S364" s="48">
        <v>1</v>
      </c>
      <c r="T364" s="48">
        <v>0</v>
      </c>
      <c r="U364" s="49">
        <v>0</v>
      </c>
      <c r="V364" s="49">
        <v>1</v>
      </c>
      <c r="W364" s="50"/>
      <c r="X364" s="50"/>
      <c r="Y364" s="50"/>
      <c r="Z364" s="49">
        <v>0</v>
      </c>
      <c r="AA364" s="72">
        <v>364</v>
      </c>
      <c r="AB364" s="72"/>
      <c r="AC364" s="73"/>
      <c r="AD364" s="79" t="s">
        <v>4393</v>
      </c>
      <c r="AE364" s="79">
        <v>4236</v>
      </c>
      <c r="AF364" s="79">
        <v>7264</v>
      </c>
      <c r="AG364" s="79">
        <v>35299</v>
      </c>
      <c r="AH364" s="79">
        <v>37132</v>
      </c>
      <c r="AI364" s="79"/>
      <c r="AJ364" s="79" t="s">
        <v>5037</v>
      </c>
      <c r="AK364" s="79" t="s">
        <v>5537</v>
      </c>
      <c r="AL364" s="84" t="s">
        <v>5859</v>
      </c>
      <c r="AM364" s="79"/>
      <c r="AN364" s="81">
        <v>40587.487708333334</v>
      </c>
      <c r="AO364" s="84" t="s">
        <v>6302</v>
      </c>
      <c r="AP364" s="79" t="b">
        <v>0</v>
      </c>
      <c r="AQ364" s="79" t="b">
        <v>0</v>
      </c>
      <c r="AR364" s="79" t="b">
        <v>0</v>
      </c>
      <c r="AS364" s="79"/>
      <c r="AT364" s="79">
        <v>46</v>
      </c>
      <c r="AU364" s="84" t="s">
        <v>6619</v>
      </c>
      <c r="AV364" s="79" t="b">
        <v>0</v>
      </c>
      <c r="AW364" s="79" t="s">
        <v>6881</v>
      </c>
      <c r="AX364" s="84" t="s">
        <v>7229</v>
      </c>
      <c r="AY364" s="79" t="s">
        <v>65</v>
      </c>
      <c r="AZ364" s="79" t="str">
        <f>REPLACE(INDEX(GroupVertices[Group],MATCH(Vertices[[#This Row],[Vertex]],GroupVertices[Vertex],0)),1,1,"")</f>
        <v>114</v>
      </c>
      <c r="BA364" s="2"/>
      <c r="BB364" s="3"/>
      <c r="BC364" s="3"/>
      <c r="BD364" s="3"/>
      <c r="BE364" s="3"/>
    </row>
    <row r="365" spans="1:57" ht="15">
      <c r="A365" s="65" t="s">
        <v>487</v>
      </c>
      <c r="B365" s="66"/>
      <c r="C365" s="66"/>
      <c r="D365" s="67">
        <v>1.5</v>
      </c>
      <c r="E365" s="69">
        <v>60</v>
      </c>
      <c r="F365" s="104" t="s">
        <v>1773</v>
      </c>
      <c r="G365" s="66"/>
      <c r="H365" s="70"/>
      <c r="I365" s="71"/>
      <c r="J365" s="71"/>
      <c r="K365" s="70" t="s">
        <v>7922</v>
      </c>
      <c r="L365" s="74"/>
      <c r="M365" s="75">
        <v>5705.02197265625</v>
      </c>
      <c r="N365" s="75">
        <v>8149.01513671875</v>
      </c>
      <c r="O365" s="76"/>
      <c r="P365" s="77"/>
      <c r="Q365" s="77"/>
      <c r="R365" s="89"/>
      <c r="S365" s="48">
        <v>0</v>
      </c>
      <c r="T365" s="48">
        <v>1</v>
      </c>
      <c r="U365" s="49">
        <v>0</v>
      </c>
      <c r="V365" s="49">
        <v>0.111111</v>
      </c>
      <c r="W365" s="50"/>
      <c r="X365" s="50"/>
      <c r="Y365" s="50"/>
      <c r="Z365" s="49">
        <v>0</v>
      </c>
      <c r="AA365" s="72">
        <v>365</v>
      </c>
      <c r="AB365" s="72"/>
      <c r="AC365" s="73"/>
      <c r="AD365" s="79" t="s">
        <v>4394</v>
      </c>
      <c r="AE365" s="79">
        <v>81</v>
      </c>
      <c r="AF365" s="79">
        <v>44</v>
      </c>
      <c r="AG365" s="79">
        <v>164</v>
      </c>
      <c r="AH365" s="79">
        <v>654</v>
      </c>
      <c r="AI365" s="79"/>
      <c r="AJ365" s="79" t="s">
        <v>5038</v>
      </c>
      <c r="AK365" s="79"/>
      <c r="AL365" s="79"/>
      <c r="AM365" s="79"/>
      <c r="AN365" s="81">
        <v>43397.51032407407</v>
      </c>
      <c r="AO365" s="84" t="s">
        <v>6303</v>
      </c>
      <c r="AP365" s="79" t="b">
        <v>1</v>
      </c>
      <c r="AQ365" s="79" t="b">
        <v>0</v>
      </c>
      <c r="AR365" s="79" t="b">
        <v>0</v>
      </c>
      <c r="AS365" s="79"/>
      <c r="AT365" s="79">
        <v>0</v>
      </c>
      <c r="AU365" s="79"/>
      <c r="AV365" s="79" t="b">
        <v>0</v>
      </c>
      <c r="AW365" s="79" t="s">
        <v>6881</v>
      </c>
      <c r="AX365" s="84" t="s">
        <v>7230</v>
      </c>
      <c r="AY365" s="79" t="s">
        <v>66</v>
      </c>
      <c r="AZ365" s="79" t="str">
        <f>REPLACE(INDEX(GroupVertices[Group],MATCH(Vertices[[#This Row],[Vertex]],GroupVertices[Vertex],0)),1,1,"")</f>
        <v>15</v>
      </c>
      <c r="BA365" s="2"/>
      <c r="BB365" s="3"/>
      <c r="BC365" s="3"/>
      <c r="BD365" s="3"/>
      <c r="BE365" s="3"/>
    </row>
    <row r="366" spans="1:57" ht="15">
      <c r="A366" s="65" t="s">
        <v>488</v>
      </c>
      <c r="B366" s="66"/>
      <c r="C366" s="66"/>
      <c r="D366" s="67">
        <v>2.340909090909091</v>
      </c>
      <c r="E366" s="69">
        <v>60</v>
      </c>
      <c r="F366" s="104" t="s">
        <v>1774</v>
      </c>
      <c r="G366" s="66"/>
      <c r="H366" s="70"/>
      <c r="I366" s="71"/>
      <c r="J366" s="71"/>
      <c r="K366" s="70" t="s">
        <v>7923</v>
      </c>
      <c r="L366" s="74"/>
      <c r="M366" s="75">
        <v>713.0111083984375</v>
      </c>
      <c r="N366" s="75">
        <v>1461.0264892578125</v>
      </c>
      <c r="O366" s="76"/>
      <c r="P366" s="77"/>
      <c r="Q366" s="77"/>
      <c r="R366" s="89"/>
      <c r="S366" s="48">
        <v>1</v>
      </c>
      <c r="T366" s="48">
        <v>1</v>
      </c>
      <c r="U366" s="49">
        <v>0</v>
      </c>
      <c r="V366" s="49">
        <v>0</v>
      </c>
      <c r="W366" s="50"/>
      <c r="X366" s="50"/>
      <c r="Y366" s="50"/>
      <c r="Z366" s="49" t="s">
        <v>8271</v>
      </c>
      <c r="AA366" s="72">
        <v>366</v>
      </c>
      <c r="AB366" s="72"/>
      <c r="AC366" s="73"/>
      <c r="AD366" s="79" t="s">
        <v>4395</v>
      </c>
      <c r="AE366" s="79">
        <v>1215</v>
      </c>
      <c r="AF366" s="79">
        <v>1846</v>
      </c>
      <c r="AG366" s="79">
        <v>45041</v>
      </c>
      <c r="AH366" s="79">
        <v>37971</v>
      </c>
      <c r="AI366" s="79"/>
      <c r="AJ366" s="79" t="s">
        <v>5039</v>
      </c>
      <c r="AK366" s="79" t="s">
        <v>5538</v>
      </c>
      <c r="AL366" s="84" t="s">
        <v>5860</v>
      </c>
      <c r="AM366" s="79"/>
      <c r="AN366" s="81">
        <v>41473.2656712963</v>
      </c>
      <c r="AO366" s="84" t="s">
        <v>6304</v>
      </c>
      <c r="AP366" s="79" t="b">
        <v>0</v>
      </c>
      <c r="AQ366" s="79" t="b">
        <v>0</v>
      </c>
      <c r="AR366" s="79" t="b">
        <v>0</v>
      </c>
      <c r="AS366" s="79"/>
      <c r="AT366" s="79">
        <v>4</v>
      </c>
      <c r="AU366" s="84" t="s">
        <v>6619</v>
      </c>
      <c r="AV366" s="79" t="b">
        <v>0</v>
      </c>
      <c r="AW366" s="79" t="s">
        <v>6881</v>
      </c>
      <c r="AX366" s="84" t="s">
        <v>7231</v>
      </c>
      <c r="AY366" s="79" t="s">
        <v>66</v>
      </c>
      <c r="AZ366" s="79" t="str">
        <f>REPLACE(INDEX(GroupVertices[Group],MATCH(Vertices[[#This Row],[Vertex]],GroupVertices[Vertex],0)),1,1,"")</f>
        <v>1</v>
      </c>
      <c r="BA366" s="2"/>
      <c r="BB366" s="3"/>
      <c r="BC366" s="3"/>
      <c r="BD366" s="3"/>
      <c r="BE366" s="3"/>
    </row>
    <row r="367" spans="1:57" ht="15">
      <c r="A367" s="65" t="s">
        <v>489</v>
      </c>
      <c r="B367" s="66"/>
      <c r="C367" s="66"/>
      <c r="D367" s="67">
        <v>3.1818181818181817</v>
      </c>
      <c r="E367" s="69">
        <v>60</v>
      </c>
      <c r="F367" s="104" t="s">
        <v>6770</v>
      </c>
      <c r="G367" s="66"/>
      <c r="H367" s="70"/>
      <c r="I367" s="71"/>
      <c r="J367" s="71"/>
      <c r="K367" s="70" t="s">
        <v>7924</v>
      </c>
      <c r="L367" s="74"/>
      <c r="M367" s="75">
        <v>7882.38330078125</v>
      </c>
      <c r="N367" s="75">
        <v>177.5439910888672</v>
      </c>
      <c r="O367" s="76"/>
      <c r="P367" s="77"/>
      <c r="Q367" s="77"/>
      <c r="R367" s="89"/>
      <c r="S367" s="48">
        <v>2</v>
      </c>
      <c r="T367" s="48">
        <v>1</v>
      </c>
      <c r="U367" s="49">
        <v>0</v>
      </c>
      <c r="V367" s="49">
        <v>1</v>
      </c>
      <c r="W367" s="50"/>
      <c r="X367" s="50"/>
      <c r="Y367" s="50"/>
      <c r="Z367" s="49">
        <v>0</v>
      </c>
      <c r="AA367" s="72">
        <v>367</v>
      </c>
      <c r="AB367" s="72"/>
      <c r="AC367" s="73"/>
      <c r="AD367" s="79" t="s">
        <v>4396</v>
      </c>
      <c r="AE367" s="79">
        <v>2297</v>
      </c>
      <c r="AF367" s="79">
        <v>201754</v>
      </c>
      <c r="AG367" s="79">
        <v>145303</v>
      </c>
      <c r="AH367" s="79">
        <v>10561</v>
      </c>
      <c r="AI367" s="79"/>
      <c r="AJ367" s="79" t="s">
        <v>5040</v>
      </c>
      <c r="AK367" s="79" t="s">
        <v>5405</v>
      </c>
      <c r="AL367" s="84" t="s">
        <v>5861</v>
      </c>
      <c r="AM367" s="79"/>
      <c r="AN367" s="81">
        <v>39652.095555555556</v>
      </c>
      <c r="AO367" s="84" t="s">
        <v>6305</v>
      </c>
      <c r="AP367" s="79" t="b">
        <v>0</v>
      </c>
      <c r="AQ367" s="79" t="b">
        <v>0</v>
      </c>
      <c r="AR367" s="79" t="b">
        <v>1</v>
      </c>
      <c r="AS367" s="79"/>
      <c r="AT367" s="79">
        <v>5113</v>
      </c>
      <c r="AU367" s="84" t="s">
        <v>6632</v>
      </c>
      <c r="AV367" s="79" t="b">
        <v>1</v>
      </c>
      <c r="AW367" s="79" t="s">
        <v>6881</v>
      </c>
      <c r="AX367" s="84" t="s">
        <v>7232</v>
      </c>
      <c r="AY367" s="79" t="s">
        <v>66</v>
      </c>
      <c r="AZ367" s="79" t="str">
        <f>REPLACE(INDEX(GroupVertices[Group],MATCH(Vertices[[#This Row],[Vertex]],GroupVertices[Vertex],0)),1,1,"")</f>
        <v>113</v>
      </c>
      <c r="BA367" s="2"/>
      <c r="BB367" s="3"/>
      <c r="BC367" s="3"/>
      <c r="BD367" s="3"/>
      <c r="BE367" s="3"/>
    </row>
    <row r="368" spans="1:57" ht="15">
      <c r="A368" s="65" t="s">
        <v>490</v>
      </c>
      <c r="B368" s="66"/>
      <c r="C368" s="66"/>
      <c r="D368" s="67">
        <v>1.5</v>
      </c>
      <c r="E368" s="69">
        <v>60</v>
      </c>
      <c r="F368" s="104" t="s">
        <v>1775</v>
      </c>
      <c r="G368" s="66"/>
      <c r="H368" s="70"/>
      <c r="I368" s="71"/>
      <c r="J368" s="71"/>
      <c r="K368" s="70" t="s">
        <v>7925</v>
      </c>
      <c r="L368" s="74"/>
      <c r="M368" s="75">
        <v>7590.44189453125</v>
      </c>
      <c r="N368" s="75">
        <v>636.0780029296875</v>
      </c>
      <c r="O368" s="76"/>
      <c r="P368" s="77"/>
      <c r="Q368" s="77"/>
      <c r="R368" s="89"/>
      <c r="S368" s="48">
        <v>0</v>
      </c>
      <c r="T368" s="48">
        <v>1</v>
      </c>
      <c r="U368" s="49">
        <v>0</v>
      </c>
      <c r="V368" s="49">
        <v>1</v>
      </c>
      <c r="W368" s="50"/>
      <c r="X368" s="50"/>
      <c r="Y368" s="50"/>
      <c r="Z368" s="49">
        <v>0</v>
      </c>
      <c r="AA368" s="72">
        <v>368</v>
      </c>
      <c r="AB368" s="72"/>
      <c r="AC368" s="73"/>
      <c r="AD368" s="79" t="s">
        <v>4397</v>
      </c>
      <c r="AE368" s="79">
        <v>154</v>
      </c>
      <c r="AF368" s="79">
        <v>164</v>
      </c>
      <c r="AG368" s="79">
        <v>7520</v>
      </c>
      <c r="AH368" s="79">
        <v>27600</v>
      </c>
      <c r="AI368" s="79"/>
      <c r="AJ368" s="79" t="s">
        <v>5041</v>
      </c>
      <c r="AK368" s="79"/>
      <c r="AL368" s="79"/>
      <c r="AM368" s="79"/>
      <c r="AN368" s="81">
        <v>41082.33361111111</v>
      </c>
      <c r="AO368" s="84" t="s">
        <v>6306</v>
      </c>
      <c r="AP368" s="79" t="b">
        <v>0</v>
      </c>
      <c r="AQ368" s="79" t="b">
        <v>0</v>
      </c>
      <c r="AR368" s="79" t="b">
        <v>0</v>
      </c>
      <c r="AS368" s="79"/>
      <c r="AT368" s="79">
        <v>2</v>
      </c>
      <c r="AU368" s="84" t="s">
        <v>6622</v>
      </c>
      <c r="AV368" s="79" t="b">
        <v>0</v>
      </c>
      <c r="AW368" s="79" t="s">
        <v>6881</v>
      </c>
      <c r="AX368" s="84" t="s">
        <v>7233</v>
      </c>
      <c r="AY368" s="79" t="s">
        <v>66</v>
      </c>
      <c r="AZ368" s="79" t="str">
        <f>REPLACE(INDEX(GroupVertices[Group],MATCH(Vertices[[#This Row],[Vertex]],GroupVertices[Vertex],0)),1,1,"")</f>
        <v>113</v>
      </c>
      <c r="BA368" s="2"/>
      <c r="BB368" s="3"/>
      <c r="BC368" s="3"/>
      <c r="BD368" s="3"/>
      <c r="BE368" s="3"/>
    </row>
    <row r="369" spans="1:57" ht="15">
      <c r="A369" s="65" t="s">
        <v>491</v>
      </c>
      <c r="B369" s="66"/>
      <c r="C369" s="66"/>
      <c r="D369" s="67">
        <v>3.1818181818181817</v>
      </c>
      <c r="E369" s="69">
        <v>60</v>
      </c>
      <c r="F369" s="104" t="s">
        <v>6771</v>
      </c>
      <c r="G369" s="66"/>
      <c r="H369" s="70"/>
      <c r="I369" s="71"/>
      <c r="J369" s="71"/>
      <c r="K369" s="70" t="s">
        <v>7926</v>
      </c>
      <c r="L369" s="74"/>
      <c r="M369" s="75">
        <v>7882.34033203125</v>
      </c>
      <c r="N369" s="75">
        <v>813.6220092773438</v>
      </c>
      <c r="O369" s="76"/>
      <c r="P369" s="77"/>
      <c r="Q369" s="77"/>
      <c r="R369" s="89"/>
      <c r="S369" s="48">
        <v>2</v>
      </c>
      <c r="T369" s="48">
        <v>1</v>
      </c>
      <c r="U369" s="49">
        <v>0</v>
      </c>
      <c r="V369" s="49">
        <v>1</v>
      </c>
      <c r="W369" s="50"/>
      <c r="X369" s="50"/>
      <c r="Y369" s="50"/>
      <c r="Z369" s="49">
        <v>0</v>
      </c>
      <c r="AA369" s="72">
        <v>369</v>
      </c>
      <c r="AB369" s="72"/>
      <c r="AC369" s="73"/>
      <c r="AD369" s="79" t="s">
        <v>4398</v>
      </c>
      <c r="AE369" s="79">
        <v>124</v>
      </c>
      <c r="AF369" s="79">
        <v>833028</v>
      </c>
      <c r="AG369" s="79">
        <v>2926</v>
      </c>
      <c r="AH369" s="79">
        <v>50</v>
      </c>
      <c r="AI369" s="79"/>
      <c r="AJ369" s="79" t="s">
        <v>5042</v>
      </c>
      <c r="AK369" s="79"/>
      <c r="AL369" s="79"/>
      <c r="AM369" s="79"/>
      <c r="AN369" s="81">
        <v>40930.88416666666</v>
      </c>
      <c r="AO369" s="84" t="s">
        <v>6307</v>
      </c>
      <c r="AP369" s="79" t="b">
        <v>0</v>
      </c>
      <c r="AQ369" s="79" t="b">
        <v>0</v>
      </c>
      <c r="AR369" s="79" t="b">
        <v>1</v>
      </c>
      <c r="AS369" s="79"/>
      <c r="AT369" s="79">
        <v>3461</v>
      </c>
      <c r="AU369" s="84" t="s">
        <v>6622</v>
      </c>
      <c r="AV369" s="79" t="b">
        <v>0</v>
      </c>
      <c r="AW369" s="79" t="s">
        <v>6881</v>
      </c>
      <c r="AX369" s="84" t="s">
        <v>7234</v>
      </c>
      <c r="AY369" s="79" t="s">
        <v>66</v>
      </c>
      <c r="AZ369" s="79" t="str">
        <f>REPLACE(INDEX(GroupVertices[Group],MATCH(Vertices[[#This Row],[Vertex]],GroupVertices[Vertex],0)),1,1,"")</f>
        <v>112</v>
      </c>
      <c r="BA369" s="2"/>
      <c r="BB369" s="3"/>
      <c r="BC369" s="3"/>
      <c r="BD369" s="3"/>
      <c r="BE369" s="3"/>
    </row>
    <row r="370" spans="1:57" ht="15">
      <c r="A370" s="65" t="s">
        <v>492</v>
      </c>
      <c r="B370" s="66"/>
      <c r="C370" s="66"/>
      <c r="D370" s="67">
        <v>1.5</v>
      </c>
      <c r="E370" s="69">
        <v>60</v>
      </c>
      <c r="F370" s="104" t="s">
        <v>6772</v>
      </c>
      <c r="G370" s="66"/>
      <c r="H370" s="70"/>
      <c r="I370" s="71"/>
      <c r="J370" s="71"/>
      <c r="K370" s="70" t="s">
        <v>7927</v>
      </c>
      <c r="L370" s="74"/>
      <c r="M370" s="75">
        <v>7590.3984375</v>
      </c>
      <c r="N370" s="75">
        <v>1272.156005859375</v>
      </c>
      <c r="O370" s="76"/>
      <c r="P370" s="77"/>
      <c r="Q370" s="77"/>
      <c r="R370" s="89"/>
      <c r="S370" s="48">
        <v>0</v>
      </c>
      <c r="T370" s="48">
        <v>1</v>
      </c>
      <c r="U370" s="49">
        <v>0</v>
      </c>
      <c r="V370" s="49">
        <v>1</v>
      </c>
      <c r="W370" s="50"/>
      <c r="X370" s="50"/>
      <c r="Y370" s="50"/>
      <c r="Z370" s="49">
        <v>0</v>
      </c>
      <c r="AA370" s="72">
        <v>370</v>
      </c>
      <c r="AB370" s="72"/>
      <c r="AC370" s="73"/>
      <c r="AD370" s="79" t="s">
        <v>4399</v>
      </c>
      <c r="AE370" s="79">
        <v>371</v>
      </c>
      <c r="AF370" s="79">
        <v>282</v>
      </c>
      <c r="AG370" s="79">
        <v>31134</v>
      </c>
      <c r="AH370" s="79">
        <v>27852</v>
      </c>
      <c r="AI370" s="79"/>
      <c r="AJ370" s="79" t="s">
        <v>5043</v>
      </c>
      <c r="AK370" s="79" t="s">
        <v>5539</v>
      </c>
      <c r="AL370" s="79"/>
      <c r="AM370" s="79"/>
      <c r="AN370" s="81">
        <v>40951.09305555555</v>
      </c>
      <c r="AO370" s="84" t="s">
        <v>6308</v>
      </c>
      <c r="AP370" s="79" t="b">
        <v>0</v>
      </c>
      <c r="AQ370" s="79" t="b">
        <v>0</v>
      </c>
      <c r="AR370" s="79" t="b">
        <v>1</v>
      </c>
      <c r="AS370" s="79"/>
      <c r="AT370" s="79">
        <v>7</v>
      </c>
      <c r="AU370" s="84" t="s">
        <v>6620</v>
      </c>
      <c r="AV370" s="79" t="b">
        <v>0</v>
      </c>
      <c r="AW370" s="79" t="s">
        <v>6881</v>
      </c>
      <c r="AX370" s="84" t="s">
        <v>7235</v>
      </c>
      <c r="AY370" s="79" t="s">
        <v>66</v>
      </c>
      <c r="AZ370" s="79" t="str">
        <f>REPLACE(INDEX(GroupVertices[Group],MATCH(Vertices[[#This Row],[Vertex]],GroupVertices[Vertex],0)),1,1,"")</f>
        <v>112</v>
      </c>
      <c r="BA370" s="2"/>
      <c r="BB370" s="3"/>
      <c r="BC370" s="3"/>
      <c r="BD370" s="3"/>
      <c r="BE370" s="3"/>
    </row>
    <row r="371" spans="1:57" ht="15">
      <c r="A371" s="65" t="s">
        <v>493</v>
      </c>
      <c r="B371" s="66"/>
      <c r="C371" s="66"/>
      <c r="D371" s="67">
        <v>1.5</v>
      </c>
      <c r="E371" s="69">
        <v>60</v>
      </c>
      <c r="F371" s="104" t="s">
        <v>6773</v>
      </c>
      <c r="G371" s="66"/>
      <c r="H371" s="70"/>
      <c r="I371" s="71"/>
      <c r="J371" s="71"/>
      <c r="K371" s="70" t="s">
        <v>7928</v>
      </c>
      <c r="L371" s="74"/>
      <c r="M371" s="75">
        <v>6897.28076171875</v>
      </c>
      <c r="N371" s="75">
        <v>8826.9521484375</v>
      </c>
      <c r="O371" s="76"/>
      <c r="P371" s="77"/>
      <c r="Q371" s="77"/>
      <c r="R371" s="89"/>
      <c r="S371" s="48">
        <v>0</v>
      </c>
      <c r="T371" s="48">
        <v>1</v>
      </c>
      <c r="U371" s="49">
        <v>0</v>
      </c>
      <c r="V371" s="49">
        <v>0.037037</v>
      </c>
      <c r="W371" s="50"/>
      <c r="X371" s="50"/>
      <c r="Y371" s="50"/>
      <c r="Z371" s="49">
        <v>0</v>
      </c>
      <c r="AA371" s="72">
        <v>371</v>
      </c>
      <c r="AB371" s="72"/>
      <c r="AC371" s="73"/>
      <c r="AD371" s="79" t="s">
        <v>4400</v>
      </c>
      <c r="AE371" s="79">
        <v>235</v>
      </c>
      <c r="AF371" s="79">
        <v>252</v>
      </c>
      <c r="AG371" s="79">
        <v>6496</v>
      </c>
      <c r="AH371" s="79">
        <v>14216</v>
      </c>
      <c r="AI371" s="79"/>
      <c r="AJ371" s="79" t="s">
        <v>5044</v>
      </c>
      <c r="AK371" s="79" t="s">
        <v>5540</v>
      </c>
      <c r="AL371" s="84" t="s">
        <v>5862</v>
      </c>
      <c r="AM371" s="79"/>
      <c r="AN371" s="81">
        <v>41328.13296296296</v>
      </c>
      <c r="AO371" s="84" t="s">
        <v>6309</v>
      </c>
      <c r="AP371" s="79" t="b">
        <v>0</v>
      </c>
      <c r="AQ371" s="79" t="b">
        <v>0</v>
      </c>
      <c r="AR371" s="79" t="b">
        <v>1</v>
      </c>
      <c r="AS371" s="79"/>
      <c r="AT371" s="79">
        <v>2</v>
      </c>
      <c r="AU371" s="84" t="s">
        <v>6619</v>
      </c>
      <c r="AV371" s="79" t="b">
        <v>0</v>
      </c>
      <c r="AW371" s="79" t="s">
        <v>6881</v>
      </c>
      <c r="AX371" s="84" t="s">
        <v>7236</v>
      </c>
      <c r="AY371" s="79" t="s">
        <v>66</v>
      </c>
      <c r="AZ371" s="79" t="str">
        <f>REPLACE(INDEX(GroupVertices[Group],MATCH(Vertices[[#This Row],[Vertex]],GroupVertices[Vertex],0)),1,1,"")</f>
        <v>6</v>
      </c>
      <c r="BA371" s="2"/>
      <c r="BB371" s="3"/>
      <c r="BC371" s="3"/>
      <c r="BD371" s="3"/>
      <c r="BE371" s="3"/>
    </row>
    <row r="372" spans="1:57" ht="15">
      <c r="A372" s="65" t="s">
        <v>494</v>
      </c>
      <c r="B372" s="66"/>
      <c r="C372" s="66"/>
      <c r="D372" s="67">
        <v>1.5</v>
      </c>
      <c r="E372" s="69">
        <v>60</v>
      </c>
      <c r="F372" s="104" t="s">
        <v>1776</v>
      </c>
      <c r="G372" s="66"/>
      <c r="H372" s="70"/>
      <c r="I372" s="71"/>
      <c r="J372" s="71"/>
      <c r="K372" s="70" t="s">
        <v>7929</v>
      </c>
      <c r="L372" s="74"/>
      <c r="M372" s="75">
        <v>8973.205078125</v>
      </c>
      <c r="N372" s="75">
        <v>8534.6494140625</v>
      </c>
      <c r="O372" s="76"/>
      <c r="P372" s="77"/>
      <c r="Q372" s="77"/>
      <c r="R372" s="89"/>
      <c r="S372" s="48">
        <v>0</v>
      </c>
      <c r="T372" s="48">
        <v>1</v>
      </c>
      <c r="U372" s="49">
        <v>0</v>
      </c>
      <c r="V372" s="49">
        <v>0.04</v>
      </c>
      <c r="W372" s="50"/>
      <c r="X372" s="50"/>
      <c r="Y372" s="50"/>
      <c r="Z372" s="49">
        <v>0</v>
      </c>
      <c r="AA372" s="72">
        <v>372</v>
      </c>
      <c r="AB372" s="72"/>
      <c r="AC372" s="73"/>
      <c r="AD372" s="79" t="s">
        <v>4401</v>
      </c>
      <c r="AE372" s="79">
        <v>1618</v>
      </c>
      <c r="AF372" s="79">
        <v>1327</v>
      </c>
      <c r="AG372" s="79">
        <v>1696</v>
      </c>
      <c r="AH372" s="79">
        <v>1756</v>
      </c>
      <c r="AI372" s="79"/>
      <c r="AJ372" s="79" t="s">
        <v>5045</v>
      </c>
      <c r="AK372" s="79"/>
      <c r="AL372" s="79"/>
      <c r="AM372" s="79"/>
      <c r="AN372" s="81">
        <v>43644.870034722226</v>
      </c>
      <c r="AO372" s="84" t="s">
        <v>6310</v>
      </c>
      <c r="AP372" s="79" t="b">
        <v>1</v>
      </c>
      <c r="AQ372" s="79" t="b">
        <v>0</v>
      </c>
      <c r="AR372" s="79" t="b">
        <v>0</v>
      </c>
      <c r="AS372" s="79"/>
      <c r="AT372" s="79">
        <v>1</v>
      </c>
      <c r="AU372" s="79"/>
      <c r="AV372" s="79" t="b">
        <v>0</v>
      </c>
      <c r="AW372" s="79" t="s">
        <v>6881</v>
      </c>
      <c r="AX372" s="84" t="s">
        <v>7237</v>
      </c>
      <c r="AY372" s="79" t="s">
        <v>66</v>
      </c>
      <c r="AZ372" s="79" t="str">
        <f>REPLACE(INDEX(GroupVertices[Group],MATCH(Vertices[[#This Row],[Vertex]],GroupVertices[Vertex],0)),1,1,"")</f>
        <v>7</v>
      </c>
      <c r="BA372" s="2"/>
      <c r="BB372" s="3"/>
      <c r="BC372" s="3"/>
      <c r="BD372" s="3"/>
      <c r="BE372" s="3"/>
    </row>
    <row r="373" spans="1:57" ht="15">
      <c r="A373" s="65" t="s">
        <v>496</v>
      </c>
      <c r="B373" s="66"/>
      <c r="C373" s="66"/>
      <c r="D373" s="67">
        <v>1.5</v>
      </c>
      <c r="E373" s="69">
        <v>60</v>
      </c>
      <c r="F373" s="104" t="s">
        <v>1777</v>
      </c>
      <c r="G373" s="66"/>
      <c r="H373" s="70"/>
      <c r="I373" s="71"/>
      <c r="J373" s="71"/>
      <c r="K373" s="70" t="s">
        <v>7930</v>
      </c>
      <c r="L373" s="74"/>
      <c r="M373" s="75">
        <v>7137.59033203125</v>
      </c>
      <c r="N373" s="75">
        <v>8357.1533203125</v>
      </c>
      <c r="O373" s="76"/>
      <c r="P373" s="77"/>
      <c r="Q373" s="77"/>
      <c r="R373" s="89"/>
      <c r="S373" s="48">
        <v>0</v>
      </c>
      <c r="T373" s="48">
        <v>1</v>
      </c>
      <c r="U373" s="49">
        <v>0</v>
      </c>
      <c r="V373" s="49">
        <v>0.142857</v>
      </c>
      <c r="W373" s="50"/>
      <c r="X373" s="50"/>
      <c r="Y373" s="50"/>
      <c r="Z373" s="49">
        <v>0</v>
      </c>
      <c r="AA373" s="72">
        <v>373</v>
      </c>
      <c r="AB373" s="72"/>
      <c r="AC373" s="73"/>
      <c r="AD373" s="79" t="s">
        <v>4402</v>
      </c>
      <c r="AE373" s="79">
        <v>266</v>
      </c>
      <c r="AF373" s="79">
        <v>550</v>
      </c>
      <c r="AG373" s="79">
        <v>40283</v>
      </c>
      <c r="AH373" s="79">
        <v>70442</v>
      </c>
      <c r="AI373" s="79"/>
      <c r="AJ373" s="79" t="s">
        <v>5046</v>
      </c>
      <c r="AK373" s="79" t="s">
        <v>5541</v>
      </c>
      <c r="AL373" s="79"/>
      <c r="AM373" s="79"/>
      <c r="AN373" s="81">
        <v>41828.26755787037</v>
      </c>
      <c r="AO373" s="84" t="s">
        <v>6311</v>
      </c>
      <c r="AP373" s="79" t="b">
        <v>1</v>
      </c>
      <c r="AQ373" s="79" t="b">
        <v>0</v>
      </c>
      <c r="AR373" s="79" t="b">
        <v>1</v>
      </c>
      <c r="AS373" s="79"/>
      <c r="AT373" s="79">
        <v>9</v>
      </c>
      <c r="AU373" s="84" t="s">
        <v>6619</v>
      </c>
      <c r="AV373" s="79" t="b">
        <v>0</v>
      </c>
      <c r="AW373" s="79" t="s">
        <v>6881</v>
      </c>
      <c r="AX373" s="84" t="s">
        <v>7238</v>
      </c>
      <c r="AY373" s="79" t="s">
        <v>66</v>
      </c>
      <c r="AZ373" s="79" t="str">
        <f>REPLACE(INDEX(GroupVertices[Group],MATCH(Vertices[[#This Row],[Vertex]],GroupVertices[Vertex],0)),1,1,"")</f>
        <v>17</v>
      </c>
      <c r="BA373" s="2"/>
      <c r="BB373" s="3"/>
      <c r="BC373" s="3"/>
      <c r="BD373" s="3"/>
      <c r="BE373" s="3"/>
    </row>
    <row r="374" spans="1:57" ht="15">
      <c r="A374" s="65" t="s">
        <v>497</v>
      </c>
      <c r="B374" s="66"/>
      <c r="C374" s="66"/>
      <c r="D374" s="67">
        <v>1.5</v>
      </c>
      <c r="E374" s="69">
        <v>60</v>
      </c>
      <c r="F374" s="104" t="s">
        <v>1778</v>
      </c>
      <c r="G374" s="66"/>
      <c r="H374" s="70"/>
      <c r="I374" s="71"/>
      <c r="J374" s="71"/>
      <c r="K374" s="70" t="s">
        <v>7931</v>
      </c>
      <c r="L374" s="74"/>
      <c r="M374" s="75">
        <v>7551.49658203125</v>
      </c>
      <c r="N374" s="75">
        <v>8541.6103515625</v>
      </c>
      <c r="O374" s="76"/>
      <c r="P374" s="77"/>
      <c r="Q374" s="77"/>
      <c r="R374" s="89"/>
      <c r="S374" s="48">
        <v>0</v>
      </c>
      <c r="T374" s="48">
        <v>1</v>
      </c>
      <c r="U374" s="49">
        <v>0</v>
      </c>
      <c r="V374" s="49">
        <v>0.037037</v>
      </c>
      <c r="W374" s="50"/>
      <c r="X374" s="50"/>
      <c r="Y374" s="50"/>
      <c r="Z374" s="49">
        <v>0</v>
      </c>
      <c r="AA374" s="72">
        <v>374</v>
      </c>
      <c r="AB374" s="72"/>
      <c r="AC374" s="73"/>
      <c r="AD374" s="79" t="s">
        <v>4403</v>
      </c>
      <c r="AE374" s="79">
        <v>612</v>
      </c>
      <c r="AF374" s="79">
        <v>431</v>
      </c>
      <c r="AG374" s="79">
        <v>2583</v>
      </c>
      <c r="AH374" s="79">
        <v>7082</v>
      </c>
      <c r="AI374" s="79"/>
      <c r="AJ374" s="79" t="s">
        <v>5047</v>
      </c>
      <c r="AK374" s="79"/>
      <c r="AL374" s="79"/>
      <c r="AM374" s="79"/>
      <c r="AN374" s="81">
        <v>41092.86042824074</v>
      </c>
      <c r="AO374" s="84" t="s">
        <v>6312</v>
      </c>
      <c r="AP374" s="79" t="b">
        <v>1</v>
      </c>
      <c r="AQ374" s="79" t="b">
        <v>0</v>
      </c>
      <c r="AR374" s="79" t="b">
        <v>1</v>
      </c>
      <c r="AS374" s="79"/>
      <c r="AT374" s="79">
        <v>0</v>
      </c>
      <c r="AU374" s="84" t="s">
        <v>6619</v>
      </c>
      <c r="AV374" s="79" t="b">
        <v>0</v>
      </c>
      <c r="AW374" s="79" t="s">
        <v>6881</v>
      </c>
      <c r="AX374" s="84" t="s">
        <v>7239</v>
      </c>
      <c r="AY374" s="79" t="s">
        <v>66</v>
      </c>
      <c r="AZ374" s="79" t="str">
        <f>REPLACE(INDEX(GroupVertices[Group],MATCH(Vertices[[#This Row],[Vertex]],GroupVertices[Vertex],0)),1,1,"")</f>
        <v>5</v>
      </c>
      <c r="BA374" s="2"/>
      <c r="BB374" s="3"/>
      <c r="BC374" s="3"/>
      <c r="BD374" s="3"/>
      <c r="BE374" s="3"/>
    </row>
    <row r="375" spans="1:57" ht="15">
      <c r="A375" s="65" t="s">
        <v>498</v>
      </c>
      <c r="B375" s="66"/>
      <c r="C375" s="66"/>
      <c r="D375" s="67">
        <v>1.5</v>
      </c>
      <c r="E375" s="69">
        <v>60</v>
      </c>
      <c r="F375" s="104" t="s">
        <v>1779</v>
      </c>
      <c r="G375" s="66"/>
      <c r="H375" s="70"/>
      <c r="I375" s="71"/>
      <c r="J375" s="71"/>
      <c r="K375" s="70" t="s">
        <v>7932</v>
      </c>
      <c r="L375" s="74"/>
      <c r="M375" s="75">
        <v>7229.7724609375</v>
      </c>
      <c r="N375" s="75">
        <v>9578.9189453125</v>
      </c>
      <c r="O375" s="76"/>
      <c r="P375" s="77"/>
      <c r="Q375" s="77"/>
      <c r="R375" s="89"/>
      <c r="S375" s="48">
        <v>0</v>
      </c>
      <c r="T375" s="48">
        <v>1</v>
      </c>
      <c r="U375" s="49">
        <v>0</v>
      </c>
      <c r="V375" s="49">
        <v>0.037037</v>
      </c>
      <c r="W375" s="50"/>
      <c r="X375" s="50"/>
      <c r="Y375" s="50"/>
      <c r="Z375" s="49">
        <v>0</v>
      </c>
      <c r="AA375" s="72">
        <v>375</v>
      </c>
      <c r="AB375" s="72"/>
      <c r="AC375" s="73"/>
      <c r="AD375" s="79" t="s">
        <v>4404</v>
      </c>
      <c r="AE375" s="79">
        <v>477</v>
      </c>
      <c r="AF375" s="79">
        <v>131</v>
      </c>
      <c r="AG375" s="79">
        <v>2303</v>
      </c>
      <c r="AH375" s="79">
        <v>23584</v>
      </c>
      <c r="AI375" s="79"/>
      <c r="AJ375" s="79"/>
      <c r="AK375" s="79" t="s">
        <v>3954</v>
      </c>
      <c r="AL375" s="79"/>
      <c r="AM375" s="79"/>
      <c r="AN375" s="81">
        <v>41138.84585648148</v>
      </c>
      <c r="AO375" s="84" t="s">
        <v>6313</v>
      </c>
      <c r="AP375" s="79" t="b">
        <v>0</v>
      </c>
      <c r="AQ375" s="79" t="b">
        <v>0</v>
      </c>
      <c r="AR375" s="79" t="b">
        <v>0</v>
      </c>
      <c r="AS375" s="79"/>
      <c r="AT375" s="79">
        <v>1</v>
      </c>
      <c r="AU375" s="84" t="s">
        <v>6619</v>
      </c>
      <c r="AV375" s="79" t="b">
        <v>0</v>
      </c>
      <c r="AW375" s="79" t="s">
        <v>6881</v>
      </c>
      <c r="AX375" s="84" t="s">
        <v>7240</v>
      </c>
      <c r="AY375" s="79" t="s">
        <v>66</v>
      </c>
      <c r="AZ375" s="79" t="str">
        <f>REPLACE(INDEX(GroupVertices[Group],MATCH(Vertices[[#This Row],[Vertex]],GroupVertices[Vertex],0)),1,1,"")</f>
        <v>5</v>
      </c>
      <c r="BA375" s="2"/>
      <c r="BB375" s="3"/>
      <c r="BC375" s="3"/>
      <c r="BD375" s="3"/>
      <c r="BE375" s="3"/>
    </row>
    <row r="376" spans="1:57" ht="15">
      <c r="A376" s="65" t="s">
        <v>499</v>
      </c>
      <c r="B376" s="66"/>
      <c r="C376" s="66"/>
      <c r="D376" s="67">
        <v>2.340909090909091</v>
      </c>
      <c r="E376" s="69">
        <v>60</v>
      </c>
      <c r="F376" s="104" t="s">
        <v>1780</v>
      </c>
      <c r="G376" s="66"/>
      <c r="H376" s="70"/>
      <c r="I376" s="71"/>
      <c r="J376" s="71"/>
      <c r="K376" s="70" t="s">
        <v>7933</v>
      </c>
      <c r="L376" s="74"/>
      <c r="M376" s="75">
        <v>2142.146484375</v>
      </c>
      <c r="N376" s="75">
        <v>9323.216796875</v>
      </c>
      <c r="O376" s="76"/>
      <c r="P376" s="77"/>
      <c r="Q376" s="77"/>
      <c r="R376" s="89"/>
      <c r="S376" s="48">
        <v>1</v>
      </c>
      <c r="T376" s="48">
        <v>1</v>
      </c>
      <c r="U376" s="49">
        <v>0</v>
      </c>
      <c r="V376" s="49">
        <v>0</v>
      </c>
      <c r="W376" s="50"/>
      <c r="X376" s="50"/>
      <c r="Y376" s="50"/>
      <c r="Z376" s="49" t="s">
        <v>8271</v>
      </c>
      <c r="AA376" s="72">
        <v>376</v>
      </c>
      <c r="AB376" s="72"/>
      <c r="AC376" s="73"/>
      <c r="AD376" s="79" t="s">
        <v>4405</v>
      </c>
      <c r="AE376" s="79">
        <v>542</v>
      </c>
      <c r="AF376" s="79">
        <v>654</v>
      </c>
      <c r="AG376" s="79">
        <v>21041</v>
      </c>
      <c r="AH376" s="79">
        <v>76916</v>
      </c>
      <c r="AI376" s="79"/>
      <c r="AJ376" s="79" t="s">
        <v>5048</v>
      </c>
      <c r="AK376" s="79" t="s">
        <v>5380</v>
      </c>
      <c r="AL376" s="79"/>
      <c r="AM376" s="79"/>
      <c r="AN376" s="81">
        <v>40860.97918981482</v>
      </c>
      <c r="AO376" s="84" t="s">
        <v>6314</v>
      </c>
      <c r="AP376" s="79" t="b">
        <v>0</v>
      </c>
      <c r="AQ376" s="79" t="b">
        <v>0</v>
      </c>
      <c r="AR376" s="79" t="b">
        <v>1</v>
      </c>
      <c r="AS376" s="79"/>
      <c r="AT376" s="79">
        <v>2</v>
      </c>
      <c r="AU376" s="84" t="s">
        <v>6626</v>
      </c>
      <c r="AV376" s="79" t="b">
        <v>0</v>
      </c>
      <c r="AW376" s="79" t="s">
        <v>6881</v>
      </c>
      <c r="AX376" s="84" t="s">
        <v>7241</v>
      </c>
      <c r="AY376" s="79" t="s">
        <v>66</v>
      </c>
      <c r="AZ376" s="79" t="str">
        <f>REPLACE(INDEX(GroupVertices[Group],MATCH(Vertices[[#This Row],[Vertex]],GroupVertices[Vertex],0)),1,1,"")</f>
        <v>1</v>
      </c>
      <c r="BA376" s="2"/>
      <c r="BB376" s="3"/>
      <c r="BC376" s="3"/>
      <c r="BD376" s="3"/>
      <c r="BE376" s="3"/>
    </row>
    <row r="377" spans="1:57" ht="15">
      <c r="A377" s="65" t="s">
        <v>500</v>
      </c>
      <c r="B377" s="66"/>
      <c r="C377" s="66"/>
      <c r="D377" s="67">
        <v>1.5</v>
      </c>
      <c r="E377" s="69">
        <v>60</v>
      </c>
      <c r="F377" s="104" t="s">
        <v>6774</v>
      </c>
      <c r="G377" s="66"/>
      <c r="H377" s="70"/>
      <c r="I377" s="71"/>
      <c r="J377" s="71"/>
      <c r="K377" s="70" t="s">
        <v>7934</v>
      </c>
      <c r="L377" s="74"/>
      <c r="M377" s="75">
        <v>5990.7705078125</v>
      </c>
      <c r="N377" s="75">
        <v>8902.896484375</v>
      </c>
      <c r="O377" s="76"/>
      <c r="P377" s="77"/>
      <c r="Q377" s="77"/>
      <c r="R377" s="89"/>
      <c r="S377" s="48">
        <v>0</v>
      </c>
      <c r="T377" s="48">
        <v>1</v>
      </c>
      <c r="U377" s="49">
        <v>0</v>
      </c>
      <c r="V377" s="49">
        <v>0.037037</v>
      </c>
      <c r="W377" s="50"/>
      <c r="X377" s="50"/>
      <c r="Y377" s="50"/>
      <c r="Z377" s="49">
        <v>0</v>
      </c>
      <c r="AA377" s="72">
        <v>377</v>
      </c>
      <c r="AB377" s="72"/>
      <c r="AC377" s="73"/>
      <c r="AD377" s="79" t="s">
        <v>4406</v>
      </c>
      <c r="AE377" s="79">
        <v>1501</v>
      </c>
      <c r="AF377" s="79">
        <v>813</v>
      </c>
      <c r="AG377" s="79">
        <v>16730</v>
      </c>
      <c r="AH377" s="79">
        <v>46073</v>
      </c>
      <c r="AI377" s="79"/>
      <c r="AJ377" s="79" t="s">
        <v>5049</v>
      </c>
      <c r="AK377" s="79" t="s">
        <v>5542</v>
      </c>
      <c r="AL377" s="79"/>
      <c r="AM377" s="79"/>
      <c r="AN377" s="81">
        <v>43191.7505787037</v>
      </c>
      <c r="AO377" s="84" t="s">
        <v>6315</v>
      </c>
      <c r="AP377" s="79" t="b">
        <v>1</v>
      </c>
      <c r="AQ377" s="79" t="b">
        <v>0</v>
      </c>
      <c r="AR377" s="79" t="b">
        <v>0</v>
      </c>
      <c r="AS377" s="79"/>
      <c r="AT377" s="79">
        <v>10</v>
      </c>
      <c r="AU377" s="79"/>
      <c r="AV377" s="79" t="b">
        <v>0</v>
      </c>
      <c r="AW377" s="79" t="s">
        <v>6881</v>
      </c>
      <c r="AX377" s="84" t="s">
        <v>7242</v>
      </c>
      <c r="AY377" s="79" t="s">
        <v>66</v>
      </c>
      <c r="AZ377" s="79" t="str">
        <f>REPLACE(INDEX(GroupVertices[Group],MATCH(Vertices[[#This Row],[Vertex]],GroupVertices[Vertex],0)),1,1,"")</f>
        <v>6</v>
      </c>
      <c r="BA377" s="2"/>
      <c r="BB377" s="3"/>
      <c r="BC377" s="3"/>
      <c r="BD377" s="3"/>
      <c r="BE377" s="3"/>
    </row>
    <row r="378" spans="1:57" ht="15">
      <c r="A378" s="65" t="s">
        <v>501</v>
      </c>
      <c r="B378" s="66"/>
      <c r="C378" s="66"/>
      <c r="D378" s="67">
        <v>2.340909090909091</v>
      </c>
      <c r="E378" s="69">
        <v>60</v>
      </c>
      <c r="F378" s="104" t="s">
        <v>1781</v>
      </c>
      <c r="G378" s="66"/>
      <c r="H378" s="70"/>
      <c r="I378" s="71"/>
      <c r="J378" s="71"/>
      <c r="K378" s="70" t="s">
        <v>7935</v>
      </c>
      <c r="L378" s="74"/>
      <c r="M378" s="75">
        <v>6398.37548828125</v>
      </c>
      <c r="N378" s="75">
        <v>7365.9736328125</v>
      </c>
      <c r="O378" s="76"/>
      <c r="P378" s="77"/>
      <c r="Q378" s="77"/>
      <c r="R378" s="89"/>
      <c r="S378" s="48">
        <v>1</v>
      </c>
      <c r="T378" s="48">
        <v>1</v>
      </c>
      <c r="U378" s="49">
        <v>0</v>
      </c>
      <c r="V378" s="49">
        <v>0.5</v>
      </c>
      <c r="W378" s="50"/>
      <c r="X378" s="50"/>
      <c r="Y378" s="50"/>
      <c r="Z378" s="49">
        <v>0</v>
      </c>
      <c r="AA378" s="72">
        <v>378</v>
      </c>
      <c r="AB378" s="72"/>
      <c r="AC378" s="73"/>
      <c r="AD378" s="79" t="s">
        <v>4407</v>
      </c>
      <c r="AE378" s="79">
        <v>489</v>
      </c>
      <c r="AF378" s="79">
        <v>118</v>
      </c>
      <c r="AG378" s="79">
        <v>1741</v>
      </c>
      <c r="AH378" s="79">
        <v>8267</v>
      </c>
      <c r="AI378" s="79"/>
      <c r="AJ378" s="79" t="s">
        <v>5050</v>
      </c>
      <c r="AK378" s="79" t="s">
        <v>5543</v>
      </c>
      <c r="AL378" s="79"/>
      <c r="AM378" s="79"/>
      <c r="AN378" s="81">
        <v>40493.609444444446</v>
      </c>
      <c r="AO378" s="84" t="s">
        <v>6316</v>
      </c>
      <c r="AP378" s="79" t="b">
        <v>1</v>
      </c>
      <c r="AQ378" s="79" t="b">
        <v>0</v>
      </c>
      <c r="AR378" s="79" t="b">
        <v>0</v>
      </c>
      <c r="AS378" s="79"/>
      <c r="AT378" s="79">
        <v>6</v>
      </c>
      <c r="AU378" s="84" t="s">
        <v>6619</v>
      </c>
      <c r="AV378" s="79" t="b">
        <v>0</v>
      </c>
      <c r="AW378" s="79" t="s">
        <v>6881</v>
      </c>
      <c r="AX378" s="84" t="s">
        <v>7243</v>
      </c>
      <c r="AY378" s="79" t="s">
        <v>66</v>
      </c>
      <c r="AZ378" s="79" t="str">
        <f>REPLACE(INDEX(GroupVertices[Group],MATCH(Vertices[[#This Row],[Vertex]],GroupVertices[Vertex],0)),1,1,"")</f>
        <v>43</v>
      </c>
      <c r="BA378" s="2"/>
      <c r="BB378" s="3"/>
      <c r="BC378" s="3"/>
      <c r="BD378" s="3"/>
      <c r="BE378" s="3"/>
    </row>
    <row r="379" spans="1:57" ht="15">
      <c r="A379" s="65" t="s">
        <v>868</v>
      </c>
      <c r="B379" s="66"/>
      <c r="C379" s="66"/>
      <c r="D379" s="67">
        <v>3.1818181818181817</v>
      </c>
      <c r="E379" s="69">
        <v>60</v>
      </c>
      <c r="F379" s="104" t="s">
        <v>6775</v>
      </c>
      <c r="G379" s="66"/>
      <c r="H379" s="70"/>
      <c r="I379" s="71"/>
      <c r="J379" s="71"/>
      <c r="K379" s="70" t="s">
        <v>7936</v>
      </c>
      <c r="L379" s="74"/>
      <c r="M379" s="75">
        <v>6112.13818359375</v>
      </c>
      <c r="N379" s="75">
        <v>7011.1376953125</v>
      </c>
      <c r="O379" s="76"/>
      <c r="P379" s="77"/>
      <c r="Q379" s="77"/>
      <c r="R379" s="89"/>
      <c r="S379" s="48">
        <v>2</v>
      </c>
      <c r="T379" s="48">
        <v>0</v>
      </c>
      <c r="U379" s="49">
        <v>0</v>
      </c>
      <c r="V379" s="49">
        <v>0.5</v>
      </c>
      <c r="W379" s="50"/>
      <c r="X379" s="50"/>
      <c r="Y379" s="50"/>
      <c r="Z379" s="49">
        <v>0</v>
      </c>
      <c r="AA379" s="72">
        <v>379</v>
      </c>
      <c r="AB379" s="72"/>
      <c r="AC379" s="73"/>
      <c r="AD379" s="79" t="s">
        <v>4408</v>
      </c>
      <c r="AE379" s="79">
        <v>1175</v>
      </c>
      <c r="AF379" s="79">
        <v>2176414</v>
      </c>
      <c r="AG379" s="79">
        <v>184114</v>
      </c>
      <c r="AH379" s="79">
        <v>2181</v>
      </c>
      <c r="AI379" s="79"/>
      <c r="AJ379" s="79" t="s">
        <v>5051</v>
      </c>
      <c r="AK379" s="79"/>
      <c r="AL379" s="84" t="s">
        <v>5863</v>
      </c>
      <c r="AM379" s="79"/>
      <c r="AN379" s="81">
        <v>39847.96334490741</v>
      </c>
      <c r="AO379" s="84" t="s">
        <v>6317</v>
      </c>
      <c r="AP379" s="79" t="b">
        <v>0</v>
      </c>
      <c r="AQ379" s="79" t="b">
        <v>0</v>
      </c>
      <c r="AR379" s="79" t="b">
        <v>1</v>
      </c>
      <c r="AS379" s="79"/>
      <c r="AT379" s="79">
        <v>12019</v>
      </c>
      <c r="AU379" s="84" t="s">
        <v>6619</v>
      </c>
      <c r="AV379" s="79" t="b">
        <v>1</v>
      </c>
      <c r="AW379" s="79" t="s">
        <v>6881</v>
      </c>
      <c r="AX379" s="84" t="s">
        <v>7244</v>
      </c>
      <c r="AY379" s="79" t="s">
        <v>65</v>
      </c>
      <c r="AZ379" s="79" t="str">
        <f>REPLACE(INDEX(GroupVertices[Group],MATCH(Vertices[[#This Row],[Vertex]],GroupVertices[Vertex],0)),1,1,"")</f>
        <v>43</v>
      </c>
      <c r="BA379" s="2"/>
      <c r="BB379" s="3"/>
      <c r="BC379" s="3"/>
      <c r="BD379" s="3"/>
      <c r="BE379" s="3"/>
    </row>
    <row r="380" spans="1:57" ht="15">
      <c r="A380" s="65" t="s">
        <v>502</v>
      </c>
      <c r="B380" s="66"/>
      <c r="C380" s="66"/>
      <c r="D380" s="67">
        <v>1.5</v>
      </c>
      <c r="E380" s="69">
        <v>60</v>
      </c>
      <c r="F380" s="104" t="s">
        <v>1782</v>
      </c>
      <c r="G380" s="66"/>
      <c r="H380" s="70"/>
      <c r="I380" s="71"/>
      <c r="J380" s="71"/>
      <c r="K380" s="70" t="s">
        <v>7937</v>
      </c>
      <c r="L380" s="74"/>
      <c r="M380" s="75">
        <v>5972.6279296875</v>
      </c>
      <c r="N380" s="75">
        <v>7558.42041015625</v>
      </c>
      <c r="O380" s="76"/>
      <c r="P380" s="77"/>
      <c r="Q380" s="77"/>
      <c r="R380" s="89"/>
      <c r="S380" s="48">
        <v>0</v>
      </c>
      <c r="T380" s="48">
        <v>2</v>
      </c>
      <c r="U380" s="49">
        <v>0</v>
      </c>
      <c r="V380" s="49">
        <v>0.5</v>
      </c>
      <c r="W380" s="50"/>
      <c r="X380" s="50"/>
      <c r="Y380" s="50"/>
      <c r="Z380" s="49">
        <v>0</v>
      </c>
      <c r="AA380" s="72">
        <v>380</v>
      </c>
      <c r="AB380" s="72"/>
      <c r="AC380" s="73"/>
      <c r="AD380" s="79" t="s">
        <v>4409</v>
      </c>
      <c r="AE380" s="79">
        <v>311</v>
      </c>
      <c r="AF380" s="79">
        <v>213</v>
      </c>
      <c r="AG380" s="79">
        <v>1692</v>
      </c>
      <c r="AH380" s="79">
        <v>3884</v>
      </c>
      <c r="AI380" s="79"/>
      <c r="AJ380" s="79" t="s">
        <v>5052</v>
      </c>
      <c r="AK380" s="79" t="s">
        <v>5544</v>
      </c>
      <c r="AL380" s="79"/>
      <c r="AM380" s="79"/>
      <c r="AN380" s="81">
        <v>43051.664502314816</v>
      </c>
      <c r="AO380" s="84" t="s">
        <v>6318</v>
      </c>
      <c r="AP380" s="79" t="b">
        <v>1</v>
      </c>
      <c r="AQ380" s="79" t="b">
        <v>0</v>
      </c>
      <c r="AR380" s="79" t="b">
        <v>0</v>
      </c>
      <c r="AS380" s="79"/>
      <c r="AT380" s="79">
        <v>0</v>
      </c>
      <c r="AU380" s="79"/>
      <c r="AV380" s="79" t="b">
        <v>0</v>
      </c>
      <c r="AW380" s="79" t="s">
        <v>6881</v>
      </c>
      <c r="AX380" s="84" t="s">
        <v>7245</v>
      </c>
      <c r="AY380" s="79" t="s">
        <v>66</v>
      </c>
      <c r="AZ380" s="79" t="str">
        <f>REPLACE(INDEX(GroupVertices[Group],MATCH(Vertices[[#This Row],[Vertex]],GroupVertices[Vertex],0)),1,1,"")</f>
        <v>43</v>
      </c>
      <c r="BA380" s="2"/>
      <c r="BB380" s="3"/>
      <c r="BC380" s="3"/>
      <c r="BD380" s="3"/>
      <c r="BE380" s="3"/>
    </row>
    <row r="381" spans="1:57" ht="15">
      <c r="A381" s="65" t="s">
        <v>503</v>
      </c>
      <c r="B381" s="66"/>
      <c r="C381" s="66"/>
      <c r="D381" s="67">
        <v>2.340909090909091</v>
      </c>
      <c r="E381" s="69">
        <v>60</v>
      </c>
      <c r="F381" s="104" t="s">
        <v>6776</v>
      </c>
      <c r="G381" s="66"/>
      <c r="H381" s="70"/>
      <c r="I381" s="71"/>
      <c r="J381" s="71"/>
      <c r="K381" s="70" t="s">
        <v>7938</v>
      </c>
      <c r="L381" s="74"/>
      <c r="M381" s="75">
        <v>7566.138671875</v>
      </c>
      <c r="N381" s="75">
        <v>6638.42919921875</v>
      </c>
      <c r="O381" s="76"/>
      <c r="P381" s="77"/>
      <c r="Q381" s="77"/>
      <c r="R381" s="89"/>
      <c r="S381" s="48">
        <v>1</v>
      </c>
      <c r="T381" s="48">
        <v>1</v>
      </c>
      <c r="U381" s="49">
        <v>0</v>
      </c>
      <c r="V381" s="49">
        <v>0.5</v>
      </c>
      <c r="W381" s="50"/>
      <c r="X381" s="50"/>
      <c r="Y381" s="50"/>
      <c r="Z381" s="49">
        <v>0</v>
      </c>
      <c r="AA381" s="72">
        <v>381</v>
      </c>
      <c r="AB381" s="72"/>
      <c r="AC381" s="73"/>
      <c r="AD381" s="79" t="s">
        <v>4410</v>
      </c>
      <c r="AE381" s="79">
        <v>171</v>
      </c>
      <c r="AF381" s="79">
        <v>502</v>
      </c>
      <c r="AG381" s="79">
        <v>452</v>
      </c>
      <c r="AH381" s="79">
        <v>1796</v>
      </c>
      <c r="AI381" s="79"/>
      <c r="AJ381" s="79" t="s">
        <v>5053</v>
      </c>
      <c r="AK381" s="79"/>
      <c r="AL381" s="79"/>
      <c r="AM381" s="79"/>
      <c r="AN381" s="81">
        <v>41784.141377314816</v>
      </c>
      <c r="AO381" s="84" t="s">
        <v>6319</v>
      </c>
      <c r="AP381" s="79" t="b">
        <v>1</v>
      </c>
      <c r="AQ381" s="79" t="b">
        <v>0</v>
      </c>
      <c r="AR381" s="79" t="b">
        <v>0</v>
      </c>
      <c r="AS381" s="79"/>
      <c r="AT381" s="79">
        <v>2</v>
      </c>
      <c r="AU381" s="84" t="s">
        <v>6619</v>
      </c>
      <c r="AV381" s="79" t="b">
        <v>0</v>
      </c>
      <c r="AW381" s="79" t="s">
        <v>6881</v>
      </c>
      <c r="AX381" s="84" t="s">
        <v>7246</v>
      </c>
      <c r="AY381" s="79" t="s">
        <v>66</v>
      </c>
      <c r="AZ381" s="79" t="str">
        <f>REPLACE(INDEX(GroupVertices[Group],MATCH(Vertices[[#This Row],[Vertex]],GroupVertices[Vertex],0)),1,1,"")</f>
        <v>42</v>
      </c>
      <c r="BA381" s="2"/>
      <c r="BB381" s="3"/>
      <c r="BC381" s="3"/>
      <c r="BD381" s="3"/>
      <c r="BE381" s="3"/>
    </row>
    <row r="382" spans="1:57" ht="15">
      <c r="A382" s="65" t="s">
        <v>869</v>
      </c>
      <c r="B382" s="66"/>
      <c r="C382" s="66"/>
      <c r="D382" s="67">
        <v>3.1818181818181817</v>
      </c>
      <c r="E382" s="69">
        <v>60</v>
      </c>
      <c r="F382" s="104" t="s">
        <v>6777</v>
      </c>
      <c r="G382" s="66"/>
      <c r="H382" s="70"/>
      <c r="I382" s="71"/>
      <c r="J382" s="71"/>
      <c r="K382" s="70" t="s">
        <v>7939</v>
      </c>
      <c r="L382" s="74"/>
      <c r="M382" s="75">
        <v>7291.21875</v>
      </c>
      <c r="N382" s="75">
        <v>6271.568359375</v>
      </c>
      <c r="O382" s="76"/>
      <c r="P382" s="77"/>
      <c r="Q382" s="77"/>
      <c r="R382" s="89"/>
      <c r="S382" s="48">
        <v>2</v>
      </c>
      <c r="T382" s="48">
        <v>0</v>
      </c>
      <c r="U382" s="49">
        <v>0</v>
      </c>
      <c r="V382" s="49">
        <v>0.5</v>
      </c>
      <c r="W382" s="50"/>
      <c r="X382" s="50"/>
      <c r="Y382" s="50"/>
      <c r="Z382" s="49">
        <v>0</v>
      </c>
      <c r="AA382" s="72">
        <v>382</v>
      </c>
      <c r="AB382" s="72"/>
      <c r="AC382" s="73"/>
      <c r="AD382" s="79" t="s">
        <v>4411</v>
      </c>
      <c r="AE382" s="79">
        <v>40032</v>
      </c>
      <c r="AF382" s="79">
        <v>1520891</v>
      </c>
      <c r="AG382" s="79">
        <v>976241</v>
      </c>
      <c r="AH382" s="79">
        <v>1226</v>
      </c>
      <c r="AI382" s="79"/>
      <c r="AJ382" s="79" t="s">
        <v>5054</v>
      </c>
      <c r="AK382" s="79" t="s">
        <v>5545</v>
      </c>
      <c r="AL382" s="84" t="s">
        <v>5864</v>
      </c>
      <c r="AM382" s="79"/>
      <c r="AN382" s="81">
        <v>39212.18835648148</v>
      </c>
      <c r="AO382" s="84" t="s">
        <v>6320</v>
      </c>
      <c r="AP382" s="79" t="b">
        <v>0</v>
      </c>
      <c r="AQ382" s="79" t="b">
        <v>0</v>
      </c>
      <c r="AR382" s="79" t="b">
        <v>1</v>
      </c>
      <c r="AS382" s="79"/>
      <c r="AT382" s="79">
        <v>10500</v>
      </c>
      <c r="AU382" s="84" t="s">
        <v>6619</v>
      </c>
      <c r="AV382" s="79" t="b">
        <v>1</v>
      </c>
      <c r="AW382" s="79" t="s">
        <v>6881</v>
      </c>
      <c r="AX382" s="84" t="s">
        <v>7247</v>
      </c>
      <c r="AY382" s="79" t="s">
        <v>65</v>
      </c>
      <c r="AZ382" s="79" t="str">
        <f>REPLACE(INDEX(GroupVertices[Group],MATCH(Vertices[[#This Row],[Vertex]],GroupVertices[Vertex],0)),1,1,"")</f>
        <v>42</v>
      </c>
      <c r="BA382" s="2"/>
      <c r="BB382" s="3"/>
      <c r="BC382" s="3"/>
      <c r="BD382" s="3"/>
      <c r="BE382" s="3"/>
    </row>
    <row r="383" spans="1:57" ht="15">
      <c r="A383" s="65" t="s">
        <v>504</v>
      </c>
      <c r="B383" s="66"/>
      <c r="C383" s="66"/>
      <c r="D383" s="67">
        <v>1.5</v>
      </c>
      <c r="E383" s="69">
        <v>60</v>
      </c>
      <c r="F383" s="104" t="s">
        <v>1783</v>
      </c>
      <c r="G383" s="66"/>
      <c r="H383" s="70"/>
      <c r="I383" s="71"/>
      <c r="J383" s="71"/>
      <c r="K383" s="70" t="s">
        <v>7940</v>
      </c>
      <c r="L383" s="74"/>
      <c r="M383" s="75">
        <v>7152.5546875</v>
      </c>
      <c r="N383" s="75">
        <v>6833.642578125</v>
      </c>
      <c r="O383" s="76"/>
      <c r="P383" s="77"/>
      <c r="Q383" s="77"/>
      <c r="R383" s="89"/>
      <c r="S383" s="48">
        <v>0</v>
      </c>
      <c r="T383" s="48">
        <v>2</v>
      </c>
      <c r="U383" s="49">
        <v>0</v>
      </c>
      <c r="V383" s="49">
        <v>0.5</v>
      </c>
      <c r="W383" s="50"/>
      <c r="X383" s="50"/>
      <c r="Y383" s="50"/>
      <c r="Z383" s="49">
        <v>0</v>
      </c>
      <c r="AA383" s="72">
        <v>383</v>
      </c>
      <c r="AB383" s="72"/>
      <c r="AC383" s="73"/>
      <c r="AD383" s="79" t="s">
        <v>4412</v>
      </c>
      <c r="AE383" s="79">
        <v>210</v>
      </c>
      <c r="AF383" s="79">
        <v>26</v>
      </c>
      <c r="AG383" s="79">
        <v>943</v>
      </c>
      <c r="AH383" s="79">
        <v>6340</v>
      </c>
      <c r="AI383" s="79"/>
      <c r="AJ383" s="79" t="s">
        <v>5055</v>
      </c>
      <c r="AK383" s="79" t="s">
        <v>5546</v>
      </c>
      <c r="AL383" s="79"/>
      <c r="AM383" s="79"/>
      <c r="AN383" s="81">
        <v>41727.78770833334</v>
      </c>
      <c r="AO383" s="84" t="s">
        <v>6321</v>
      </c>
      <c r="AP383" s="79" t="b">
        <v>1</v>
      </c>
      <c r="AQ383" s="79" t="b">
        <v>0</v>
      </c>
      <c r="AR383" s="79" t="b">
        <v>0</v>
      </c>
      <c r="AS383" s="79"/>
      <c r="AT383" s="79">
        <v>0</v>
      </c>
      <c r="AU383" s="84" t="s">
        <v>6619</v>
      </c>
      <c r="AV383" s="79" t="b">
        <v>0</v>
      </c>
      <c r="AW383" s="79" t="s">
        <v>6881</v>
      </c>
      <c r="AX383" s="84" t="s">
        <v>7248</v>
      </c>
      <c r="AY383" s="79" t="s">
        <v>66</v>
      </c>
      <c r="AZ383" s="79" t="str">
        <f>REPLACE(INDEX(GroupVertices[Group],MATCH(Vertices[[#This Row],[Vertex]],GroupVertices[Vertex],0)),1,1,"")</f>
        <v>42</v>
      </c>
      <c r="BA383" s="2"/>
      <c r="BB383" s="3"/>
      <c r="BC383" s="3"/>
      <c r="BD383" s="3"/>
      <c r="BE383" s="3"/>
    </row>
    <row r="384" spans="1:57" ht="15">
      <c r="A384" s="65" t="s">
        <v>505</v>
      </c>
      <c r="B384" s="66"/>
      <c r="C384" s="66"/>
      <c r="D384" s="67">
        <v>1.5</v>
      </c>
      <c r="E384" s="69">
        <v>60</v>
      </c>
      <c r="F384" s="104" t="s">
        <v>1784</v>
      </c>
      <c r="G384" s="66"/>
      <c r="H384" s="70"/>
      <c r="I384" s="71"/>
      <c r="J384" s="71"/>
      <c r="K384" s="70" t="s">
        <v>7941</v>
      </c>
      <c r="L384" s="74"/>
      <c r="M384" s="75">
        <v>5296.009765625</v>
      </c>
      <c r="N384" s="75">
        <v>9790.6689453125</v>
      </c>
      <c r="O384" s="76"/>
      <c r="P384" s="77"/>
      <c r="Q384" s="77"/>
      <c r="R384" s="89"/>
      <c r="S384" s="48">
        <v>0</v>
      </c>
      <c r="T384" s="48">
        <v>1</v>
      </c>
      <c r="U384" s="49">
        <v>0</v>
      </c>
      <c r="V384" s="49">
        <v>0.034483</v>
      </c>
      <c r="W384" s="50"/>
      <c r="X384" s="50"/>
      <c r="Y384" s="50"/>
      <c r="Z384" s="49">
        <v>0</v>
      </c>
      <c r="AA384" s="72">
        <v>384</v>
      </c>
      <c r="AB384" s="72"/>
      <c r="AC384" s="73"/>
      <c r="AD384" s="79" t="s">
        <v>4413</v>
      </c>
      <c r="AE384" s="79">
        <v>229</v>
      </c>
      <c r="AF384" s="79">
        <v>83</v>
      </c>
      <c r="AG384" s="79">
        <v>1389</v>
      </c>
      <c r="AH384" s="79">
        <v>2514</v>
      </c>
      <c r="AI384" s="79"/>
      <c r="AJ384" s="79" t="s">
        <v>5056</v>
      </c>
      <c r="AK384" s="79" t="s">
        <v>5547</v>
      </c>
      <c r="AL384" s="79"/>
      <c r="AM384" s="79"/>
      <c r="AN384" s="81">
        <v>42304.958761574075</v>
      </c>
      <c r="AO384" s="84" t="s">
        <v>6322</v>
      </c>
      <c r="AP384" s="79" t="b">
        <v>0</v>
      </c>
      <c r="AQ384" s="79" t="b">
        <v>0</v>
      </c>
      <c r="AR384" s="79" t="b">
        <v>1</v>
      </c>
      <c r="AS384" s="79"/>
      <c r="AT384" s="79">
        <v>0</v>
      </c>
      <c r="AU384" s="84" t="s">
        <v>6619</v>
      </c>
      <c r="AV384" s="79" t="b">
        <v>0</v>
      </c>
      <c r="AW384" s="79" t="s">
        <v>6881</v>
      </c>
      <c r="AX384" s="84" t="s">
        <v>7249</v>
      </c>
      <c r="AY384" s="79" t="s">
        <v>66</v>
      </c>
      <c r="AZ384" s="79" t="str">
        <f>REPLACE(INDEX(GroupVertices[Group],MATCH(Vertices[[#This Row],[Vertex]],GroupVertices[Vertex],0)),1,1,"")</f>
        <v>3</v>
      </c>
      <c r="BA384" s="2"/>
      <c r="BB384" s="3"/>
      <c r="BC384" s="3"/>
      <c r="BD384" s="3"/>
      <c r="BE384" s="3"/>
    </row>
    <row r="385" spans="1:57" ht="15">
      <c r="A385" s="65" t="s">
        <v>506</v>
      </c>
      <c r="B385" s="66"/>
      <c r="C385" s="66"/>
      <c r="D385" s="67">
        <v>2.340909090909091</v>
      </c>
      <c r="E385" s="69">
        <v>60</v>
      </c>
      <c r="F385" s="104" t="s">
        <v>1785</v>
      </c>
      <c r="G385" s="66"/>
      <c r="H385" s="70"/>
      <c r="I385" s="71"/>
      <c r="J385" s="71"/>
      <c r="K385" s="70" t="s">
        <v>7942</v>
      </c>
      <c r="L385" s="74"/>
      <c r="M385" s="75">
        <v>836.3681640625</v>
      </c>
      <c r="N385" s="75">
        <v>2585.982421875</v>
      </c>
      <c r="O385" s="76"/>
      <c r="P385" s="77"/>
      <c r="Q385" s="77"/>
      <c r="R385" s="89"/>
      <c r="S385" s="48">
        <v>1</v>
      </c>
      <c r="T385" s="48">
        <v>1</v>
      </c>
      <c r="U385" s="49">
        <v>0</v>
      </c>
      <c r="V385" s="49">
        <v>0</v>
      </c>
      <c r="W385" s="50"/>
      <c r="X385" s="50"/>
      <c r="Y385" s="50"/>
      <c r="Z385" s="49" t="s">
        <v>8271</v>
      </c>
      <c r="AA385" s="72">
        <v>385</v>
      </c>
      <c r="AB385" s="72"/>
      <c r="AC385" s="73"/>
      <c r="AD385" s="79" t="s">
        <v>4414</v>
      </c>
      <c r="AE385" s="79">
        <v>36</v>
      </c>
      <c r="AF385" s="79">
        <v>50</v>
      </c>
      <c r="AG385" s="79">
        <v>124</v>
      </c>
      <c r="AH385" s="79">
        <v>30</v>
      </c>
      <c r="AI385" s="79"/>
      <c r="AJ385" s="79" t="s">
        <v>5057</v>
      </c>
      <c r="AK385" s="79"/>
      <c r="AL385" s="79"/>
      <c r="AM385" s="79"/>
      <c r="AN385" s="81">
        <v>43566.45820601852</v>
      </c>
      <c r="AO385" s="79"/>
      <c r="AP385" s="79" t="b">
        <v>1</v>
      </c>
      <c r="AQ385" s="79" t="b">
        <v>0</v>
      </c>
      <c r="AR385" s="79" t="b">
        <v>0</v>
      </c>
      <c r="AS385" s="79"/>
      <c r="AT385" s="79">
        <v>0</v>
      </c>
      <c r="AU385" s="79"/>
      <c r="AV385" s="79" t="b">
        <v>0</v>
      </c>
      <c r="AW385" s="79" t="s">
        <v>6881</v>
      </c>
      <c r="AX385" s="84" t="s">
        <v>7250</v>
      </c>
      <c r="AY385" s="79" t="s">
        <v>66</v>
      </c>
      <c r="AZ385" s="79" t="str">
        <f>REPLACE(INDEX(GroupVertices[Group],MATCH(Vertices[[#This Row],[Vertex]],GroupVertices[Vertex],0)),1,1,"")</f>
        <v>1</v>
      </c>
      <c r="BA385" s="2"/>
      <c r="BB385" s="3"/>
      <c r="BC385" s="3"/>
      <c r="BD385" s="3"/>
      <c r="BE385" s="3"/>
    </row>
    <row r="386" spans="1:57" ht="15">
      <c r="A386" s="65" t="s">
        <v>507</v>
      </c>
      <c r="B386" s="66"/>
      <c r="C386" s="66"/>
      <c r="D386" s="67">
        <v>3.1818181818181817</v>
      </c>
      <c r="E386" s="69">
        <v>60</v>
      </c>
      <c r="F386" s="104" t="s">
        <v>1786</v>
      </c>
      <c r="G386" s="66"/>
      <c r="H386" s="70"/>
      <c r="I386" s="71"/>
      <c r="J386" s="71"/>
      <c r="K386" s="70" t="s">
        <v>7943</v>
      </c>
      <c r="L386" s="74"/>
      <c r="M386" s="75">
        <v>7882.36181640625</v>
      </c>
      <c r="N386" s="75">
        <v>1449.623291015625</v>
      </c>
      <c r="O386" s="76"/>
      <c r="P386" s="77"/>
      <c r="Q386" s="77"/>
      <c r="R386" s="89"/>
      <c r="S386" s="48">
        <v>2</v>
      </c>
      <c r="T386" s="48">
        <v>1</v>
      </c>
      <c r="U386" s="49">
        <v>0</v>
      </c>
      <c r="V386" s="49">
        <v>1</v>
      </c>
      <c r="W386" s="50"/>
      <c r="X386" s="50"/>
      <c r="Y386" s="50"/>
      <c r="Z386" s="49">
        <v>0</v>
      </c>
      <c r="AA386" s="72">
        <v>386</v>
      </c>
      <c r="AB386" s="72"/>
      <c r="AC386" s="73"/>
      <c r="AD386" s="79" t="s">
        <v>4415</v>
      </c>
      <c r="AE386" s="79">
        <v>788</v>
      </c>
      <c r="AF386" s="79">
        <v>38647</v>
      </c>
      <c r="AG386" s="79">
        <v>13540</v>
      </c>
      <c r="AH386" s="79">
        <v>17891</v>
      </c>
      <c r="AI386" s="79"/>
      <c r="AJ386" s="79" t="s">
        <v>5058</v>
      </c>
      <c r="AK386" s="79" t="s">
        <v>5548</v>
      </c>
      <c r="AL386" s="84" t="s">
        <v>5865</v>
      </c>
      <c r="AM386" s="79"/>
      <c r="AN386" s="81">
        <v>39728.898831018516</v>
      </c>
      <c r="AO386" s="84" t="s">
        <v>6323</v>
      </c>
      <c r="AP386" s="79" t="b">
        <v>0</v>
      </c>
      <c r="AQ386" s="79" t="b">
        <v>0</v>
      </c>
      <c r="AR386" s="79" t="b">
        <v>1</v>
      </c>
      <c r="AS386" s="79"/>
      <c r="AT386" s="79">
        <v>257</v>
      </c>
      <c r="AU386" s="84" t="s">
        <v>6623</v>
      </c>
      <c r="AV386" s="79" t="b">
        <v>0</v>
      </c>
      <c r="AW386" s="79" t="s">
        <v>6881</v>
      </c>
      <c r="AX386" s="84" t="s">
        <v>7251</v>
      </c>
      <c r="AY386" s="79" t="s">
        <v>66</v>
      </c>
      <c r="AZ386" s="79" t="str">
        <f>REPLACE(INDEX(GroupVertices[Group],MATCH(Vertices[[#This Row],[Vertex]],GroupVertices[Vertex],0)),1,1,"")</f>
        <v>111</v>
      </c>
      <c r="BA386" s="2"/>
      <c r="BB386" s="3"/>
      <c r="BC386" s="3"/>
      <c r="BD386" s="3"/>
      <c r="BE386" s="3"/>
    </row>
    <row r="387" spans="1:57" ht="15">
      <c r="A387" s="65" t="s">
        <v>508</v>
      </c>
      <c r="B387" s="66"/>
      <c r="C387" s="66"/>
      <c r="D387" s="67">
        <v>1.5</v>
      </c>
      <c r="E387" s="69">
        <v>60</v>
      </c>
      <c r="F387" s="104" t="s">
        <v>1787</v>
      </c>
      <c r="G387" s="66"/>
      <c r="H387" s="70"/>
      <c r="I387" s="71"/>
      <c r="J387" s="71"/>
      <c r="K387" s="70" t="s">
        <v>7944</v>
      </c>
      <c r="L387" s="74"/>
      <c r="M387" s="75">
        <v>7590.419921875</v>
      </c>
      <c r="N387" s="75">
        <v>1908.1573486328125</v>
      </c>
      <c r="O387" s="76"/>
      <c r="P387" s="77"/>
      <c r="Q387" s="77"/>
      <c r="R387" s="89"/>
      <c r="S387" s="48">
        <v>0</v>
      </c>
      <c r="T387" s="48">
        <v>1</v>
      </c>
      <c r="U387" s="49">
        <v>0</v>
      </c>
      <c r="V387" s="49">
        <v>1</v>
      </c>
      <c r="W387" s="50"/>
      <c r="X387" s="50"/>
      <c r="Y387" s="50"/>
      <c r="Z387" s="49">
        <v>0</v>
      </c>
      <c r="AA387" s="72">
        <v>387</v>
      </c>
      <c r="AB387" s="72"/>
      <c r="AC387" s="73"/>
      <c r="AD387" s="79" t="s">
        <v>4416</v>
      </c>
      <c r="AE387" s="79">
        <v>5844</v>
      </c>
      <c r="AF387" s="79">
        <v>22731</v>
      </c>
      <c r="AG387" s="79">
        <v>180534</v>
      </c>
      <c r="AH387" s="79">
        <v>28898</v>
      </c>
      <c r="AI387" s="79"/>
      <c r="AJ387" s="79" t="s">
        <v>5059</v>
      </c>
      <c r="AK387" s="79" t="s">
        <v>5549</v>
      </c>
      <c r="AL387" s="84" t="s">
        <v>5866</v>
      </c>
      <c r="AM387" s="79"/>
      <c r="AN387" s="81">
        <v>39696.83329861111</v>
      </c>
      <c r="AO387" s="84" t="s">
        <v>6324</v>
      </c>
      <c r="AP387" s="79" t="b">
        <v>0</v>
      </c>
      <c r="AQ387" s="79" t="b">
        <v>0</v>
      </c>
      <c r="AR387" s="79" t="b">
        <v>0</v>
      </c>
      <c r="AS387" s="79"/>
      <c r="AT387" s="79">
        <v>2196</v>
      </c>
      <c r="AU387" s="84" t="s">
        <v>6619</v>
      </c>
      <c r="AV387" s="79" t="b">
        <v>1</v>
      </c>
      <c r="AW387" s="79" t="s">
        <v>6881</v>
      </c>
      <c r="AX387" s="84" t="s">
        <v>7252</v>
      </c>
      <c r="AY387" s="79" t="s">
        <v>66</v>
      </c>
      <c r="AZ387" s="79" t="str">
        <f>REPLACE(INDEX(GroupVertices[Group],MATCH(Vertices[[#This Row],[Vertex]],GroupVertices[Vertex],0)),1,1,"")</f>
        <v>111</v>
      </c>
      <c r="BA387" s="2"/>
      <c r="BB387" s="3"/>
      <c r="BC387" s="3"/>
      <c r="BD387" s="3"/>
      <c r="BE387" s="3"/>
    </row>
    <row r="388" spans="1:57" ht="15">
      <c r="A388" s="65" t="s">
        <v>509</v>
      </c>
      <c r="B388" s="66"/>
      <c r="C388" s="66"/>
      <c r="D388" s="67">
        <v>3.1818181818181817</v>
      </c>
      <c r="E388" s="69">
        <v>60</v>
      </c>
      <c r="F388" s="104" t="s">
        <v>1788</v>
      </c>
      <c r="G388" s="66"/>
      <c r="H388" s="70"/>
      <c r="I388" s="71"/>
      <c r="J388" s="71"/>
      <c r="K388" s="70" t="s">
        <v>7945</v>
      </c>
      <c r="L388" s="74"/>
      <c r="M388" s="75">
        <v>8368.96484375</v>
      </c>
      <c r="N388" s="75">
        <v>2159.572509765625</v>
      </c>
      <c r="O388" s="76"/>
      <c r="P388" s="77"/>
      <c r="Q388" s="77"/>
      <c r="R388" s="89"/>
      <c r="S388" s="48">
        <v>2</v>
      </c>
      <c r="T388" s="48">
        <v>1</v>
      </c>
      <c r="U388" s="49">
        <v>0</v>
      </c>
      <c r="V388" s="49">
        <v>1</v>
      </c>
      <c r="W388" s="50"/>
      <c r="X388" s="50"/>
      <c r="Y388" s="50"/>
      <c r="Z388" s="49">
        <v>0</v>
      </c>
      <c r="AA388" s="72">
        <v>388</v>
      </c>
      <c r="AB388" s="72"/>
      <c r="AC388" s="73"/>
      <c r="AD388" s="79" t="s">
        <v>4417</v>
      </c>
      <c r="AE388" s="79">
        <v>2678</v>
      </c>
      <c r="AF388" s="79">
        <v>6820</v>
      </c>
      <c r="AG388" s="79">
        <v>16706</v>
      </c>
      <c r="AH388" s="79">
        <v>3810</v>
      </c>
      <c r="AI388" s="79"/>
      <c r="AJ388" s="79" t="s">
        <v>5060</v>
      </c>
      <c r="AK388" s="79" t="s">
        <v>5550</v>
      </c>
      <c r="AL388" s="84" t="s">
        <v>5867</v>
      </c>
      <c r="AM388" s="79"/>
      <c r="AN388" s="81">
        <v>40385.62461805555</v>
      </c>
      <c r="AO388" s="84" t="s">
        <v>6325</v>
      </c>
      <c r="AP388" s="79" t="b">
        <v>0</v>
      </c>
      <c r="AQ388" s="79" t="b">
        <v>0</v>
      </c>
      <c r="AR388" s="79" t="b">
        <v>1</v>
      </c>
      <c r="AS388" s="79"/>
      <c r="AT388" s="79">
        <v>117</v>
      </c>
      <c r="AU388" s="84" t="s">
        <v>6619</v>
      </c>
      <c r="AV388" s="79" t="b">
        <v>0</v>
      </c>
      <c r="AW388" s="79" t="s">
        <v>6881</v>
      </c>
      <c r="AX388" s="84" t="s">
        <v>7253</v>
      </c>
      <c r="AY388" s="79" t="s">
        <v>66</v>
      </c>
      <c r="AZ388" s="79" t="str">
        <f>REPLACE(INDEX(GroupVertices[Group],MATCH(Vertices[[#This Row],[Vertex]],GroupVertices[Vertex],0)),1,1,"")</f>
        <v>110</v>
      </c>
      <c r="BA388" s="2"/>
      <c r="BB388" s="3"/>
      <c r="BC388" s="3"/>
      <c r="BD388" s="3"/>
      <c r="BE388" s="3"/>
    </row>
    <row r="389" spans="1:57" ht="15">
      <c r="A389" s="65" t="s">
        <v>510</v>
      </c>
      <c r="B389" s="66"/>
      <c r="C389" s="66"/>
      <c r="D389" s="67">
        <v>1.5</v>
      </c>
      <c r="E389" s="69">
        <v>60</v>
      </c>
      <c r="F389" s="104" t="s">
        <v>1789</v>
      </c>
      <c r="G389" s="66"/>
      <c r="H389" s="70"/>
      <c r="I389" s="71"/>
      <c r="J389" s="71"/>
      <c r="K389" s="70" t="s">
        <v>7946</v>
      </c>
      <c r="L389" s="74"/>
      <c r="M389" s="75">
        <v>8028.36669921875</v>
      </c>
      <c r="N389" s="75">
        <v>2544.149658203125</v>
      </c>
      <c r="O389" s="76"/>
      <c r="P389" s="77"/>
      <c r="Q389" s="77"/>
      <c r="R389" s="89"/>
      <c r="S389" s="48">
        <v>0</v>
      </c>
      <c r="T389" s="48">
        <v>1</v>
      </c>
      <c r="U389" s="49">
        <v>0</v>
      </c>
      <c r="V389" s="49">
        <v>1</v>
      </c>
      <c r="W389" s="50"/>
      <c r="X389" s="50"/>
      <c r="Y389" s="50"/>
      <c r="Z389" s="49">
        <v>0</v>
      </c>
      <c r="AA389" s="72">
        <v>389</v>
      </c>
      <c r="AB389" s="72"/>
      <c r="AC389" s="73"/>
      <c r="AD389" s="79" t="s">
        <v>4418</v>
      </c>
      <c r="AE389" s="79">
        <v>281</v>
      </c>
      <c r="AF389" s="79">
        <v>1175</v>
      </c>
      <c r="AG389" s="79">
        <v>7418</v>
      </c>
      <c r="AH389" s="79">
        <v>8652</v>
      </c>
      <c r="AI389" s="79"/>
      <c r="AJ389" s="79" t="s">
        <v>5061</v>
      </c>
      <c r="AK389" s="79"/>
      <c r="AL389" s="79"/>
      <c r="AM389" s="79"/>
      <c r="AN389" s="81">
        <v>41422.78428240741</v>
      </c>
      <c r="AO389" s="79"/>
      <c r="AP389" s="79" t="b">
        <v>1</v>
      </c>
      <c r="AQ389" s="79" t="b">
        <v>0</v>
      </c>
      <c r="AR389" s="79" t="b">
        <v>1</v>
      </c>
      <c r="AS389" s="79"/>
      <c r="AT389" s="79">
        <v>14</v>
      </c>
      <c r="AU389" s="84" t="s">
        <v>6619</v>
      </c>
      <c r="AV389" s="79" t="b">
        <v>0</v>
      </c>
      <c r="AW389" s="79" t="s">
        <v>6881</v>
      </c>
      <c r="AX389" s="84" t="s">
        <v>7254</v>
      </c>
      <c r="AY389" s="79" t="s">
        <v>66</v>
      </c>
      <c r="AZ389" s="79" t="str">
        <f>REPLACE(INDEX(GroupVertices[Group],MATCH(Vertices[[#This Row],[Vertex]],GroupVertices[Vertex],0)),1,1,"")</f>
        <v>110</v>
      </c>
      <c r="BA389" s="2"/>
      <c r="BB389" s="3"/>
      <c r="BC389" s="3"/>
      <c r="BD389" s="3"/>
      <c r="BE389" s="3"/>
    </row>
    <row r="390" spans="1:57" ht="15">
      <c r="A390" s="65" t="s">
        <v>511</v>
      </c>
      <c r="B390" s="66"/>
      <c r="C390" s="66"/>
      <c r="D390" s="67">
        <v>3.1818181818181817</v>
      </c>
      <c r="E390" s="69">
        <v>60</v>
      </c>
      <c r="F390" s="104" t="s">
        <v>1790</v>
      </c>
      <c r="G390" s="66"/>
      <c r="H390" s="70"/>
      <c r="I390" s="71"/>
      <c r="J390" s="71"/>
      <c r="K390" s="70" t="s">
        <v>7947</v>
      </c>
      <c r="L390" s="74"/>
      <c r="M390" s="75">
        <v>9853.00390625</v>
      </c>
      <c r="N390" s="75">
        <v>2159.56640625</v>
      </c>
      <c r="O390" s="76"/>
      <c r="P390" s="77"/>
      <c r="Q390" s="77"/>
      <c r="R390" s="89"/>
      <c r="S390" s="48">
        <v>2</v>
      </c>
      <c r="T390" s="48">
        <v>1</v>
      </c>
      <c r="U390" s="49">
        <v>0</v>
      </c>
      <c r="V390" s="49">
        <v>1</v>
      </c>
      <c r="W390" s="50"/>
      <c r="X390" s="50"/>
      <c r="Y390" s="50"/>
      <c r="Z390" s="49">
        <v>0</v>
      </c>
      <c r="AA390" s="72">
        <v>390</v>
      </c>
      <c r="AB390" s="72"/>
      <c r="AC390" s="73"/>
      <c r="AD390" s="79" t="s">
        <v>4419</v>
      </c>
      <c r="AE390" s="79">
        <v>2443</v>
      </c>
      <c r="AF390" s="79">
        <v>3499</v>
      </c>
      <c r="AG390" s="79">
        <v>25977</v>
      </c>
      <c r="AH390" s="79">
        <v>38920</v>
      </c>
      <c r="AI390" s="79"/>
      <c r="AJ390" s="79" t="s">
        <v>5062</v>
      </c>
      <c r="AK390" s="79" t="s">
        <v>5551</v>
      </c>
      <c r="AL390" s="79"/>
      <c r="AM390" s="79"/>
      <c r="AN390" s="81">
        <v>42963.269594907404</v>
      </c>
      <c r="AO390" s="84" t="s">
        <v>6326</v>
      </c>
      <c r="AP390" s="79" t="b">
        <v>1</v>
      </c>
      <c r="AQ390" s="79" t="b">
        <v>0</v>
      </c>
      <c r="AR390" s="79" t="b">
        <v>1</v>
      </c>
      <c r="AS390" s="79"/>
      <c r="AT390" s="79">
        <v>9</v>
      </c>
      <c r="AU390" s="79"/>
      <c r="AV390" s="79" t="b">
        <v>0</v>
      </c>
      <c r="AW390" s="79" t="s">
        <v>6881</v>
      </c>
      <c r="AX390" s="84" t="s">
        <v>7255</v>
      </c>
      <c r="AY390" s="79" t="s">
        <v>66</v>
      </c>
      <c r="AZ390" s="79" t="str">
        <f>REPLACE(INDEX(GroupVertices[Group],MATCH(Vertices[[#This Row],[Vertex]],GroupVertices[Vertex],0)),1,1,"")</f>
        <v>109</v>
      </c>
      <c r="BA390" s="2"/>
      <c r="BB390" s="3"/>
      <c r="BC390" s="3"/>
      <c r="BD390" s="3"/>
      <c r="BE390" s="3"/>
    </row>
    <row r="391" spans="1:57" ht="15">
      <c r="A391" s="65" t="s">
        <v>512</v>
      </c>
      <c r="B391" s="66"/>
      <c r="C391" s="66"/>
      <c r="D391" s="67">
        <v>1.5</v>
      </c>
      <c r="E391" s="69">
        <v>60</v>
      </c>
      <c r="F391" s="104" t="s">
        <v>1791</v>
      </c>
      <c r="G391" s="66"/>
      <c r="H391" s="70"/>
      <c r="I391" s="71"/>
      <c r="J391" s="71"/>
      <c r="K391" s="70" t="s">
        <v>7948</v>
      </c>
      <c r="L391" s="74"/>
      <c r="M391" s="75">
        <v>9500.2412109375</v>
      </c>
      <c r="N391" s="75">
        <v>2544.143310546875</v>
      </c>
      <c r="O391" s="76"/>
      <c r="P391" s="77"/>
      <c r="Q391" s="77"/>
      <c r="R391" s="89"/>
      <c r="S391" s="48">
        <v>0</v>
      </c>
      <c r="T391" s="48">
        <v>1</v>
      </c>
      <c r="U391" s="49">
        <v>0</v>
      </c>
      <c r="V391" s="49">
        <v>1</v>
      </c>
      <c r="W391" s="50"/>
      <c r="X391" s="50"/>
      <c r="Y391" s="50"/>
      <c r="Z391" s="49">
        <v>0</v>
      </c>
      <c r="AA391" s="72">
        <v>391</v>
      </c>
      <c r="AB391" s="72"/>
      <c r="AC391" s="73"/>
      <c r="AD391" s="79" t="s">
        <v>4420</v>
      </c>
      <c r="AE391" s="79">
        <v>603</v>
      </c>
      <c r="AF391" s="79">
        <v>141</v>
      </c>
      <c r="AG391" s="79">
        <v>6668</v>
      </c>
      <c r="AH391" s="79">
        <v>15460</v>
      </c>
      <c r="AI391" s="79"/>
      <c r="AJ391" s="79" t="s">
        <v>5063</v>
      </c>
      <c r="AK391" s="79" t="s">
        <v>5552</v>
      </c>
      <c r="AL391" s="79"/>
      <c r="AM391" s="79"/>
      <c r="AN391" s="81">
        <v>41656.39289351852</v>
      </c>
      <c r="AO391" s="84" t="s">
        <v>6327</v>
      </c>
      <c r="AP391" s="79" t="b">
        <v>1</v>
      </c>
      <c r="AQ391" s="79" t="b">
        <v>0</v>
      </c>
      <c r="AR391" s="79" t="b">
        <v>0</v>
      </c>
      <c r="AS391" s="79"/>
      <c r="AT391" s="79">
        <v>3</v>
      </c>
      <c r="AU391" s="84" t="s">
        <v>6619</v>
      </c>
      <c r="AV391" s="79" t="b">
        <v>0</v>
      </c>
      <c r="AW391" s="79" t="s">
        <v>6881</v>
      </c>
      <c r="AX391" s="84" t="s">
        <v>7256</v>
      </c>
      <c r="AY391" s="79" t="s">
        <v>66</v>
      </c>
      <c r="AZ391" s="79" t="str">
        <f>REPLACE(INDEX(GroupVertices[Group],MATCH(Vertices[[#This Row],[Vertex]],GroupVertices[Vertex],0)),1,1,"")</f>
        <v>109</v>
      </c>
      <c r="BA391" s="2"/>
      <c r="BB391" s="3"/>
      <c r="BC391" s="3"/>
      <c r="BD391" s="3"/>
      <c r="BE391" s="3"/>
    </row>
    <row r="392" spans="1:57" ht="15">
      <c r="A392" s="65" t="s">
        <v>513</v>
      </c>
      <c r="B392" s="66"/>
      <c r="C392" s="66"/>
      <c r="D392" s="67">
        <v>3.1818181818181817</v>
      </c>
      <c r="E392" s="69">
        <v>60</v>
      </c>
      <c r="F392" s="104" t="s">
        <v>6778</v>
      </c>
      <c r="G392" s="66"/>
      <c r="H392" s="70"/>
      <c r="I392" s="71"/>
      <c r="J392" s="71"/>
      <c r="K392" s="70" t="s">
        <v>7949</v>
      </c>
      <c r="L392" s="74"/>
      <c r="M392" s="75">
        <v>9354.263671875</v>
      </c>
      <c r="N392" s="75">
        <v>2159.572509765625</v>
      </c>
      <c r="O392" s="76"/>
      <c r="P392" s="77"/>
      <c r="Q392" s="77"/>
      <c r="R392" s="89"/>
      <c r="S392" s="48">
        <v>2</v>
      </c>
      <c r="T392" s="48">
        <v>1</v>
      </c>
      <c r="U392" s="49">
        <v>0</v>
      </c>
      <c r="V392" s="49">
        <v>1</v>
      </c>
      <c r="W392" s="50"/>
      <c r="X392" s="50"/>
      <c r="Y392" s="50"/>
      <c r="Z392" s="49">
        <v>0</v>
      </c>
      <c r="AA392" s="72">
        <v>392</v>
      </c>
      <c r="AB392" s="72"/>
      <c r="AC392" s="73"/>
      <c r="AD392" s="79" t="s">
        <v>4421</v>
      </c>
      <c r="AE392" s="79">
        <v>4880</v>
      </c>
      <c r="AF392" s="79">
        <v>7471</v>
      </c>
      <c r="AG392" s="79">
        <v>36263</v>
      </c>
      <c r="AH392" s="79">
        <v>56062</v>
      </c>
      <c r="AI392" s="79"/>
      <c r="AJ392" s="79" t="s">
        <v>5064</v>
      </c>
      <c r="AK392" s="79" t="s">
        <v>5553</v>
      </c>
      <c r="AL392" s="84" t="s">
        <v>5868</v>
      </c>
      <c r="AM392" s="79"/>
      <c r="AN392" s="81">
        <v>42214.32067129629</v>
      </c>
      <c r="AO392" s="84" t="s">
        <v>6328</v>
      </c>
      <c r="AP392" s="79" t="b">
        <v>0</v>
      </c>
      <c r="AQ392" s="79" t="b">
        <v>0</v>
      </c>
      <c r="AR392" s="79" t="b">
        <v>1</v>
      </c>
      <c r="AS392" s="79"/>
      <c r="AT392" s="79">
        <v>105</v>
      </c>
      <c r="AU392" s="84" t="s">
        <v>6619</v>
      </c>
      <c r="AV392" s="79" t="b">
        <v>0</v>
      </c>
      <c r="AW392" s="79" t="s">
        <v>6881</v>
      </c>
      <c r="AX392" s="84" t="s">
        <v>7257</v>
      </c>
      <c r="AY392" s="79" t="s">
        <v>66</v>
      </c>
      <c r="AZ392" s="79" t="str">
        <f>REPLACE(INDEX(GroupVertices[Group],MATCH(Vertices[[#This Row],[Vertex]],GroupVertices[Vertex],0)),1,1,"")</f>
        <v>108</v>
      </c>
      <c r="BA392" s="2"/>
      <c r="BB392" s="3"/>
      <c r="BC392" s="3"/>
      <c r="BD392" s="3"/>
      <c r="BE392" s="3"/>
    </row>
    <row r="393" spans="1:57" ht="15">
      <c r="A393" s="65" t="s">
        <v>514</v>
      </c>
      <c r="B393" s="66"/>
      <c r="C393" s="66"/>
      <c r="D393" s="67">
        <v>1.5</v>
      </c>
      <c r="E393" s="69">
        <v>60</v>
      </c>
      <c r="F393" s="104" t="s">
        <v>1792</v>
      </c>
      <c r="G393" s="66"/>
      <c r="H393" s="70"/>
      <c r="I393" s="71"/>
      <c r="J393" s="71"/>
      <c r="K393" s="70" t="s">
        <v>7950</v>
      </c>
      <c r="L393" s="74"/>
      <c r="M393" s="75">
        <v>9013.6650390625</v>
      </c>
      <c r="N393" s="75">
        <v>2544.149658203125</v>
      </c>
      <c r="O393" s="76"/>
      <c r="P393" s="77"/>
      <c r="Q393" s="77"/>
      <c r="R393" s="89"/>
      <c r="S393" s="48">
        <v>0</v>
      </c>
      <c r="T393" s="48">
        <v>1</v>
      </c>
      <c r="U393" s="49">
        <v>0</v>
      </c>
      <c r="V393" s="49">
        <v>1</v>
      </c>
      <c r="W393" s="50"/>
      <c r="X393" s="50"/>
      <c r="Y393" s="50"/>
      <c r="Z393" s="49">
        <v>0</v>
      </c>
      <c r="AA393" s="72">
        <v>393</v>
      </c>
      <c r="AB393" s="72"/>
      <c r="AC393" s="73"/>
      <c r="AD393" s="79" t="s">
        <v>4422</v>
      </c>
      <c r="AE393" s="79">
        <v>5001</v>
      </c>
      <c r="AF393" s="79">
        <v>2030</v>
      </c>
      <c r="AG393" s="79">
        <v>118942</v>
      </c>
      <c r="AH393" s="79">
        <v>264053</v>
      </c>
      <c r="AI393" s="79"/>
      <c r="AJ393" s="79" t="s">
        <v>5065</v>
      </c>
      <c r="AK393" s="79" t="s">
        <v>5554</v>
      </c>
      <c r="AL393" s="84" t="s">
        <v>5869</v>
      </c>
      <c r="AM393" s="79"/>
      <c r="AN393" s="81">
        <v>40766.60894675926</v>
      </c>
      <c r="AO393" s="84" t="s">
        <v>6329</v>
      </c>
      <c r="AP393" s="79" t="b">
        <v>0</v>
      </c>
      <c r="AQ393" s="79" t="b">
        <v>0</v>
      </c>
      <c r="AR393" s="79" t="b">
        <v>1</v>
      </c>
      <c r="AS393" s="79"/>
      <c r="AT393" s="79">
        <v>176</v>
      </c>
      <c r="AU393" s="84" t="s">
        <v>6620</v>
      </c>
      <c r="AV393" s="79" t="b">
        <v>0</v>
      </c>
      <c r="AW393" s="79" t="s">
        <v>6881</v>
      </c>
      <c r="AX393" s="84" t="s">
        <v>7258</v>
      </c>
      <c r="AY393" s="79" t="s">
        <v>66</v>
      </c>
      <c r="AZ393" s="79" t="str">
        <f>REPLACE(INDEX(GroupVertices[Group],MATCH(Vertices[[#This Row],[Vertex]],GroupVertices[Vertex],0)),1,1,"")</f>
        <v>108</v>
      </c>
      <c r="BA393" s="2"/>
      <c r="BB393" s="3"/>
      <c r="BC393" s="3"/>
      <c r="BD393" s="3"/>
      <c r="BE393" s="3"/>
    </row>
    <row r="394" spans="1:57" ht="15">
      <c r="A394" s="65" t="s">
        <v>515</v>
      </c>
      <c r="B394" s="66"/>
      <c r="C394" s="66"/>
      <c r="D394" s="67">
        <v>1.5</v>
      </c>
      <c r="E394" s="69">
        <v>60</v>
      </c>
      <c r="F394" s="104" t="s">
        <v>1793</v>
      </c>
      <c r="G394" s="66"/>
      <c r="H394" s="70"/>
      <c r="I394" s="71"/>
      <c r="J394" s="71"/>
      <c r="K394" s="70" t="s">
        <v>7951</v>
      </c>
      <c r="L394" s="74"/>
      <c r="M394" s="75">
        <v>7225.55419921875</v>
      </c>
      <c r="N394" s="75">
        <v>8979.66796875</v>
      </c>
      <c r="O394" s="76"/>
      <c r="P394" s="77"/>
      <c r="Q394" s="77"/>
      <c r="R394" s="89"/>
      <c r="S394" s="48">
        <v>0</v>
      </c>
      <c r="T394" s="48">
        <v>1</v>
      </c>
      <c r="U394" s="49">
        <v>0</v>
      </c>
      <c r="V394" s="49">
        <v>0.037037</v>
      </c>
      <c r="W394" s="50"/>
      <c r="X394" s="50"/>
      <c r="Y394" s="50"/>
      <c r="Z394" s="49">
        <v>0</v>
      </c>
      <c r="AA394" s="72">
        <v>394</v>
      </c>
      <c r="AB394" s="72"/>
      <c r="AC394" s="73"/>
      <c r="AD394" s="79" t="s">
        <v>4423</v>
      </c>
      <c r="AE394" s="79">
        <v>2771</v>
      </c>
      <c r="AF394" s="79">
        <v>1732</v>
      </c>
      <c r="AG394" s="79">
        <v>30137</v>
      </c>
      <c r="AH394" s="79">
        <v>43328</v>
      </c>
      <c r="AI394" s="79"/>
      <c r="AJ394" s="79" t="s">
        <v>5066</v>
      </c>
      <c r="AK394" s="79" t="s">
        <v>5555</v>
      </c>
      <c r="AL394" s="79"/>
      <c r="AM394" s="79"/>
      <c r="AN394" s="81">
        <v>41484.96810185185</v>
      </c>
      <c r="AO394" s="84" t="s">
        <v>6330</v>
      </c>
      <c r="AP394" s="79" t="b">
        <v>1</v>
      </c>
      <c r="AQ394" s="79" t="b">
        <v>0</v>
      </c>
      <c r="AR394" s="79" t="b">
        <v>1</v>
      </c>
      <c r="AS394" s="79"/>
      <c r="AT394" s="79">
        <v>5</v>
      </c>
      <c r="AU394" s="84" t="s">
        <v>6619</v>
      </c>
      <c r="AV394" s="79" t="b">
        <v>0</v>
      </c>
      <c r="AW394" s="79" t="s">
        <v>6881</v>
      </c>
      <c r="AX394" s="84" t="s">
        <v>7259</v>
      </c>
      <c r="AY394" s="79" t="s">
        <v>66</v>
      </c>
      <c r="AZ394" s="79" t="str">
        <f>REPLACE(INDEX(GroupVertices[Group],MATCH(Vertices[[#This Row],[Vertex]],GroupVertices[Vertex],0)),1,1,"")</f>
        <v>5</v>
      </c>
      <c r="BA394" s="2"/>
      <c r="BB394" s="3"/>
      <c r="BC394" s="3"/>
      <c r="BD394" s="3"/>
      <c r="BE394" s="3"/>
    </row>
    <row r="395" spans="1:57" ht="15">
      <c r="A395" s="65" t="s">
        <v>870</v>
      </c>
      <c r="B395" s="66"/>
      <c r="C395" s="66"/>
      <c r="D395" s="67">
        <v>2.340909090909091</v>
      </c>
      <c r="E395" s="69">
        <v>60</v>
      </c>
      <c r="F395" s="104" t="s">
        <v>6779</v>
      </c>
      <c r="G395" s="66"/>
      <c r="H395" s="70"/>
      <c r="I395" s="71"/>
      <c r="J395" s="71"/>
      <c r="K395" s="70" t="s">
        <v>7953</v>
      </c>
      <c r="L395" s="74"/>
      <c r="M395" s="75">
        <v>3655.15625</v>
      </c>
      <c r="N395" s="75">
        <v>6863.2216796875</v>
      </c>
      <c r="O395" s="76"/>
      <c r="P395" s="77"/>
      <c r="Q395" s="77"/>
      <c r="R395" s="89"/>
      <c r="S395" s="48">
        <v>1</v>
      </c>
      <c r="T395" s="48">
        <v>0</v>
      </c>
      <c r="U395" s="49">
        <v>0</v>
      </c>
      <c r="V395" s="49">
        <v>0.2</v>
      </c>
      <c r="W395" s="50"/>
      <c r="X395" s="50"/>
      <c r="Y395" s="50"/>
      <c r="Z395" s="49">
        <v>0</v>
      </c>
      <c r="AA395" s="72">
        <v>395</v>
      </c>
      <c r="AB395" s="72"/>
      <c r="AC395" s="73"/>
      <c r="AD395" s="79" t="s">
        <v>4425</v>
      </c>
      <c r="AE395" s="79">
        <v>121</v>
      </c>
      <c r="AF395" s="79">
        <v>1430</v>
      </c>
      <c r="AG395" s="79">
        <v>5895</v>
      </c>
      <c r="AH395" s="79">
        <v>20585</v>
      </c>
      <c r="AI395" s="79"/>
      <c r="AJ395" s="79" t="s">
        <v>5068</v>
      </c>
      <c r="AK395" s="79" t="s">
        <v>5556</v>
      </c>
      <c r="AL395" s="79"/>
      <c r="AM395" s="79"/>
      <c r="AN395" s="81">
        <v>43561.016076388885</v>
      </c>
      <c r="AO395" s="84" t="s">
        <v>6332</v>
      </c>
      <c r="AP395" s="79" t="b">
        <v>1</v>
      </c>
      <c r="AQ395" s="79" t="b">
        <v>0</v>
      </c>
      <c r="AR395" s="79" t="b">
        <v>0</v>
      </c>
      <c r="AS395" s="79"/>
      <c r="AT395" s="79">
        <v>3</v>
      </c>
      <c r="AU395" s="79"/>
      <c r="AV395" s="79" t="b">
        <v>0</v>
      </c>
      <c r="AW395" s="79" t="s">
        <v>6881</v>
      </c>
      <c r="AX395" s="84" t="s">
        <v>7261</v>
      </c>
      <c r="AY395" s="79" t="s">
        <v>65</v>
      </c>
      <c r="AZ395" s="79" t="str">
        <f>REPLACE(INDEX(GroupVertices[Group],MATCH(Vertices[[#This Row],[Vertex]],GroupVertices[Vertex],0)),1,1,"")</f>
        <v>25</v>
      </c>
      <c r="BA395" s="2"/>
      <c r="BB395" s="3"/>
      <c r="BC395" s="3"/>
      <c r="BD395" s="3"/>
      <c r="BE395" s="3"/>
    </row>
    <row r="396" spans="1:57" ht="15">
      <c r="A396" s="65" t="s">
        <v>871</v>
      </c>
      <c r="B396" s="66"/>
      <c r="C396" s="66"/>
      <c r="D396" s="67">
        <v>2.340909090909091</v>
      </c>
      <c r="E396" s="69">
        <v>60</v>
      </c>
      <c r="F396" s="104" t="s">
        <v>6780</v>
      </c>
      <c r="G396" s="66"/>
      <c r="H396" s="70"/>
      <c r="I396" s="71"/>
      <c r="J396" s="71"/>
      <c r="K396" s="70" t="s">
        <v>7954</v>
      </c>
      <c r="L396" s="74"/>
      <c r="M396" s="75">
        <v>4099.34228515625</v>
      </c>
      <c r="N396" s="75">
        <v>7422.10009765625</v>
      </c>
      <c r="O396" s="76"/>
      <c r="P396" s="77"/>
      <c r="Q396" s="77"/>
      <c r="R396" s="89"/>
      <c r="S396" s="48">
        <v>1</v>
      </c>
      <c r="T396" s="48">
        <v>0</v>
      </c>
      <c r="U396" s="49">
        <v>0</v>
      </c>
      <c r="V396" s="49">
        <v>0.2</v>
      </c>
      <c r="W396" s="50"/>
      <c r="X396" s="50"/>
      <c r="Y396" s="50"/>
      <c r="Z396" s="49">
        <v>0</v>
      </c>
      <c r="AA396" s="72">
        <v>396</v>
      </c>
      <c r="AB396" s="72"/>
      <c r="AC396" s="73"/>
      <c r="AD396" s="79" t="s">
        <v>4426</v>
      </c>
      <c r="AE396" s="79">
        <v>65</v>
      </c>
      <c r="AF396" s="79">
        <v>89</v>
      </c>
      <c r="AG396" s="79">
        <v>1639</v>
      </c>
      <c r="AH396" s="79">
        <v>1608</v>
      </c>
      <c r="AI396" s="79"/>
      <c r="AJ396" s="79" t="s">
        <v>5069</v>
      </c>
      <c r="AK396" s="79"/>
      <c r="AL396" s="79"/>
      <c r="AM396" s="79"/>
      <c r="AN396" s="81">
        <v>43536.260358796295</v>
      </c>
      <c r="AO396" s="84" t="s">
        <v>6333</v>
      </c>
      <c r="AP396" s="79" t="b">
        <v>1</v>
      </c>
      <c r="AQ396" s="79" t="b">
        <v>0</v>
      </c>
      <c r="AR396" s="79" t="b">
        <v>0</v>
      </c>
      <c r="AS396" s="79"/>
      <c r="AT396" s="79">
        <v>0</v>
      </c>
      <c r="AU396" s="79"/>
      <c r="AV396" s="79" t="b">
        <v>0</v>
      </c>
      <c r="AW396" s="79" t="s">
        <v>6881</v>
      </c>
      <c r="AX396" s="84" t="s">
        <v>7262</v>
      </c>
      <c r="AY396" s="79" t="s">
        <v>65</v>
      </c>
      <c r="AZ396" s="79" t="str">
        <f>REPLACE(INDEX(GroupVertices[Group],MATCH(Vertices[[#This Row],[Vertex]],GroupVertices[Vertex],0)),1,1,"")</f>
        <v>25</v>
      </c>
      <c r="BA396" s="2"/>
      <c r="BB396" s="3"/>
      <c r="BC396" s="3"/>
      <c r="BD396" s="3"/>
      <c r="BE396" s="3"/>
    </row>
    <row r="397" spans="1:57" ht="15">
      <c r="A397" s="65" t="s">
        <v>872</v>
      </c>
      <c r="B397" s="66"/>
      <c r="C397" s="66"/>
      <c r="D397" s="67">
        <v>2.340909090909091</v>
      </c>
      <c r="E397" s="69">
        <v>60</v>
      </c>
      <c r="F397" s="104" t="s">
        <v>6781</v>
      </c>
      <c r="G397" s="66"/>
      <c r="H397" s="70"/>
      <c r="I397" s="71"/>
      <c r="J397" s="71"/>
      <c r="K397" s="70" t="s">
        <v>7955</v>
      </c>
      <c r="L397" s="74"/>
      <c r="M397" s="75">
        <v>4042.137939453125</v>
      </c>
      <c r="N397" s="75">
        <v>7012.8134765625</v>
      </c>
      <c r="O397" s="76"/>
      <c r="P397" s="77"/>
      <c r="Q397" s="77"/>
      <c r="R397" s="89"/>
      <c r="S397" s="48">
        <v>1</v>
      </c>
      <c r="T397" s="48">
        <v>0</v>
      </c>
      <c r="U397" s="49">
        <v>0</v>
      </c>
      <c r="V397" s="49">
        <v>0.2</v>
      </c>
      <c r="W397" s="50"/>
      <c r="X397" s="50"/>
      <c r="Y397" s="50"/>
      <c r="Z397" s="49">
        <v>0</v>
      </c>
      <c r="AA397" s="72">
        <v>397</v>
      </c>
      <c r="AB397" s="72"/>
      <c r="AC397" s="73"/>
      <c r="AD397" s="79" t="s">
        <v>4427</v>
      </c>
      <c r="AE397" s="79">
        <v>10</v>
      </c>
      <c r="AF397" s="79">
        <v>26</v>
      </c>
      <c r="AG397" s="79">
        <v>1030</v>
      </c>
      <c r="AH397" s="79">
        <v>2339</v>
      </c>
      <c r="AI397" s="79"/>
      <c r="AJ397" s="79" t="s">
        <v>5070</v>
      </c>
      <c r="AK397" s="79"/>
      <c r="AL397" s="79"/>
      <c r="AM397" s="79"/>
      <c r="AN397" s="81">
        <v>43641.882106481484</v>
      </c>
      <c r="AO397" s="84" t="s">
        <v>6334</v>
      </c>
      <c r="AP397" s="79" t="b">
        <v>0</v>
      </c>
      <c r="AQ397" s="79" t="b">
        <v>0</v>
      </c>
      <c r="AR397" s="79" t="b">
        <v>0</v>
      </c>
      <c r="AS397" s="79"/>
      <c r="AT397" s="79">
        <v>0</v>
      </c>
      <c r="AU397" s="84" t="s">
        <v>6619</v>
      </c>
      <c r="AV397" s="79" t="b">
        <v>0</v>
      </c>
      <c r="AW397" s="79" t="s">
        <v>6881</v>
      </c>
      <c r="AX397" s="84" t="s">
        <v>7263</v>
      </c>
      <c r="AY397" s="79" t="s">
        <v>65</v>
      </c>
      <c r="AZ397" s="79" t="str">
        <f>REPLACE(INDEX(GroupVertices[Group],MATCH(Vertices[[#This Row],[Vertex]],GroupVertices[Vertex],0)),1,1,"")</f>
        <v>25</v>
      </c>
      <c r="BA397" s="2"/>
      <c r="BB397" s="3"/>
      <c r="BC397" s="3"/>
      <c r="BD397" s="3"/>
      <c r="BE397" s="3"/>
    </row>
    <row r="398" spans="1:57" ht="15">
      <c r="A398" s="65" t="s">
        <v>517</v>
      </c>
      <c r="B398" s="66"/>
      <c r="C398" s="66"/>
      <c r="D398" s="67">
        <v>1.5</v>
      </c>
      <c r="E398" s="69">
        <v>60</v>
      </c>
      <c r="F398" s="104" t="s">
        <v>6782</v>
      </c>
      <c r="G398" s="66"/>
      <c r="H398" s="70"/>
      <c r="I398" s="71"/>
      <c r="J398" s="71"/>
      <c r="K398" s="70" t="s">
        <v>7956</v>
      </c>
      <c r="L398" s="74"/>
      <c r="M398" s="75">
        <v>6855.294921875</v>
      </c>
      <c r="N398" s="75">
        <v>9111.3974609375</v>
      </c>
      <c r="O398" s="76"/>
      <c r="P398" s="77"/>
      <c r="Q398" s="77"/>
      <c r="R398" s="89"/>
      <c r="S398" s="48">
        <v>0</v>
      </c>
      <c r="T398" s="48">
        <v>1</v>
      </c>
      <c r="U398" s="49">
        <v>0</v>
      </c>
      <c r="V398" s="49">
        <v>0.037037</v>
      </c>
      <c r="W398" s="50"/>
      <c r="X398" s="50"/>
      <c r="Y398" s="50"/>
      <c r="Z398" s="49">
        <v>0</v>
      </c>
      <c r="AA398" s="72">
        <v>398</v>
      </c>
      <c r="AB398" s="72"/>
      <c r="AC398" s="73"/>
      <c r="AD398" s="79" t="s">
        <v>4428</v>
      </c>
      <c r="AE398" s="79">
        <v>136</v>
      </c>
      <c r="AF398" s="79">
        <v>208</v>
      </c>
      <c r="AG398" s="79">
        <v>28112</v>
      </c>
      <c r="AH398" s="79">
        <v>34805</v>
      </c>
      <c r="AI398" s="79"/>
      <c r="AJ398" s="79" t="s">
        <v>5071</v>
      </c>
      <c r="AK398" s="79"/>
      <c r="AL398" s="79"/>
      <c r="AM398" s="79"/>
      <c r="AN398" s="81">
        <v>40099.972592592596</v>
      </c>
      <c r="AO398" s="84" t="s">
        <v>6335</v>
      </c>
      <c r="AP398" s="79" t="b">
        <v>0</v>
      </c>
      <c r="AQ398" s="79" t="b">
        <v>0</v>
      </c>
      <c r="AR398" s="79" t="b">
        <v>0</v>
      </c>
      <c r="AS398" s="79"/>
      <c r="AT398" s="79">
        <v>2</v>
      </c>
      <c r="AU398" s="84" t="s">
        <v>6620</v>
      </c>
      <c r="AV398" s="79" t="b">
        <v>0</v>
      </c>
      <c r="AW398" s="79" t="s">
        <v>6881</v>
      </c>
      <c r="AX398" s="84" t="s">
        <v>7264</v>
      </c>
      <c r="AY398" s="79" t="s">
        <v>66</v>
      </c>
      <c r="AZ398" s="79" t="str">
        <f>REPLACE(INDEX(GroupVertices[Group],MATCH(Vertices[[#This Row],[Vertex]],GroupVertices[Vertex],0)),1,1,"")</f>
        <v>6</v>
      </c>
      <c r="BA398" s="2"/>
      <c r="BB398" s="3"/>
      <c r="BC398" s="3"/>
      <c r="BD398" s="3"/>
      <c r="BE398" s="3"/>
    </row>
    <row r="399" spans="1:57" ht="15">
      <c r="A399" s="65" t="s">
        <v>518</v>
      </c>
      <c r="B399" s="66"/>
      <c r="C399" s="66"/>
      <c r="D399" s="67">
        <v>3.1818181818181817</v>
      </c>
      <c r="E399" s="69">
        <v>60</v>
      </c>
      <c r="F399" s="104" t="s">
        <v>1795</v>
      </c>
      <c r="G399" s="66"/>
      <c r="H399" s="70"/>
      <c r="I399" s="71"/>
      <c r="J399" s="71"/>
      <c r="K399" s="70" t="s">
        <v>7957</v>
      </c>
      <c r="L399" s="74"/>
      <c r="M399" s="75">
        <v>8867.666015625</v>
      </c>
      <c r="N399" s="75">
        <v>2159.598876953125</v>
      </c>
      <c r="O399" s="76"/>
      <c r="P399" s="77"/>
      <c r="Q399" s="77"/>
      <c r="R399" s="89"/>
      <c r="S399" s="48">
        <v>2</v>
      </c>
      <c r="T399" s="48">
        <v>1</v>
      </c>
      <c r="U399" s="49">
        <v>0</v>
      </c>
      <c r="V399" s="49">
        <v>1</v>
      </c>
      <c r="W399" s="50"/>
      <c r="X399" s="50"/>
      <c r="Y399" s="50"/>
      <c r="Z399" s="49">
        <v>0</v>
      </c>
      <c r="AA399" s="72">
        <v>399</v>
      </c>
      <c r="AB399" s="72"/>
      <c r="AC399" s="73"/>
      <c r="AD399" s="79" t="s">
        <v>4429</v>
      </c>
      <c r="AE399" s="79">
        <v>2116</v>
      </c>
      <c r="AF399" s="79">
        <v>6605</v>
      </c>
      <c r="AG399" s="79">
        <v>27558</v>
      </c>
      <c r="AH399" s="79">
        <v>46447</v>
      </c>
      <c r="AI399" s="79"/>
      <c r="AJ399" s="79" t="s">
        <v>5072</v>
      </c>
      <c r="AK399" s="79" t="s">
        <v>5557</v>
      </c>
      <c r="AL399" s="84" t="s">
        <v>5870</v>
      </c>
      <c r="AM399" s="79"/>
      <c r="AN399" s="81">
        <v>40609.64540509259</v>
      </c>
      <c r="AO399" s="84" t="s">
        <v>6336</v>
      </c>
      <c r="AP399" s="79" t="b">
        <v>0</v>
      </c>
      <c r="AQ399" s="79" t="b">
        <v>0</v>
      </c>
      <c r="AR399" s="79" t="b">
        <v>0</v>
      </c>
      <c r="AS399" s="79"/>
      <c r="AT399" s="79">
        <v>41</v>
      </c>
      <c r="AU399" s="84" t="s">
        <v>6619</v>
      </c>
      <c r="AV399" s="79" t="b">
        <v>0</v>
      </c>
      <c r="AW399" s="79" t="s">
        <v>6881</v>
      </c>
      <c r="AX399" s="84" t="s">
        <v>7265</v>
      </c>
      <c r="AY399" s="79" t="s">
        <v>66</v>
      </c>
      <c r="AZ399" s="79" t="str">
        <f>REPLACE(INDEX(GroupVertices[Group],MATCH(Vertices[[#This Row],[Vertex]],GroupVertices[Vertex],0)),1,1,"")</f>
        <v>107</v>
      </c>
      <c r="BA399" s="2"/>
      <c r="BB399" s="3"/>
      <c r="BC399" s="3"/>
      <c r="BD399" s="3"/>
      <c r="BE399" s="3"/>
    </row>
    <row r="400" spans="1:57" ht="15">
      <c r="A400" s="65" t="s">
        <v>519</v>
      </c>
      <c r="B400" s="66"/>
      <c r="C400" s="66"/>
      <c r="D400" s="67">
        <v>1.5</v>
      </c>
      <c r="E400" s="69">
        <v>60</v>
      </c>
      <c r="F400" s="104" t="s">
        <v>1796</v>
      </c>
      <c r="G400" s="66"/>
      <c r="H400" s="70"/>
      <c r="I400" s="71"/>
      <c r="J400" s="71"/>
      <c r="K400" s="70" t="s">
        <v>7958</v>
      </c>
      <c r="L400" s="74"/>
      <c r="M400" s="75">
        <v>8514.9033203125</v>
      </c>
      <c r="N400" s="75">
        <v>2544.17578125</v>
      </c>
      <c r="O400" s="76"/>
      <c r="P400" s="77"/>
      <c r="Q400" s="77"/>
      <c r="R400" s="89"/>
      <c r="S400" s="48">
        <v>0</v>
      </c>
      <c r="T400" s="48">
        <v>1</v>
      </c>
      <c r="U400" s="49">
        <v>0</v>
      </c>
      <c r="V400" s="49">
        <v>1</v>
      </c>
      <c r="W400" s="50"/>
      <c r="X400" s="50"/>
      <c r="Y400" s="50"/>
      <c r="Z400" s="49">
        <v>0</v>
      </c>
      <c r="AA400" s="72">
        <v>400</v>
      </c>
      <c r="AB400" s="72"/>
      <c r="AC400" s="73"/>
      <c r="AD400" s="79" t="s">
        <v>4430</v>
      </c>
      <c r="AE400" s="79">
        <v>2974</v>
      </c>
      <c r="AF400" s="79">
        <v>1514</v>
      </c>
      <c r="AG400" s="79">
        <v>12664</v>
      </c>
      <c r="AH400" s="79">
        <v>42552</v>
      </c>
      <c r="AI400" s="79"/>
      <c r="AJ400" s="79"/>
      <c r="AK400" s="79" t="s">
        <v>5496</v>
      </c>
      <c r="AL400" s="79"/>
      <c r="AM400" s="79"/>
      <c r="AN400" s="81">
        <v>41675.20578703703</v>
      </c>
      <c r="AO400" s="84" t="s">
        <v>6337</v>
      </c>
      <c r="AP400" s="79" t="b">
        <v>1</v>
      </c>
      <c r="AQ400" s="79" t="b">
        <v>0</v>
      </c>
      <c r="AR400" s="79" t="b">
        <v>1</v>
      </c>
      <c r="AS400" s="79"/>
      <c r="AT400" s="79">
        <v>4</v>
      </c>
      <c r="AU400" s="84" t="s">
        <v>6619</v>
      </c>
      <c r="AV400" s="79" t="b">
        <v>0</v>
      </c>
      <c r="AW400" s="79" t="s">
        <v>6881</v>
      </c>
      <c r="AX400" s="84" t="s">
        <v>7266</v>
      </c>
      <c r="AY400" s="79" t="s">
        <v>66</v>
      </c>
      <c r="AZ400" s="79" t="str">
        <f>REPLACE(INDEX(GroupVertices[Group],MATCH(Vertices[[#This Row],[Vertex]],GroupVertices[Vertex],0)),1,1,"")</f>
        <v>107</v>
      </c>
      <c r="BA400" s="2"/>
      <c r="BB400" s="3"/>
      <c r="BC400" s="3"/>
      <c r="BD400" s="3"/>
      <c r="BE400" s="3"/>
    </row>
    <row r="401" spans="1:57" ht="15">
      <c r="A401" s="65" t="s">
        <v>520</v>
      </c>
      <c r="B401" s="66"/>
      <c r="C401" s="66"/>
      <c r="D401" s="67">
        <v>1.5</v>
      </c>
      <c r="E401" s="69">
        <v>60</v>
      </c>
      <c r="F401" s="104" t="s">
        <v>1797</v>
      </c>
      <c r="G401" s="66"/>
      <c r="H401" s="70"/>
      <c r="I401" s="71"/>
      <c r="J401" s="71"/>
      <c r="K401" s="70" t="s">
        <v>7959</v>
      </c>
      <c r="L401" s="74"/>
      <c r="M401" s="75">
        <v>4342.5546875</v>
      </c>
      <c r="N401" s="75">
        <v>9451.138671875</v>
      </c>
      <c r="O401" s="76"/>
      <c r="P401" s="77"/>
      <c r="Q401" s="77"/>
      <c r="R401" s="89"/>
      <c r="S401" s="48">
        <v>0</v>
      </c>
      <c r="T401" s="48">
        <v>1</v>
      </c>
      <c r="U401" s="49">
        <v>0</v>
      </c>
      <c r="V401" s="49">
        <v>0.034483</v>
      </c>
      <c r="W401" s="50"/>
      <c r="X401" s="50"/>
      <c r="Y401" s="50"/>
      <c r="Z401" s="49">
        <v>0</v>
      </c>
      <c r="AA401" s="72">
        <v>401</v>
      </c>
      <c r="AB401" s="72"/>
      <c r="AC401" s="73"/>
      <c r="AD401" s="79" t="s">
        <v>4431</v>
      </c>
      <c r="AE401" s="79">
        <v>1698</v>
      </c>
      <c r="AF401" s="79">
        <v>1652</v>
      </c>
      <c r="AG401" s="79">
        <v>45070</v>
      </c>
      <c r="AH401" s="79">
        <v>10775</v>
      </c>
      <c r="AI401" s="79"/>
      <c r="AJ401" s="79"/>
      <c r="AK401" s="79" t="s">
        <v>5558</v>
      </c>
      <c r="AL401" s="79"/>
      <c r="AM401" s="79"/>
      <c r="AN401" s="81">
        <v>41275.06394675926</v>
      </c>
      <c r="AO401" s="84" t="s">
        <v>6338</v>
      </c>
      <c r="AP401" s="79" t="b">
        <v>0</v>
      </c>
      <c r="AQ401" s="79" t="b">
        <v>0</v>
      </c>
      <c r="AR401" s="79" t="b">
        <v>0</v>
      </c>
      <c r="AS401" s="79"/>
      <c r="AT401" s="79">
        <v>5</v>
      </c>
      <c r="AU401" s="84" t="s">
        <v>6625</v>
      </c>
      <c r="AV401" s="79" t="b">
        <v>0</v>
      </c>
      <c r="AW401" s="79" t="s">
        <v>6881</v>
      </c>
      <c r="AX401" s="84" t="s">
        <v>7267</v>
      </c>
      <c r="AY401" s="79" t="s">
        <v>66</v>
      </c>
      <c r="AZ401" s="79" t="str">
        <f>REPLACE(INDEX(GroupVertices[Group],MATCH(Vertices[[#This Row],[Vertex]],GroupVertices[Vertex],0)),1,1,"")</f>
        <v>3</v>
      </c>
      <c r="BA401" s="2"/>
      <c r="BB401" s="3"/>
      <c r="BC401" s="3"/>
      <c r="BD401" s="3"/>
      <c r="BE401" s="3"/>
    </row>
    <row r="402" spans="1:57" ht="15">
      <c r="A402" s="65" t="s">
        <v>521</v>
      </c>
      <c r="B402" s="66"/>
      <c r="C402" s="66"/>
      <c r="D402" s="67">
        <v>2.340909090909091</v>
      </c>
      <c r="E402" s="69">
        <v>60</v>
      </c>
      <c r="F402" s="104" t="s">
        <v>1798</v>
      </c>
      <c r="G402" s="66"/>
      <c r="H402" s="70"/>
      <c r="I402" s="71"/>
      <c r="J402" s="71"/>
      <c r="K402" s="70" t="s">
        <v>7960</v>
      </c>
      <c r="L402" s="74"/>
      <c r="M402" s="75">
        <v>8405.4501953125</v>
      </c>
      <c r="N402" s="75">
        <v>2721.651123046875</v>
      </c>
      <c r="O402" s="76"/>
      <c r="P402" s="77"/>
      <c r="Q402" s="77"/>
      <c r="R402" s="89"/>
      <c r="S402" s="48">
        <v>1</v>
      </c>
      <c r="T402" s="48">
        <v>1</v>
      </c>
      <c r="U402" s="49">
        <v>0</v>
      </c>
      <c r="V402" s="49">
        <v>1</v>
      </c>
      <c r="W402" s="50"/>
      <c r="X402" s="50"/>
      <c r="Y402" s="50"/>
      <c r="Z402" s="49">
        <v>1</v>
      </c>
      <c r="AA402" s="72">
        <v>402</v>
      </c>
      <c r="AB402" s="72"/>
      <c r="AC402" s="73"/>
      <c r="AD402" s="79" t="s">
        <v>4432</v>
      </c>
      <c r="AE402" s="79">
        <v>541</v>
      </c>
      <c r="AF402" s="79">
        <v>931</v>
      </c>
      <c r="AG402" s="79">
        <v>23995</v>
      </c>
      <c r="AH402" s="79">
        <v>14000</v>
      </c>
      <c r="AI402" s="79"/>
      <c r="AJ402" s="79" t="s">
        <v>5073</v>
      </c>
      <c r="AK402" s="79" t="s">
        <v>3969</v>
      </c>
      <c r="AL402" s="79"/>
      <c r="AM402" s="79"/>
      <c r="AN402" s="81">
        <v>41322.48028935185</v>
      </c>
      <c r="AO402" s="79"/>
      <c r="AP402" s="79" t="b">
        <v>0</v>
      </c>
      <c r="AQ402" s="79" t="b">
        <v>0</v>
      </c>
      <c r="AR402" s="79" t="b">
        <v>1</v>
      </c>
      <c r="AS402" s="79"/>
      <c r="AT402" s="79">
        <v>72</v>
      </c>
      <c r="AU402" s="84" t="s">
        <v>6626</v>
      </c>
      <c r="AV402" s="79" t="b">
        <v>0</v>
      </c>
      <c r="AW402" s="79" t="s">
        <v>6881</v>
      </c>
      <c r="AX402" s="84" t="s">
        <v>7268</v>
      </c>
      <c r="AY402" s="79" t="s">
        <v>66</v>
      </c>
      <c r="AZ402" s="79" t="str">
        <f>REPLACE(INDEX(GroupVertices[Group],MATCH(Vertices[[#This Row],[Vertex]],GroupVertices[Vertex],0)),1,1,"")</f>
        <v>106</v>
      </c>
      <c r="BA402" s="2"/>
      <c r="BB402" s="3"/>
      <c r="BC402" s="3"/>
      <c r="BD402" s="3"/>
      <c r="BE402" s="3"/>
    </row>
    <row r="403" spans="1:57" ht="15">
      <c r="A403" s="65" t="s">
        <v>522</v>
      </c>
      <c r="B403" s="66"/>
      <c r="C403" s="66"/>
      <c r="D403" s="67">
        <v>2.340909090909091</v>
      </c>
      <c r="E403" s="69">
        <v>60</v>
      </c>
      <c r="F403" s="104" t="s">
        <v>1799</v>
      </c>
      <c r="G403" s="66"/>
      <c r="H403" s="70"/>
      <c r="I403" s="71"/>
      <c r="J403" s="71"/>
      <c r="K403" s="70" t="s">
        <v>7961</v>
      </c>
      <c r="L403" s="74"/>
      <c r="M403" s="75">
        <v>8064.85107421875</v>
      </c>
      <c r="N403" s="75">
        <v>3121.01953125</v>
      </c>
      <c r="O403" s="76"/>
      <c r="P403" s="77"/>
      <c r="Q403" s="77"/>
      <c r="R403" s="89"/>
      <c r="S403" s="48">
        <v>1</v>
      </c>
      <c r="T403" s="48">
        <v>1</v>
      </c>
      <c r="U403" s="49">
        <v>0</v>
      </c>
      <c r="V403" s="49">
        <v>1</v>
      </c>
      <c r="W403" s="50"/>
      <c r="X403" s="50"/>
      <c r="Y403" s="50"/>
      <c r="Z403" s="49">
        <v>1</v>
      </c>
      <c r="AA403" s="72">
        <v>403</v>
      </c>
      <c r="AB403" s="72"/>
      <c r="AC403" s="73"/>
      <c r="AD403" s="79" t="s">
        <v>4433</v>
      </c>
      <c r="AE403" s="79">
        <v>626</v>
      </c>
      <c r="AF403" s="79">
        <v>1031</v>
      </c>
      <c r="AG403" s="79">
        <v>24319</v>
      </c>
      <c r="AH403" s="79">
        <v>17860</v>
      </c>
      <c r="AI403" s="79"/>
      <c r="AJ403" s="79" t="s">
        <v>5074</v>
      </c>
      <c r="AK403" s="79" t="s">
        <v>5559</v>
      </c>
      <c r="AL403" s="79"/>
      <c r="AM403" s="79"/>
      <c r="AN403" s="81">
        <v>41671.03804398148</v>
      </c>
      <c r="AO403" s="79"/>
      <c r="AP403" s="79" t="b">
        <v>1</v>
      </c>
      <c r="AQ403" s="79" t="b">
        <v>0</v>
      </c>
      <c r="AR403" s="79" t="b">
        <v>1</v>
      </c>
      <c r="AS403" s="79"/>
      <c r="AT403" s="79">
        <v>51</v>
      </c>
      <c r="AU403" s="84" t="s">
        <v>6619</v>
      </c>
      <c r="AV403" s="79" t="b">
        <v>0</v>
      </c>
      <c r="AW403" s="79" t="s">
        <v>6881</v>
      </c>
      <c r="AX403" s="84" t="s">
        <v>7269</v>
      </c>
      <c r="AY403" s="79" t="s">
        <v>66</v>
      </c>
      <c r="AZ403" s="79" t="str">
        <f>REPLACE(INDEX(GroupVertices[Group],MATCH(Vertices[[#This Row],[Vertex]],GroupVertices[Vertex],0)),1,1,"")</f>
        <v>106</v>
      </c>
      <c r="BA403" s="2"/>
      <c r="BB403" s="3"/>
      <c r="BC403" s="3"/>
      <c r="BD403" s="3"/>
      <c r="BE403" s="3"/>
    </row>
    <row r="404" spans="1:57" ht="15">
      <c r="A404" s="65" t="s">
        <v>523</v>
      </c>
      <c r="B404" s="66"/>
      <c r="C404" s="66"/>
      <c r="D404" s="67">
        <v>2.340909090909091</v>
      </c>
      <c r="E404" s="69">
        <v>60</v>
      </c>
      <c r="F404" s="104" t="s">
        <v>1800</v>
      </c>
      <c r="G404" s="66"/>
      <c r="H404" s="70"/>
      <c r="I404" s="71"/>
      <c r="J404" s="71"/>
      <c r="K404" s="70" t="s">
        <v>7962</v>
      </c>
      <c r="L404" s="74"/>
      <c r="M404" s="75">
        <v>2222.106201171875</v>
      </c>
      <c r="N404" s="75">
        <v>7015.14453125</v>
      </c>
      <c r="O404" s="76"/>
      <c r="P404" s="77"/>
      <c r="Q404" s="77"/>
      <c r="R404" s="89"/>
      <c r="S404" s="48">
        <v>1</v>
      </c>
      <c r="T404" s="48">
        <v>1</v>
      </c>
      <c r="U404" s="49">
        <v>0</v>
      </c>
      <c r="V404" s="49">
        <v>0</v>
      </c>
      <c r="W404" s="50"/>
      <c r="X404" s="50"/>
      <c r="Y404" s="50"/>
      <c r="Z404" s="49" t="s">
        <v>8271</v>
      </c>
      <c r="AA404" s="72">
        <v>404</v>
      </c>
      <c r="AB404" s="72"/>
      <c r="AC404" s="73"/>
      <c r="AD404" s="79" t="s">
        <v>4434</v>
      </c>
      <c r="AE404" s="79">
        <v>5</v>
      </c>
      <c r="AF404" s="79">
        <v>172</v>
      </c>
      <c r="AG404" s="79">
        <v>33181</v>
      </c>
      <c r="AH404" s="79">
        <v>0</v>
      </c>
      <c r="AI404" s="79"/>
      <c r="AJ404" s="79" t="s">
        <v>5075</v>
      </c>
      <c r="AK404" s="79" t="s">
        <v>5344</v>
      </c>
      <c r="AL404" s="84" t="s">
        <v>5871</v>
      </c>
      <c r="AM404" s="79"/>
      <c r="AN404" s="81">
        <v>42607.55957175926</v>
      </c>
      <c r="AO404" s="84" t="s">
        <v>6339</v>
      </c>
      <c r="AP404" s="79" t="b">
        <v>1</v>
      </c>
      <c r="AQ404" s="79" t="b">
        <v>0</v>
      </c>
      <c r="AR404" s="79" t="b">
        <v>0</v>
      </c>
      <c r="AS404" s="79"/>
      <c r="AT404" s="79">
        <v>6</v>
      </c>
      <c r="AU404" s="79"/>
      <c r="AV404" s="79" t="b">
        <v>0</v>
      </c>
      <c r="AW404" s="79" t="s">
        <v>6881</v>
      </c>
      <c r="AX404" s="84" t="s">
        <v>7270</v>
      </c>
      <c r="AY404" s="79" t="s">
        <v>66</v>
      </c>
      <c r="AZ404" s="79" t="str">
        <f>REPLACE(INDEX(GroupVertices[Group],MATCH(Vertices[[#This Row],[Vertex]],GroupVertices[Vertex],0)),1,1,"")</f>
        <v>1</v>
      </c>
      <c r="BA404" s="2"/>
      <c r="BB404" s="3"/>
      <c r="BC404" s="3"/>
      <c r="BD404" s="3"/>
      <c r="BE404" s="3"/>
    </row>
    <row r="405" spans="1:57" ht="15">
      <c r="A405" s="65" t="s">
        <v>524</v>
      </c>
      <c r="B405" s="66"/>
      <c r="C405" s="66"/>
      <c r="D405" s="67">
        <v>2.340909090909091</v>
      </c>
      <c r="E405" s="69">
        <v>60</v>
      </c>
      <c r="F405" s="104" t="s">
        <v>1801</v>
      </c>
      <c r="G405" s="66"/>
      <c r="H405" s="70"/>
      <c r="I405" s="71"/>
      <c r="J405" s="71"/>
      <c r="K405" s="70" t="s">
        <v>7963</v>
      </c>
      <c r="L405" s="74"/>
      <c r="M405" s="75">
        <v>2185.23486328125</v>
      </c>
      <c r="N405" s="75">
        <v>2363.73291015625</v>
      </c>
      <c r="O405" s="76"/>
      <c r="P405" s="77"/>
      <c r="Q405" s="77"/>
      <c r="R405" s="89"/>
      <c r="S405" s="48">
        <v>1</v>
      </c>
      <c r="T405" s="48">
        <v>1</v>
      </c>
      <c r="U405" s="49">
        <v>0</v>
      </c>
      <c r="V405" s="49">
        <v>0</v>
      </c>
      <c r="W405" s="50"/>
      <c r="X405" s="50"/>
      <c r="Y405" s="50"/>
      <c r="Z405" s="49" t="s">
        <v>8271</v>
      </c>
      <c r="AA405" s="72">
        <v>405</v>
      </c>
      <c r="AB405" s="72"/>
      <c r="AC405" s="73"/>
      <c r="AD405" s="79" t="s">
        <v>4435</v>
      </c>
      <c r="AE405" s="79">
        <v>199</v>
      </c>
      <c r="AF405" s="79">
        <v>2153</v>
      </c>
      <c r="AG405" s="79">
        <v>180249</v>
      </c>
      <c r="AH405" s="79">
        <v>352</v>
      </c>
      <c r="AI405" s="79"/>
      <c r="AJ405" s="79" t="s">
        <v>5076</v>
      </c>
      <c r="AK405" s="79" t="s">
        <v>5560</v>
      </c>
      <c r="AL405" s="84" t="s">
        <v>5872</v>
      </c>
      <c r="AM405" s="79"/>
      <c r="AN405" s="81">
        <v>39970.676782407405</v>
      </c>
      <c r="AO405" s="84" t="s">
        <v>6340</v>
      </c>
      <c r="AP405" s="79" t="b">
        <v>0</v>
      </c>
      <c r="AQ405" s="79" t="b">
        <v>0</v>
      </c>
      <c r="AR405" s="79" t="b">
        <v>0</v>
      </c>
      <c r="AS405" s="79"/>
      <c r="AT405" s="79">
        <v>172</v>
      </c>
      <c r="AU405" s="84" t="s">
        <v>6625</v>
      </c>
      <c r="AV405" s="79" t="b">
        <v>0</v>
      </c>
      <c r="AW405" s="79" t="s">
        <v>6881</v>
      </c>
      <c r="AX405" s="84" t="s">
        <v>7271</v>
      </c>
      <c r="AY405" s="79" t="s">
        <v>66</v>
      </c>
      <c r="AZ405" s="79" t="str">
        <f>REPLACE(INDEX(GroupVertices[Group],MATCH(Vertices[[#This Row],[Vertex]],GroupVertices[Vertex],0)),1,1,"")</f>
        <v>1</v>
      </c>
      <c r="BA405" s="2"/>
      <c r="BB405" s="3"/>
      <c r="BC405" s="3"/>
      <c r="BD405" s="3"/>
      <c r="BE405" s="3"/>
    </row>
    <row r="406" spans="1:57" ht="15">
      <c r="A406" s="65" t="s">
        <v>525</v>
      </c>
      <c r="B406" s="66"/>
      <c r="C406" s="66"/>
      <c r="D406" s="67">
        <v>2.340909090909091</v>
      </c>
      <c r="E406" s="69">
        <v>60</v>
      </c>
      <c r="F406" s="104" t="s">
        <v>1802</v>
      </c>
      <c r="G406" s="66"/>
      <c r="H406" s="70"/>
      <c r="I406" s="71"/>
      <c r="J406" s="71"/>
      <c r="K406" s="70" t="s">
        <v>7964</v>
      </c>
      <c r="L406" s="74"/>
      <c r="M406" s="75">
        <v>870.554443359375</v>
      </c>
      <c r="N406" s="75">
        <v>7724.15087890625</v>
      </c>
      <c r="O406" s="76"/>
      <c r="P406" s="77"/>
      <c r="Q406" s="77"/>
      <c r="R406" s="89"/>
      <c r="S406" s="48">
        <v>1</v>
      </c>
      <c r="T406" s="48">
        <v>1</v>
      </c>
      <c r="U406" s="49">
        <v>0</v>
      </c>
      <c r="V406" s="49">
        <v>0</v>
      </c>
      <c r="W406" s="50"/>
      <c r="X406" s="50"/>
      <c r="Y406" s="50"/>
      <c r="Z406" s="49" t="s">
        <v>8271</v>
      </c>
      <c r="AA406" s="72">
        <v>406</v>
      </c>
      <c r="AB406" s="72"/>
      <c r="AC406" s="73"/>
      <c r="AD406" s="79" t="s">
        <v>4436</v>
      </c>
      <c r="AE406" s="79">
        <v>392</v>
      </c>
      <c r="AF406" s="79">
        <v>690</v>
      </c>
      <c r="AG406" s="79">
        <v>34630</v>
      </c>
      <c r="AH406" s="79">
        <v>23772</v>
      </c>
      <c r="AI406" s="79"/>
      <c r="AJ406" s="79" t="s">
        <v>5077</v>
      </c>
      <c r="AK406" s="79" t="s">
        <v>5561</v>
      </c>
      <c r="AL406" s="84" t="s">
        <v>5873</v>
      </c>
      <c r="AM406" s="79"/>
      <c r="AN406" s="81">
        <v>41105.20991898148</v>
      </c>
      <c r="AO406" s="84" t="s">
        <v>6341</v>
      </c>
      <c r="AP406" s="79" t="b">
        <v>1</v>
      </c>
      <c r="AQ406" s="79" t="b">
        <v>0</v>
      </c>
      <c r="AR406" s="79" t="b">
        <v>1</v>
      </c>
      <c r="AS406" s="79"/>
      <c r="AT406" s="79">
        <v>4</v>
      </c>
      <c r="AU406" s="84" t="s">
        <v>6619</v>
      </c>
      <c r="AV406" s="79" t="b">
        <v>0</v>
      </c>
      <c r="AW406" s="79" t="s">
        <v>6881</v>
      </c>
      <c r="AX406" s="84" t="s">
        <v>7272</v>
      </c>
      <c r="AY406" s="79" t="s">
        <v>66</v>
      </c>
      <c r="AZ406" s="79" t="str">
        <f>REPLACE(INDEX(GroupVertices[Group],MATCH(Vertices[[#This Row],[Vertex]],GroupVertices[Vertex],0)),1,1,"")</f>
        <v>1</v>
      </c>
      <c r="BA406" s="2"/>
      <c r="BB406" s="3"/>
      <c r="BC406" s="3"/>
      <c r="BD406" s="3"/>
      <c r="BE406" s="3"/>
    </row>
    <row r="407" spans="1:57" ht="15">
      <c r="A407" s="65" t="s">
        <v>526</v>
      </c>
      <c r="B407" s="66"/>
      <c r="C407" s="66"/>
      <c r="D407" s="67">
        <v>3.1818181818181817</v>
      </c>
      <c r="E407" s="69">
        <v>60</v>
      </c>
      <c r="F407" s="104" t="s">
        <v>6783</v>
      </c>
      <c r="G407" s="66"/>
      <c r="H407" s="70"/>
      <c r="I407" s="71"/>
      <c r="J407" s="71"/>
      <c r="K407" s="70" t="s">
        <v>7965</v>
      </c>
      <c r="L407" s="74"/>
      <c r="M407" s="75">
        <v>7918.89599609375</v>
      </c>
      <c r="N407" s="75">
        <v>2721.638916015625</v>
      </c>
      <c r="O407" s="76"/>
      <c r="P407" s="77"/>
      <c r="Q407" s="77"/>
      <c r="R407" s="89"/>
      <c r="S407" s="48">
        <v>2</v>
      </c>
      <c r="T407" s="48">
        <v>1</v>
      </c>
      <c r="U407" s="49">
        <v>0</v>
      </c>
      <c r="V407" s="49">
        <v>1</v>
      </c>
      <c r="W407" s="50"/>
      <c r="X407" s="50"/>
      <c r="Y407" s="50"/>
      <c r="Z407" s="49">
        <v>0</v>
      </c>
      <c r="AA407" s="72">
        <v>407</v>
      </c>
      <c r="AB407" s="72"/>
      <c r="AC407" s="73"/>
      <c r="AD407" s="79" t="s">
        <v>4437</v>
      </c>
      <c r="AE407" s="79">
        <v>298</v>
      </c>
      <c r="AF407" s="79">
        <v>16045</v>
      </c>
      <c r="AG407" s="79">
        <v>16614</v>
      </c>
      <c r="AH407" s="79">
        <v>19443</v>
      </c>
      <c r="AI407" s="79"/>
      <c r="AJ407" s="79" t="s">
        <v>5078</v>
      </c>
      <c r="AK407" s="79" t="s">
        <v>5562</v>
      </c>
      <c r="AL407" s="84" t="s">
        <v>5874</v>
      </c>
      <c r="AM407" s="79"/>
      <c r="AN407" s="81">
        <v>39564.08399305555</v>
      </c>
      <c r="AO407" s="84" t="s">
        <v>6342</v>
      </c>
      <c r="AP407" s="79" t="b">
        <v>0</v>
      </c>
      <c r="AQ407" s="79" t="b">
        <v>0</v>
      </c>
      <c r="AR407" s="79" t="b">
        <v>0</v>
      </c>
      <c r="AS407" s="79"/>
      <c r="AT407" s="79">
        <v>500</v>
      </c>
      <c r="AU407" s="84" t="s">
        <v>6619</v>
      </c>
      <c r="AV407" s="79" t="b">
        <v>0</v>
      </c>
      <c r="AW407" s="79" t="s">
        <v>6881</v>
      </c>
      <c r="AX407" s="84" t="s">
        <v>7273</v>
      </c>
      <c r="AY407" s="79" t="s">
        <v>66</v>
      </c>
      <c r="AZ407" s="79" t="str">
        <f>REPLACE(INDEX(GroupVertices[Group],MATCH(Vertices[[#This Row],[Vertex]],GroupVertices[Vertex],0)),1,1,"")</f>
        <v>105</v>
      </c>
      <c r="BA407" s="2"/>
      <c r="BB407" s="3"/>
      <c r="BC407" s="3"/>
      <c r="BD407" s="3"/>
      <c r="BE407" s="3"/>
    </row>
    <row r="408" spans="1:57" ht="15">
      <c r="A408" s="65" t="s">
        <v>527</v>
      </c>
      <c r="B408" s="66"/>
      <c r="C408" s="66"/>
      <c r="D408" s="67">
        <v>1.5</v>
      </c>
      <c r="E408" s="69">
        <v>60</v>
      </c>
      <c r="F408" s="104" t="s">
        <v>6784</v>
      </c>
      <c r="G408" s="66"/>
      <c r="H408" s="70"/>
      <c r="I408" s="71"/>
      <c r="J408" s="71"/>
      <c r="K408" s="70" t="s">
        <v>7966</v>
      </c>
      <c r="L408" s="74"/>
      <c r="M408" s="75">
        <v>7590.4619140625</v>
      </c>
      <c r="N408" s="75">
        <v>3121.00732421875</v>
      </c>
      <c r="O408" s="76"/>
      <c r="P408" s="77"/>
      <c r="Q408" s="77"/>
      <c r="R408" s="89"/>
      <c r="S408" s="48">
        <v>0</v>
      </c>
      <c r="T408" s="48">
        <v>1</v>
      </c>
      <c r="U408" s="49">
        <v>0</v>
      </c>
      <c r="V408" s="49">
        <v>1</v>
      </c>
      <c r="W408" s="50"/>
      <c r="X408" s="50"/>
      <c r="Y408" s="50"/>
      <c r="Z408" s="49">
        <v>0</v>
      </c>
      <c r="AA408" s="72">
        <v>408</v>
      </c>
      <c r="AB408" s="72"/>
      <c r="AC408" s="73"/>
      <c r="AD408" s="79" t="s">
        <v>4438</v>
      </c>
      <c r="AE408" s="79">
        <v>516</v>
      </c>
      <c r="AF408" s="79">
        <v>385</v>
      </c>
      <c r="AG408" s="79">
        <v>3250</v>
      </c>
      <c r="AH408" s="79">
        <v>436</v>
      </c>
      <c r="AI408" s="79"/>
      <c r="AJ408" s="79" t="s">
        <v>5079</v>
      </c>
      <c r="AK408" s="79" t="s">
        <v>5563</v>
      </c>
      <c r="AL408" s="84" t="s">
        <v>5875</v>
      </c>
      <c r="AM408" s="79"/>
      <c r="AN408" s="81">
        <v>40090.51704861111</v>
      </c>
      <c r="AO408" s="79"/>
      <c r="AP408" s="79" t="b">
        <v>0</v>
      </c>
      <c r="AQ408" s="79" t="b">
        <v>0</v>
      </c>
      <c r="AR408" s="79" t="b">
        <v>1</v>
      </c>
      <c r="AS408" s="79"/>
      <c r="AT408" s="79">
        <v>24</v>
      </c>
      <c r="AU408" s="84" t="s">
        <v>6623</v>
      </c>
      <c r="AV408" s="79" t="b">
        <v>0</v>
      </c>
      <c r="AW408" s="79" t="s">
        <v>6881</v>
      </c>
      <c r="AX408" s="84" t="s">
        <v>7274</v>
      </c>
      <c r="AY408" s="79" t="s">
        <v>66</v>
      </c>
      <c r="AZ408" s="79" t="str">
        <f>REPLACE(INDEX(GroupVertices[Group],MATCH(Vertices[[#This Row],[Vertex]],GroupVertices[Vertex],0)),1,1,"")</f>
        <v>105</v>
      </c>
      <c r="BA408" s="2"/>
      <c r="BB408" s="3"/>
      <c r="BC408" s="3"/>
      <c r="BD408" s="3"/>
      <c r="BE408" s="3"/>
    </row>
    <row r="409" spans="1:57" ht="15">
      <c r="A409" s="65" t="s">
        <v>528</v>
      </c>
      <c r="B409" s="66"/>
      <c r="C409" s="66"/>
      <c r="D409" s="67">
        <v>1.5</v>
      </c>
      <c r="E409" s="69">
        <v>60</v>
      </c>
      <c r="F409" s="104" t="s">
        <v>6785</v>
      </c>
      <c r="G409" s="66"/>
      <c r="H409" s="70"/>
      <c r="I409" s="71"/>
      <c r="J409" s="71"/>
      <c r="K409" s="70" t="s">
        <v>7967</v>
      </c>
      <c r="L409" s="74"/>
      <c r="M409" s="75">
        <v>1425.919189453125</v>
      </c>
      <c r="N409" s="75">
        <v>220.80148315429688</v>
      </c>
      <c r="O409" s="76"/>
      <c r="P409" s="77"/>
      <c r="Q409" s="77"/>
      <c r="R409" s="89"/>
      <c r="S409" s="48">
        <v>0</v>
      </c>
      <c r="T409" s="48">
        <v>1</v>
      </c>
      <c r="U409" s="49">
        <v>0</v>
      </c>
      <c r="V409" s="49">
        <v>0.02439</v>
      </c>
      <c r="W409" s="50"/>
      <c r="X409" s="50"/>
      <c r="Y409" s="50"/>
      <c r="Z409" s="49">
        <v>0</v>
      </c>
      <c r="AA409" s="72">
        <v>409</v>
      </c>
      <c r="AB409" s="72"/>
      <c r="AC409" s="73"/>
      <c r="AD409" s="79" t="s">
        <v>4439</v>
      </c>
      <c r="AE409" s="79">
        <v>44</v>
      </c>
      <c r="AF409" s="79">
        <v>19</v>
      </c>
      <c r="AG409" s="79">
        <v>395</v>
      </c>
      <c r="AH409" s="79">
        <v>2574</v>
      </c>
      <c r="AI409" s="79"/>
      <c r="AJ409" s="79" t="s">
        <v>5080</v>
      </c>
      <c r="AK409" s="79"/>
      <c r="AL409" s="79"/>
      <c r="AM409" s="79"/>
      <c r="AN409" s="81">
        <v>42222.82702546296</v>
      </c>
      <c r="AO409" s="84" t="s">
        <v>6343</v>
      </c>
      <c r="AP409" s="79" t="b">
        <v>1</v>
      </c>
      <c r="AQ409" s="79" t="b">
        <v>0</v>
      </c>
      <c r="AR409" s="79" t="b">
        <v>0</v>
      </c>
      <c r="AS409" s="79"/>
      <c r="AT409" s="79">
        <v>0</v>
      </c>
      <c r="AU409" s="84" t="s">
        <v>6619</v>
      </c>
      <c r="AV409" s="79" t="b">
        <v>0</v>
      </c>
      <c r="AW409" s="79" t="s">
        <v>6881</v>
      </c>
      <c r="AX409" s="84" t="s">
        <v>7275</v>
      </c>
      <c r="AY409" s="79" t="s">
        <v>66</v>
      </c>
      <c r="AZ409" s="79" t="str">
        <f>REPLACE(INDEX(GroupVertices[Group],MATCH(Vertices[[#This Row],[Vertex]],GroupVertices[Vertex],0)),1,1,"")</f>
        <v>2</v>
      </c>
      <c r="BA409" s="2"/>
      <c r="BB409" s="3"/>
      <c r="BC409" s="3"/>
      <c r="BD409" s="3"/>
      <c r="BE409" s="3"/>
    </row>
    <row r="410" spans="1:57" ht="15">
      <c r="A410" s="65" t="s">
        <v>529</v>
      </c>
      <c r="B410" s="66"/>
      <c r="C410" s="66"/>
      <c r="D410" s="67">
        <v>2.340909090909091</v>
      </c>
      <c r="E410" s="69">
        <v>60</v>
      </c>
      <c r="F410" s="104" t="s">
        <v>1803</v>
      </c>
      <c r="G410" s="66"/>
      <c r="H410" s="70"/>
      <c r="I410" s="71"/>
      <c r="J410" s="71"/>
      <c r="K410" s="70" t="s">
        <v>7968</v>
      </c>
      <c r="L410" s="74"/>
      <c r="M410" s="75">
        <v>2079.7294921875</v>
      </c>
      <c r="N410" s="75">
        <v>2878.698974609375</v>
      </c>
      <c r="O410" s="76"/>
      <c r="P410" s="77"/>
      <c r="Q410" s="77"/>
      <c r="R410" s="89"/>
      <c r="S410" s="48">
        <v>1</v>
      </c>
      <c r="T410" s="48">
        <v>1</v>
      </c>
      <c r="U410" s="49">
        <v>0</v>
      </c>
      <c r="V410" s="49">
        <v>0</v>
      </c>
      <c r="W410" s="50"/>
      <c r="X410" s="50"/>
      <c r="Y410" s="50"/>
      <c r="Z410" s="49" t="s">
        <v>8271</v>
      </c>
      <c r="AA410" s="72">
        <v>410</v>
      </c>
      <c r="AB410" s="72"/>
      <c r="AC410" s="73"/>
      <c r="AD410" s="79" t="s">
        <v>4440</v>
      </c>
      <c r="AE410" s="79">
        <v>427</v>
      </c>
      <c r="AF410" s="79">
        <v>257</v>
      </c>
      <c r="AG410" s="79">
        <v>5715</v>
      </c>
      <c r="AH410" s="79">
        <v>4790</v>
      </c>
      <c r="AI410" s="79"/>
      <c r="AJ410" s="79" t="s">
        <v>5081</v>
      </c>
      <c r="AK410" s="79" t="s">
        <v>5564</v>
      </c>
      <c r="AL410" s="84" t="s">
        <v>5876</v>
      </c>
      <c r="AM410" s="79"/>
      <c r="AN410" s="81">
        <v>42304.88655092593</v>
      </c>
      <c r="AO410" s="84" t="s">
        <v>6344</v>
      </c>
      <c r="AP410" s="79" t="b">
        <v>0</v>
      </c>
      <c r="AQ410" s="79" t="b">
        <v>0</v>
      </c>
      <c r="AR410" s="79" t="b">
        <v>0</v>
      </c>
      <c r="AS410" s="79"/>
      <c r="AT410" s="79">
        <v>1</v>
      </c>
      <c r="AU410" s="84" t="s">
        <v>6619</v>
      </c>
      <c r="AV410" s="79" t="b">
        <v>0</v>
      </c>
      <c r="AW410" s="79" t="s">
        <v>6881</v>
      </c>
      <c r="AX410" s="84" t="s">
        <v>7276</v>
      </c>
      <c r="AY410" s="79" t="s">
        <v>66</v>
      </c>
      <c r="AZ410" s="79" t="str">
        <f>REPLACE(INDEX(GroupVertices[Group],MATCH(Vertices[[#This Row],[Vertex]],GroupVertices[Vertex],0)),1,1,"")</f>
        <v>1</v>
      </c>
      <c r="BA410" s="2"/>
      <c r="BB410" s="3"/>
      <c r="BC410" s="3"/>
      <c r="BD410" s="3"/>
      <c r="BE410" s="3"/>
    </row>
    <row r="411" spans="1:57" ht="15">
      <c r="A411" s="65" t="s">
        <v>530</v>
      </c>
      <c r="B411" s="66"/>
      <c r="C411" s="66"/>
      <c r="D411" s="67">
        <v>2.340909090909091</v>
      </c>
      <c r="E411" s="69">
        <v>60</v>
      </c>
      <c r="F411" s="104" t="s">
        <v>1804</v>
      </c>
      <c r="G411" s="66"/>
      <c r="H411" s="70"/>
      <c r="I411" s="71"/>
      <c r="J411" s="71"/>
      <c r="K411" s="70" t="s">
        <v>7969</v>
      </c>
      <c r="L411" s="74"/>
      <c r="M411" s="75">
        <v>7444.4765625</v>
      </c>
      <c r="N411" s="75">
        <v>177.5394744873047</v>
      </c>
      <c r="O411" s="76"/>
      <c r="P411" s="77"/>
      <c r="Q411" s="77"/>
      <c r="R411" s="89"/>
      <c r="S411" s="48">
        <v>1</v>
      </c>
      <c r="T411" s="48">
        <v>1</v>
      </c>
      <c r="U411" s="49">
        <v>0</v>
      </c>
      <c r="V411" s="49">
        <v>1</v>
      </c>
      <c r="W411" s="50"/>
      <c r="X411" s="50"/>
      <c r="Y411" s="50"/>
      <c r="Z411" s="49">
        <v>1</v>
      </c>
      <c r="AA411" s="72">
        <v>411</v>
      </c>
      <c r="AB411" s="72"/>
      <c r="AC411" s="73"/>
      <c r="AD411" s="79" t="s">
        <v>4441</v>
      </c>
      <c r="AE411" s="79">
        <v>164</v>
      </c>
      <c r="AF411" s="79">
        <v>3711</v>
      </c>
      <c r="AG411" s="79">
        <v>129522</v>
      </c>
      <c r="AH411" s="79">
        <v>45042</v>
      </c>
      <c r="AI411" s="79"/>
      <c r="AJ411" s="79" t="s">
        <v>5082</v>
      </c>
      <c r="AK411" s="79" t="s">
        <v>5565</v>
      </c>
      <c r="AL411" s="84" t="s">
        <v>5877</v>
      </c>
      <c r="AM411" s="79"/>
      <c r="AN411" s="81">
        <v>40759.55695601852</v>
      </c>
      <c r="AO411" s="84" t="s">
        <v>6345</v>
      </c>
      <c r="AP411" s="79" t="b">
        <v>0</v>
      </c>
      <c r="AQ411" s="79" t="b">
        <v>0</v>
      </c>
      <c r="AR411" s="79" t="b">
        <v>1</v>
      </c>
      <c r="AS411" s="79"/>
      <c r="AT411" s="79">
        <v>51</v>
      </c>
      <c r="AU411" s="84" t="s">
        <v>6626</v>
      </c>
      <c r="AV411" s="79" t="b">
        <v>0</v>
      </c>
      <c r="AW411" s="79" t="s">
        <v>6881</v>
      </c>
      <c r="AX411" s="84" t="s">
        <v>7277</v>
      </c>
      <c r="AY411" s="79" t="s">
        <v>66</v>
      </c>
      <c r="AZ411" s="79" t="str">
        <f>REPLACE(INDEX(GroupVertices[Group],MATCH(Vertices[[#This Row],[Vertex]],GroupVertices[Vertex],0)),1,1,"")</f>
        <v>104</v>
      </c>
      <c r="BA411" s="2"/>
      <c r="BB411" s="3"/>
      <c r="BC411" s="3"/>
      <c r="BD411" s="3"/>
      <c r="BE411" s="3"/>
    </row>
    <row r="412" spans="1:57" ht="15">
      <c r="A412" s="65" t="s">
        <v>531</v>
      </c>
      <c r="B412" s="66"/>
      <c r="C412" s="66"/>
      <c r="D412" s="67">
        <v>2.340909090909091</v>
      </c>
      <c r="E412" s="69">
        <v>60</v>
      </c>
      <c r="F412" s="104" t="s">
        <v>1805</v>
      </c>
      <c r="G412" s="66"/>
      <c r="H412" s="70"/>
      <c r="I412" s="71"/>
      <c r="J412" s="71"/>
      <c r="K412" s="70" t="s">
        <v>7970</v>
      </c>
      <c r="L412" s="74"/>
      <c r="M412" s="75">
        <v>7140.37109375</v>
      </c>
      <c r="N412" s="75">
        <v>621.2821044921875</v>
      </c>
      <c r="O412" s="76"/>
      <c r="P412" s="77"/>
      <c r="Q412" s="77"/>
      <c r="R412" s="89"/>
      <c r="S412" s="48">
        <v>1</v>
      </c>
      <c r="T412" s="48">
        <v>1</v>
      </c>
      <c r="U412" s="49">
        <v>0</v>
      </c>
      <c r="V412" s="49">
        <v>1</v>
      </c>
      <c r="W412" s="50"/>
      <c r="X412" s="50"/>
      <c r="Y412" s="50"/>
      <c r="Z412" s="49">
        <v>1</v>
      </c>
      <c r="AA412" s="72">
        <v>412</v>
      </c>
      <c r="AB412" s="72"/>
      <c r="AC412" s="73"/>
      <c r="AD412" s="79" t="s">
        <v>4442</v>
      </c>
      <c r="AE412" s="79">
        <v>235</v>
      </c>
      <c r="AF412" s="79">
        <v>61</v>
      </c>
      <c r="AG412" s="79">
        <v>2363</v>
      </c>
      <c r="AH412" s="79">
        <v>2210</v>
      </c>
      <c r="AI412" s="79"/>
      <c r="AJ412" s="79" t="s">
        <v>5083</v>
      </c>
      <c r="AK412" s="79" t="s">
        <v>5566</v>
      </c>
      <c r="AL412" s="79"/>
      <c r="AM412" s="79"/>
      <c r="AN412" s="81">
        <v>41363.616122685184</v>
      </c>
      <c r="AO412" s="84" t="s">
        <v>6346</v>
      </c>
      <c r="AP412" s="79" t="b">
        <v>0</v>
      </c>
      <c r="AQ412" s="79" t="b">
        <v>0</v>
      </c>
      <c r="AR412" s="79" t="b">
        <v>0</v>
      </c>
      <c r="AS412" s="79"/>
      <c r="AT412" s="79">
        <v>1</v>
      </c>
      <c r="AU412" s="84" t="s">
        <v>6619</v>
      </c>
      <c r="AV412" s="79" t="b">
        <v>0</v>
      </c>
      <c r="AW412" s="79" t="s">
        <v>6881</v>
      </c>
      <c r="AX412" s="84" t="s">
        <v>7278</v>
      </c>
      <c r="AY412" s="79" t="s">
        <v>66</v>
      </c>
      <c r="AZ412" s="79" t="str">
        <f>REPLACE(INDEX(GroupVertices[Group],MATCH(Vertices[[#This Row],[Vertex]],GroupVertices[Vertex],0)),1,1,"")</f>
        <v>104</v>
      </c>
      <c r="BA412" s="2"/>
      <c r="BB412" s="3"/>
      <c r="BC412" s="3"/>
      <c r="BD412" s="3"/>
      <c r="BE412" s="3"/>
    </row>
    <row r="413" spans="1:57" ht="15">
      <c r="A413" s="65" t="s">
        <v>532</v>
      </c>
      <c r="B413" s="66"/>
      <c r="C413" s="66"/>
      <c r="D413" s="67">
        <v>1.5</v>
      </c>
      <c r="E413" s="69">
        <v>60</v>
      </c>
      <c r="F413" s="104" t="s">
        <v>6786</v>
      </c>
      <c r="G413" s="66"/>
      <c r="H413" s="70"/>
      <c r="I413" s="71"/>
      <c r="J413" s="71"/>
      <c r="K413" s="70" t="s">
        <v>7971</v>
      </c>
      <c r="L413" s="74"/>
      <c r="M413" s="75">
        <v>2222.94775390625</v>
      </c>
      <c r="N413" s="75">
        <v>281.5831604003906</v>
      </c>
      <c r="O413" s="76"/>
      <c r="P413" s="77"/>
      <c r="Q413" s="77"/>
      <c r="R413" s="89"/>
      <c r="S413" s="48">
        <v>0</v>
      </c>
      <c r="T413" s="48">
        <v>1</v>
      </c>
      <c r="U413" s="49">
        <v>0</v>
      </c>
      <c r="V413" s="49">
        <v>0.02439</v>
      </c>
      <c r="W413" s="50"/>
      <c r="X413" s="50"/>
      <c r="Y413" s="50"/>
      <c r="Z413" s="49">
        <v>0</v>
      </c>
      <c r="AA413" s="72">
        <v>413</v>
      </c>
      <c r="AB413" s="72"/>
      <c r="AC413" s="73"/>
      <c r="AD413" s="79" t="s">
        <v>4443</v>
      </c>
      <c r="AE413" s="79">
        <v>620</v>
      </c>
      <c r="AF413" s="79">
        <v>1315</v>
      </c>
      <c r="AG413" s="79">
        <v>3619</v>
      </c>
      <c r="AH413" s="79">
        <v>30948</v>
      </c>
      <c r="AI413" s="79"/>
      <c r="AJ413" s="79"/>
      <c r="AK413" s="79"/>
      <c r="AL413" s="79"/>
      <c r="AM413" s="79"/>
      <c r="AN413" s="81">
        <v>41619.81398148148</v>
      </c>
      <c r="AO413" s="84" t="s">
        <v>6347</v>
      </c>
      <c r="AP413" s="79" t="b">
        <v>1</v>
      </c>
      <c r="AQ413" s="79" t="b">
        <v>0</v>
      </c>
      <c r="AR413" s="79" t="b">
        <v>1</v>
      </c>
      <c r="AS413" s="79"/>
      <c r="AT413" s="79">
        <v>4</v>
      </c>
      <c r="AU413" s="84" t="s">
        <v>6619</v>
      </c>
      <c r="AV413" s="79" t="b">
        <v>0</v>
      </c>
      <c r="AW413" s="79" t="s">
        <v>6881</v>
      </c>
      <c r="AX413" s="84" t="s">
        <v>7279</v>
      </c>
      <c r="AY413" s="79" t="s">
        <v>66</v>
      </c>
      <c r="AZ413" s="79" t="str">
        <f>REPLACE(INDEX(GroupVertices[Group],MATCH(Vertices[[#This Row],[Vertex]],GroupVertices[Vertex],0)),1,1,"")</f>
        <v>2</v>
      </c>
      <c r="BA413" s="2"/>
      <c r="BB413" s="3"/>
      <c r="BC413" s="3"/>
      <c r="BD413" s="3"/>
      <c r="BE413" s="3"/>
    </row>
    <row r="414" spans="1:57" ht="15">
      <c r="A414" s="65" t="s">
        <v>533</v>
      </c>
      <c r="B414" s="66"/>
      <c r="C414" s="66"/>
      <c r="D414" s="67">
        <v>1.5</v>
      </c>
      <c r="E414" s="69">
        <v>60</v>
      </c>
      <c r="F414" s="104" t="s">
        <v>6787</v>
      </c>
      <c r="G414" s="66"/>
      <c r="H414" s="70"/>
      <c r="I414" s="71"/>
      <c r="J414" s="71"/>
      <c r="K414" s="70" t="s">
        <v>7972</v>
      </c>
      <c r="L414" s="74"/>
      <c r="M414" s="75">
        <v>2372.132568359375</v>
      </c>
      <c r="N414" s="75">
        <v>658.0791625976562</v>
      </c>
      <c r="O414" s="76"/>
      <c r="P414" s="77"/>
      <c r="Q414" s="77"/>
      <c r="R414" s="89"/>
      <c r="S414" s="48">
        <v>0</v>
      </c>
      <c r="T414" s="48">
        <v>1</v>
      </c>
      <c r="U414" s="49">
        <v>0</v>
      </c>
      <c r="V414" s="49">
        <v>0.02439</v>
      </c>
      <c r="W414" s="50"/>
      <c r="X414" s="50"/>
      <c r="Y414" s="50"/>
      <c r="Z414" s="49">
        <v>0</v>
      </c>
      <c r="AA414" s="72">
        <v>414</v>
      </c>
      <c r="AB414" s="72"/>
      <c r="AC414" s="73"/>
      <c r="AD414" s="79" t="s">
        <v>4444</v>
      </c>
      <c r="AE414" s="79">
        <v>310</v>
      </c>
      <c r="AF414" s="79">
        <v>85</v>
      </c>
      <c r="AG414" s="79">
        <v>316</v>
      </c>
      <c r="AH414" s="79">
        <v>2588</v>
      </c>
      <c r="AI414" s="79"/>
      <c r="AJ414" s="79" t="s">
        <v>5084</v>
      </c>
      <c r="AK414" s="79" t="s">
        <v>5496</v>
      </c>
      <c r="AL414" s="79"/>
      <c r="AM414" s="79"/>
      <c r="AN414" s="81">
        <v>42687.819340277776</v>
      </c>
      <c r="AO414" s="84" t="s">
        <v>6348</v>
      </c>
      <c r="AP414" s="79" t="b">
        <v>1</v>
      </c>
      <c r="AQ414" s="79" t="b">
        <v>0</v>
      </c>
      <c r="AR414" s="79" t="b">
        <v>0</v>
      </c>
      <c r="AS414" s="79"/>
      <c r="AT414" s="79">
        <v>0</v>
      </c>
      <c r="AU414" s="79"/>
      <c r="AV414" s="79" t="b">
        <v>0</v>
      </c>
      <c r="AW414" s="79" t="s">
        <v>6881</v>
      </c>
      <c r="AX414" s="84" t="s">
        <v>7280</v>
      </c>
      <c r="AY414" s="79" t="s">
        <v>66</v>
      </c>
      <c r="AZ414" s="79" t="str">
        <f>REPLACE(INDEX(GroupVertices[Group],MATCH(Vertices[[#This Row],[Vertex]],GroupVertices[Vertex],0)),1,1,"")</f>
        <v>2</v>
      </c>
      <c r="BA414" s="2"/>
      <c r="BB414" s="3"/>
      <c r="BC414" s="3"/>
      <c r="BD414" s="3"/>
      <c r="BE414" s="3"/>
    </row>
    <row r="415" spans="1:57" ht="15">
      <c r="A415" s="65" t="s">
        <v>534</v>
      </c>
      <c r="B415" s="66"/>
      <c r="C415" s="66"/>
      <c r="D415" s="67">
        <v>2.340909090909091</v>
      </c>
      <c r="E415" s="69">
        <v>60</v>
      </c>
      <c r="F415" s="104" t="s">
        <v>1806</v>
      </c>
      <c r="G415" s="66"/>
      <c r="H415" s="70"/>
      <c r="I415" s="71"/>
      <c r="J415" s="71"/>
      <c r="K415" s="70" t="s">
        <v>7973</v>
      </c>
      <c r="L415" s="74"/>
      <c r="M415" s="75">
        <v>893.7138671875</v>
      </c>
      <c r="N415" s="75">
        <v>3108.91796875</v>
      </c>
      <c r="O415" s="76"/>
      <c r="P415" s="77"/>
      <c r="Q415" s="77"/>
      <c r="R415" s="89"/>
      <c r="S415" s="48">
        <v>1</v>
      </c>
      <c r="T415" s="48">
        <v>1</v>
      </c>
      <c r="U415" s="49">
        <v>0</v>
      </c>
      <c r="V415" s="49">
        <v>0</v>
      </c>
      <c r="W415" s="50"/>
      <c r="X415" s="50"/>
      <c r="Y415" s="50"/>
      <c r="Z415" s="49" t="s">
        <v>8271</v>
      </c>
      <c r="AA415" s="72">
        <v>415</v>
      </c>
      <c r="AB415" s="72"/>
      <c r="AC415" s="73"/>
      <c r="AD415" s="79" t="s">
        <v>4445</v>
      </c>
      <c r="AE415" s="79">
        <v>96</v>
      </c>
      <c r="AF415" s="79">
        <v>6</v>
      </c>
      <c r="AG415" s="79">
        <v>95</v>
      </c>
      <c r="AH415" s="79">
        <v>851</v>
      </c>
      <c r="AI415" s="79"/>
      <c r="AJ415" s="79" t="s">
        <v>5085</v>
      </c>
      <c r="AK415" s="79"/>
      <c r="AL415" s="79"/>
      <c r="AM415" s="79"/>
      <c r="AN415" s="81">
        <v>42908.06967592592</v>
      </c>
      <c r="AO415" s="84" t="s">
        <v>6349</v>
      </c>
      <c r="AP415" s="79" t="b">
        <v>0</v>
      </c>
      <c r="AQ415" s="79" t="b">
        <v>0</v>
      </c>
      <c r="AR415" s="79" t="b">
        <v>0</v>
      </c>
      <c r="AS415" s="79"/>
      <c r="AT415" s="79">
        <v>0</v>
      </c>
      <c r="AU415" s="84" t="s">
        <v>6619</v>
      </c>
      <c r="AV415" s="79" t="b">
        <v>0</v>
      </c>
      <c r="AW415" s="79" t="s">
        <v>6881</v>
      </c>
      <c r="AX415" s="84" t="s">
        <v>7281</v>
      </c>
      <c r="AY415" s="79" t="s">
        <v>66</v>
      </c>
      <c r="AZ415" s="79" t="str">
        <f>REPLACE(INDEX(GroupVertices[Group],MATCH(Vertices[[#This Row],[Vertex]],GroupVertices[Vertex],0)),1,1,"")</f>
        <v>1</v>
      </c>
      <c r="BA415" s="2"/>
      <c r="BB415" s="3"/>
      <c r="BC415" s="3"/>
      <c r="BD415" s="3"/>
      <c r="BE415" s="3"/>
    </row>
    <row r="416" spans="1:57" ht="15">
      <c r="A416" s="65" t="s">
        <v>535</v>
      </c>
      <c r="B416" s="66"/>
      <c r="C416" s="66"/>
      <c r="D416" s="67">
        <v>1.5</v>
      </c>
      <c r="E416" s="69">
        <v>60</v>
      </c>
      <c r="F416" s="104" t="s">
        <v>6788</v>
      </c>
      <c r="G416" s="66"/>
      <c r="H416" s="70"/>
      <c r="I416" s="71"/>
      <c r="J416" s="71"/>
      <c r="K416" s="70" t="s">
        <v>7974</v>
      </c>
      <c r="L416" s="74"/>
      <c r="M416" s="75">
        <v>6116.1162109375</v>
      </c>
      <c r="N416" s="75">
        <v>8541.6103515625</v>
      </c>
      <c r="O416" s="76"/>
      <c r="P416" s="77"/>
      <c r="Q416" s="77"/>
      <c r="R416" s="89"/>
      <c r="S416" s="48">
        <v>0</v>
      </c>
      <c r="T416" s="48">
        <v>1</v>
      </c>
      <c r="U416" s="49">
        <v>0</v>
      </c>
      <c r="V416" s="49">
        <v>0.037037</v>
      </c>
      <c r="W416" s="50"/>
      <c r="X416" s="50"/>
      <c r="Y416" s="50"/>
      <c r="Z416" s="49">
        <v>0</v>
      </c>
      <c r="AA416" s="72">
        <v>416</v>
      </c>
      <c r="AB416" s="72"/>
      <c r="AC416" s="73"/>
      <c r="AD416" s="79" t="s">
        <v>4446</v>
      </c>
      <c r="AE416" s="79">
        <v>332</v>
      </c>
      <c r="AF416" s="79">
        <v>83</v>
      </c>
      <c r="AG416" s="79">
        <v>661</v>
      </c>
      <c r="AH416" s="79">
        <v>833</v>
      </c>
      <c r="AI416" s="79"/>
      <c r="AJ416" s="79" t="s">
        <v>5086</v>
      </c>
      <c r="AK416" s="79"/>
      <c r="AL416" s="79"/>
      <c r="AM416" s="79"/>
      <c r="AN416" s="81">
        <v>42913.991377314815</v>
      </c>
      <c r="AO416" s="84" t="s">
        <v>6350</v>
      </c>
      <c r="AP416" s="79" t="b">
        <v>0</v>
      </c>
      <c r="AQ416" s="79" t="b">
        <v>0</v>
      </c>
      <c r="AR416" s="79" t="b">
        <v>1</v>
      </c>
      <c r="AS416" s="79"/>
      <c r="AT416" s="79">
        <v>0</v>
      </c>
      <c r="AU416" s="84" t="s">
        <v>6619</v>
      </c>
      <c r="AV416" s="79" t="b">
        <v>0</v>
      </c>
      <c r="AW416" s="79" t="s">
        <v>6881</v>
      </c>
      <c r="AX416" s="84" t="s">
        <v>7282</v>
      </c>
      <c r="AY416" s="79" t="s">
        <v>66</v>
      </c>
      <c r="AZ416" s="79" t="str">
        <f>REPLACE(INDEX(GroupVertices[Group],MATCH(Vertices[[#This Row],[Vertex]],GroupVertices[Vertex],0)),1,1,"")</f>
        <v>6</v>
      </c>
      <c r="BA416" s="2"/>
      <c r="BB416" s="3"/>
      <c r="BC416" s="3"/>
      <c r="BD416" s="3"/>
      <c r="BE416" s="3"/>
    </row>
    <row r="417" spans="1:57" ht="15">
      <c r="A417" s="65" t="s">
        <v>536</v>
      </c>
      <c r="B417" s="66"/>
      <c r="C417" s="66"/>
      <c r="D417" s="67">
        <v>1.5</v>
      </c>
      <c r="E417" s="69">
        <v>60</v>
      </c>
      <c r="F417" s="104" t="s">
        <v>6789</v>
      </c>
      <c r="G417" s="66"/>
      <c r="H417" s="70"/>
      <c r="I417" s="71"/>
      <c r="J417" s="71"/>
      <c r="K417" s="70" t="s">
        <v>7975</v>
      </c>
      <c r="L417" s="74"/>
      <c r="M417" s="75">
        <v>5794.390625</v>
      </c>
      <c r="N417" s="75">
        <v>9578.91796875</v>
      </c>
      <c r="O417" s="76"/>
      <c r="P417" s="77"/>
      <c r="Q417" s="77"/>
      <c r="R417" s="89"/>
      <c r="S417" s="48">
        <v>0</v>
      </c>
      <c r="T417" s="48">
        <v>1</v>
      </c>
      <c r="U417" s="49">
        <v>0</v>
      </c>
      <c r="V417" s="49">
        <v>0.037037</v>
      </c>
      <c r="W417" s="50"/>
      <c r="X417" s="50"/>
      <c r="Y417" s="50"/>
      <c r="Z417" s="49">
        <v>0</v>
      </c>
      <c r="AA417" s="72">
        <v>417</v>
      </c>
      <c r="AB417" s="72"/>
      <c r="AC417" s="73"/>
      <c r="AD417" s="79" t="s">
        <v>4447</v>
      </c>
      <c r="AE417" s="79">
        <v>254</v>
      </c>
      <c r="AF417" s="79">
        <v>114</v>
      </c>
      <c r="AG417" s="79">
        <v>673</v>
      </c>
      <c r="AH417" s="79">
        <v>5016</v>
      </c>
      <c r="AI417" s="79"/>
      <c r="AJ417" s="79" t="s">
        <v>5087</v>
      </c>
      <c r="AK417" s="79" t="s">
        <v>5567</v>
      </c>
      <c r="AL417" s="79"/>
      <c r="AM417" s="79"/>
      <c r="AN417" s="81">
        <v>42258.5946412037</v>
      </c>
      <c r="AO417" s="84" t="s">
        <v>6351</v>
      </c>
      <c r="AP417" s="79" t="b">
        <v>0</v>
      </c>
      <c r="AQ417" s="79" t="b">
        <v>0</v>
      </c>
      <c r="AR417" s="79" t="b">
        <v>0</v>
      </c>
      <c r="AS417" s="79"/>
      <c r="AT417" s="79">
        <v>0</v>
      </c>
      <c r="AU417" s="84" t="s">
        <v>6619</v>
      </c>
      <c r="AV417" s="79" t="b">
        <v>0</v>
      </c>
      <c r="AW417" s="79" t="s">
        <v>6881</v>
      </c>
      <c r="AX417" s="84" t="s">
        <v>7283</v>
      </c>
      <c r="AY417" s="79" t="s">
        <v>66</v>
      </c>
      <c r="AZ417" s="79" t="str">
        <f>REPLACE(INDEX(GroupVertices[Group],MATCH(Vertices[[#This Row],[Vertex]],GroupVertices[Vertex],0)),1,1,"")</f>
        <v>6</v>
      </c>
      <c r="BA417" s="2"/>
      <c r="BB417" s="3"/>
      <c r="BC417" s="3"/>
      <c r="BD417" s="3"/>
      <c r="BE417" s="3"/>
    </row>
    <row r="418" spans="1:57" ht="15">
      <c r="A418" s="65" t="s">
        <v>873</v>
      </c>
      <c r="B418" s="66"/>
      <c r="C418" s="66"/>
      <c r="D418" s="67">
        <v>2.340909090909091</v>
      </c>
      <c r="E418" s="69">
        <v>60</v>
      </c>
      <c r="F418" s="104" t="s">
        <v>6790</v>
      </c>
      <c r="G418" s="66"/>
      <c r="H418" s="70"/>
      <c r="I418" s="71"/>
      <c r="J418" s="71"/>
      <c r="K418" s="70" t="s">
        <v>7977</v>
      </c>
      <c r="L418" s="74"/>
      <c r="M418" s="75">
        <v>8671.4130859375</v>
      </c>
      <c r="N418" s="75">
        <v>7735.91455078125</v>
      </c>
      <c r="O418" s="76"/>
      <c r="P418" s="77"/>
      <c r="Q418" s="77"/>
      <c r="R418" s="89"/>
      <c r="S418" s="48">
        <v>1</v>
      </c>
      <c r="T418" s="48">
        <v>0</v>
      </c>
      <c r="U418" s="49">
        <v>0</v>
      </c>
      <c r="V418" s="49">
        <v>0.2</v>
      </c>
      <c r="W418" s="50"/>
      <c r="X418" s="50"/>
      <c r="Y418" s="50"/>
      <c r="Z418" s="49">
        <v>0</v>
      </c>
      <c r="AA418" s="72">
        <v>418</v>
      </c>
      <c r="AB418" s="72"/>
      <c r="AC418" s="73"/>
      <c r="AD418" s="79" t="s">
        <v>4449</v>
      </c>
      <c r="AE418" s="79">
        <v>414</v>
      </c>
      <c r="AF418" s="79">
        <v>7291</v>
      </c>
      <c r="AG418" s="79">
        <v>5440</v>
      </c>
      <c r="AH418" s="79">
        <v>0</v>
      </c>
      <c r="AI418" s="79"/>
      <c r="AJ418" s="79" t="s">
        <v>5089</v>
      </c>
      <c r="AK418" s="79" t="s">
        <v>5394</v>
      </c>
      <c r="AL418" s="84" t="s">
        <v>5878</v>
      </c>
      <c r="AM418" s="79"/>
      <c r="AN418" s="81">
        <v>41781.81722222222</v>
      </c>
      <c r="AO418" s="84" t="s">
        <v>6353</v>
      </c>
      <c r="AP418" s="79" t="b">
        <v>1</v>
      </c>
      <c r="AQ418" s="79" t="b">
        <v>0</v>
      </c>
      <c r="AR418" s="79" t="b">
        <v>0</v>
      </c>
      <c r="AS418" s="79"/>
      <c r="AT418" s="79">
        <v>137</v>
      </c>
      <c r="AU418" s="84" t="s">
        <v>6619</v>
      </c>
      <c r="AV418" s="79" t="b">
        <v>1</v>
      </c>
      <c r="AW418" s="79" t="s">
        <v>6881</v>
      </c>
      <c r="AX418" s="84" t="s">
        <v>7285</v>
      </c>
      <c r="AY418" s="79" t="s">
        <v>65</v>
      </c>
      <c r="AZ418" s="79" t="str">
        <f>REPLACE(INDEX(GroupVertices[Group],MATCH(Vertices[[#This Row],[Vertex]],GroupVertices[Vertex],0)),1,1,"")</f>
        <v>24</v>
      </c>
      <c r="BA418" s="2"/>
      <c r="BB418" s="3"/>
      <c r="BC418" s="3"/>
      <c r="BD418" s="3"/>
      <c r="BE418" s="3"/>
    </row>
    <row r="419" spans="1:57" ht="15">
      <c r="A419" s="65" t="s">
        <v>874</v>
      </c>
      <c r="B419" s="66"/>
      <c r="C419" s="66"/>
      <c r="D419" s="67">
        <v>2.340909090909091</v>
      </c>
      <c r="E419" s="69">
        <v>60</v>
      </c>
      <c r="F419" s="104" t="s">
        <v>6791</v>
      </c>
      <c r="G419" s="66"/>
      <c r="H419" s="70"/>
      <c r="I419" s="71"/>
      <c r="J419" s="71"/>
      <c r="K419" s="70" t="s">
        <v>7978</v>
      </c>
      <c r="L419" s="74"/>
      <c r="M419" s="75">
        <v>9159.6591796875</v>
      </c>
      <c r="N419" s="75">
        <v>8250.08203125</v>
      </c>
      <c r="O419" s="76"/>
      <c r="P419" s="77"/>
      <c r="Q419" s="77"/>
      <c r="R419" s="89"/>
      <c r="S419" s="48">
        <v>1</v>
      </c>
      <c r="T419" s="48">
        <v>0</v>
      </c>
      <c r="U419" s="49">
        <v>0</v>
      </c>
      <c r="V419" s="49">
        <v>0.2</v>
      </c>
      <c r="W419" s="50"/>
      <c r="X419" s="50"/>
      <c r="Y419" s="50"/>
      <c r="Z419" s="49">
        <v>0</v>
      </c>
      <c r="AA419" s="72">
        <v>419</v>
      </c>
      <c r="AB419" s="72"/>
      <c r="AC419" s="73"/>
      <c r="AD419" s="79" t="s">
        <v>4450</v>
      </c>
      <c r="AE419" s="79">
        <v>259</v>
      </c>
      <c r="AF419" s="79">
        <v>3312277</v>
      </c>
      <c r="AG419" s="79">
        <v>593028</v>
      </c>
      <c r="AH419" s="79">
        <v>25</v>
      </c>
      <c r="AI419" s="79"/>
      <c r="AJ419" s="79" t="s">
        <v>5090</v>
      </c>
      <c r="AK419" s="79" t="s">
        <v>5394</v>
      </c>
      <c r="AL419" s="84" t="s">
        <v>5879</v>
      </c>
      <c r="AM419" s="79"/>
      <c r="AN419" s="81">
        <v>39163.760625</v>
      </c>
      <c r="AO419" s="84" t="s">
        <v>6354</v>
      </c>
      <c r="AP419" s="79" t="b">
        <v>0</v>
      </c>
      <c r="AQ419" s="79" t="b">
        <v>0</v>
      </c>
      <c r="AR419" s="79" t="b">
        <v>0</v>
      </c>
      <c r="AS419" s="79"/>
      <c r="AT419" s="79">
        <v>26080</v>
      </c>
      <c r="AU419" s="84" t="s">
        <v>6619</v>
      </c>
      <c r="AV419" s="79" t="b">
        <v>1</v>
      </c>
      <c r="AW419" s="79" t="s">
        <v>6881</v>
      </c>
      <c r="AX419" s="84" t="s">
        <v>7286</v>
      </c>
      <c r="AY419" s="79" t="s">
        <v>65</v>
      </c>
      <c r="AZ419" s="79" t="str">
        <f>REPLACE(INDEX(GroupVertices[Group],MATCH(Vertices[[#This Row],[Vertex]],GroupVertices[Vertex],0)),1,1,"")</f>
        <v>24</v>
      </c>
      <c r="BA419" s="2"/>
      <c r="BB419" s="3"/>
      <c r="BC419" s="3"/>
      <c r="BD419" s="3"/>
      <c r="BE419" s="3"/>
    </row>
    <row r="420" spans="1:57" ht="15">
      <c r="A420" s="65" t="s">
        <v>875</v>
      </c>
      <c r="B420" s="66"/>
      <c r="C420" s="66"/>
      <c r="D420" s="67">
        <v>2.340909090909091</v>
      </c>
      <c r="E420" s="69">
        <v>60</v>
      </c>
      <c r="F420" s="104" t="s">
        <v>6792</v>
      </c>
      <c r="G420" s="66"/>
      <c r="H420" s="70"/>
      <c r="I420" s="71"/>
      <c r="J420" s="71"/>
      <c r="K420" s="70" t="s">
        <v>7979</v>
      </c>
      <c r="L420" s="74"/>
      <c r="M420" s="75">
        <v>9087.9013671875</v>
      </c>
      <c r="N420" s="75">
        <v>7854.7802734375</v>
      </c>
      <c r="O420" s="76"/>
      <c r="P420" s="77"/>
      <c r="Q420" s="77"/>
      <c r="R420" s="89"/>
      <c r="S420" s="48">
        <v>1</v>
      </c>
      <c r="T420" s="48">
        <v>0</v>
      </c>
      <c r="U420" s="49">
        <v>0</v>
      </c>
      <c r="V420" s="49">
        <v>0.2</v>
      </c>
      <c r="W420" s="50"/>
      <c r="X420" s="50"/>
      <c r="Y420" s="50"/>
      <c r="Z420" s="49">
        <v>0</v>
      </c>
      <c r="AA420" s="72">
        <v>420</v>
      </c>
      <c r="AB420" s="72"/>
      <c r="AC420" s="73"/>
      <c r="AD420" s="79" t="s">
        <v>4451</v>
      </c>
      <c r="AE420" s="79">
        <v>5</v>
      </c>
      <c r="AF420" s="79">
        <v>55</v>
      </c>
      <c r="AG420" s="79">
        <v>9073</v>
      </c>
      <c r="AH420" s="79">
        <v>2949</v>
      </c>
      <c r="AI420" s="79"/>
      <c r="AJ420" s="79"/>
      <c r="AK420" s="79"/>
      <c r="AL420" s="79"/>
      <c r="AM420" s="79"/>
      <c r="AN420" s="81">
        <v>43277.03387731482</v>
      </c>
      <c r="AO420" s="79"/>
      <c r="AP420" s="79" t="b">
        <v>1</v>
      </c>
      <c r="AQ420" s="79" t="b">
        <v>0</v>
      </c>
      <c r="AR420" s="79" t="b">
        <v>0</v>
      </c>
      <c r="AS420" s="79"/>
      <c r="AT420" s="79">
        <v>7</v>
      </c>
      <c r="AU420" s="79"/>
      <c r="AV420" s="79" t="b">
        <v>0</v>
      </c>
      <c r="AW420" s="79" t="s">
        <v>6881</v>
      </c>
      <c r="AX420" s="84" t="s">
        <v>7287</v>
      </c>
      <c r="AY420" s="79" t="s">
        <v>65</v>
      </c>
      <c r="AZ420" s="79" t="str">
        <f>REPLACE(INDEX(GroupVertices[Group],MATCH(Vertices[[#This Row],[Vertex]],GroupVertices[Vertex],0)),1,1,"")</f>
        <v>24</v>
      </c>
      <c r="BA420" s="2"/>
      <c r="BB420" s="3"/>
      <c r="BC420" s="3"/>
      <c r="BD420" s="3"/>
      <c r="BE420" s="3"/>
    </row>
    <row r="421" spans="1:57" ht="15">
      <c r="A421" s="65" t="s">
        <v>538</v>
      </c>
      <c r="B421" s="66"/>
      <c r="C421" s="66"/>
      <c r="D421" s="67">
        <v>1.5</v>
      </c>
      <c r="E421" s="69">
        <v>60</v>
      </c>
      <c r="F421" s="104" t="s">
        <v>6793</v>
      </c>
      <c r="G421" s="66"/>
      <c r="H421" s="70"/>
      <c r="I421" s="71"/>
      <c r="J421" s="71"/>
      <c r="K421" s="70" t="s">
        <v>7980</v>
      </c>
      <c r="L421" s="74"/>
      <c r="M421" s="75">
        <v>2005.1533203125</v>
      </c>
      <c r="N421" s="75">
        <v>1124.563232421875</v>
      </c>
      <c r="O421" s="76"/>
      <c r="P421" s="77"/>
      <c r="Q421" s="77"/>
      <c r="R421" s="89"/>
      <c r="S421" s="48">
        <v>0</v>
      </c>
      <c r="T421" s="48">
        <v>1</v>
      </c>
      <c r="U421" s="49">
        <v>0</v>
      </c>
      <c r="V421" s="49">
        <v>0.02439</v>
      </c>
      <c r="W421" s="50"/>
      <c r="X421" s="50"/>
      <c r="Y421" s="50"/>
      <c r="Z421" s="49">
        <v>0</v>
      </c>
      <c r="AA421" s="72">
        <v>421</v>
      </c>
      <c r="AB421" s="72"/>
      <c r="AC421" s="73"/>
      <c r="AD421" s="79" t="s">
        <v>4452</v>
      </c>
      <c r="AE421" s="79">
        <v>699</v>
      </c>
      <c r="AF421" s="79">
        <v>185</v>
      </c>
      <c r="AG421" s="79">
        <v>2637</v>
      </c>
      <c r="AH421" s="79">
        <v>5951</v>
      </c>
      <c r="AI421" s="79"/>
      <c r="AJ421" s="79" t="s">
        <v>5091</v>
      </c>
      <c r="AK421" s="79" t="s">
        <v>5568</v>
      </c>
      <c r="AL421" s="79"/>
      <c r="AM421" s="79"/>
      <c r="AN421" s="81">
        <v>41975.910891203705</v>
      </c>
      <c r="AO421" s="84" t="s">
        <v>6355</v>
      </c>
      <c r="AP421" s="79" t="b">
        <v>1</v>
      </c>
      <c r="AQ421" s="79" t="b">
        <v>0</v>
      </c>
      <c r="AR421" s="79" t="b">
        <v>0</v>
      </c>
      <c r="AS421" s="79"/>
      <c r="AT421" s="79">
        <v>0</v>
      </c>
      <c r="AU421" s="84" t="s">
        <v>6619</v>
      </c>
      <c r="AV421" s="79" t="b">
        <v>0</v>
      </c>
      <c r="AW421" s="79" t="s">
        <v>6881</v>
      </c>
      <c r="AX421" s="84" t="s">
        <v>7288</v>
      </c>
      <c r="AY421" s="79" t="s">
        <v>66</v>
      </c>
      <c r="AZ421" s="79" t="str">
        <f>REPLACE(INDEX(GroupVertices[Group],MATCH(Vertices[[#This Row],[Vertex]],GroupVertices[Vertex],0)),1,1,"")</f>
        <v>2</v>
      </c>
      <c r="BA421" s="2"/>
      <c r="BB421" s="3"/>
      <c r="BC421" s="3"/>
      <c r="BD421" s="3"/>
      <c r="BE421" s="3"/>
    </row>
    <row r="422" spans="1:57" ht="15">
      <c r="A422" s="65" t="s">
        <v>539</v>
      </c>
      <c r="B422" s="66"/>
      <c r="C422" s="66"/>
      <c r="D422" s="67">
        <v>2.340909090909091</v>
      </c>
      <c r="E422" s="69">
        <v>60</v>
      </c>
      <c r="F422" s="104" t="s">
        <v>1808</v>
      </c>
      <c r="G422" s="66"/>
      <c r="H422" s="70"/>
      <c r="I422" s="71"/>
      <c r="J422" s="71"/>
      <c r="K422" s="70" t="s">
        <v>7981</v>
      </c>
      <c r="L422" s="74"/>
      <c r="M422" s="75">
        <v>2269.3349609375</v>
      </c>
      <c r="N422" s="75">
        <v>4978.71875</v>
      </c>
      <c r="O422" s="76"/>
      <c r="P422" s="77"/>
      <c r="Q422" s="77"/>
      <c r="R422" s="89"/>
      <c r="S422" s="48">
        <v>1</v>
      </c>
      <c r="T422" s="48">
        <v>1</v>
      </c>
      <c r="U422" s="49">
        <v>0</v>
      </c>
      <c r="V422" s="49">
        <v>0</v>
      </c>
      <c r="W422" s="50"/>
      <c r="X422" s="50"/>
      <c r="Y422" s="50"/>
      <c r="Z422" s="49" t="s">
        <v>8271</v>
      </c>
      <c r="AA422" s="72">
        <v>422</v>
      </c>
      <c r="AB422" s="72"/>
      <c r="AC422" s="73"/>
      <c r="AD422" s="79" t="s">
        <v>4453</v>
      </c>
      <c r="AE422" s="79">
        <v>268</v>
      </c>
      <c r="AF422" s="79">
        <v>326</v>
      </c>
      <c r="AG422" s="79">
        <v>32760</v>
      </c>
      <c r="AH422" s="79">
        <v>6762</v>
      </c>
      <c r="AI422" s="79"/>
      <c r="AJ422" s="79" t="s">
        <v>5092</v>
      </c>
      <c r="AK422" s="79" t="s">
        <v>5569</v>
      </c>
      <c r="AL422" s="84" t="s">
        <v>5880</v>
      </c>
      <c r="AM422" s="79"/>
      <c r="AN422" s="81">
        <v>42734.65487268518</v>
      </c>
      <c r="AO422" s="84" t="s">
        <v>6356</v>
      </c>
      <c r="AP422" s="79" t="b">
        <v>1</v>
      </c>
      <c r="AQ422" s="79" t="b">
        <v>0</v>
      </c>
      <c r="AR422" s="79" t="b">
        <v>0</v>
      </c>
      <c r="AS422" s="79"/>
      <c r="AT422" s="79">
        <v>20</v>
      </c>
      <c r="AU422" s="79"/>
      <c r="AV422" s="79" t="b">
        <v>0</v>
      </c>
      <c r="AW422" s="79" t="s">
        <v>6881</v>
      </c>
      <c r="AX422" s="84" t="s">
        <v>7289</v>
      </c>
      <c r="AY422" s="79" t="s">
        <v>66</v>
      </c>
      <c r="AZ422" s="79" t="str">
        <f>REPLACE(INDEX(GroupVertices[Group],MATCH(Vertices[[#This Row],[Vertex]],GroupVertices[Vertex],0)),1,1,"")</f>
        <v>1</v>
      </c>
      <c r="BA422" s="2"/>
      <c r="BB422" s="3"/>
      <c r="BC422" s="3"/>
      <c r="BD422" s="3"/>
      <c r="BE422" s="3"/>
    </row>
    <row r="423" spans="1:57" ht="15">
      <c r="A423" s="65" t="s">
        <v>540</v>
      </c>
      <c r="B423" s="66"/>
      <c r="C423" s="66"/>
      <c r="D423" s="67">
        <v>2.340909090909091</v>
      </c>
      <c r="E423" s="69">
        <v>60</v>
      </c>
      <c r="F423" s="104" t="s">
        <v>1809</v>
      </c>
      <c r="G423" s="66"/>
      <c r="H423" s="70"/>
      <c r="I423" s="71"/>
      <c r="J423" s="71"/>
      <c r="K423" s="70" t="s">
        <v>7982</v>
      </c>
      <c r="L423" s="74"/>
      <c r="M423" s="75">
        <v>227.06988525390625</v>
      </c>
      <c r="N423" s="75">
        <v>6610.55908203125</v>
      </c>
      <c r="O423" s="76"/>
      <c r="P423" s="77"/>
      <c r="Q423" s="77"/>
      <c r="R423" s="89"/>
      <c r="S423" s="48">
        <v>1</v>
      </c>
      <c r="T423" s="48">
        <v>1</v>
      </c>
      <c r="U423" s="49">
        <v>0</v>
      </c>
      <c r="V423" s="49">
        <v>0</v>
      </c>
      <c r="W423" s="50"/>
      <c r="X423" s="50"/>
      <c r="Y423" s="50"/>
      <c r="Z423" s="49" t="s">
        <v>8271</v>
      </c>
      <c r="AA423" s="72">
        <v>423</v>
      </c>
      <c r="AB423" s="72"/>
      <c r="AC423" s="73"/>
      <c r="AD423" s="79" t="s">
        <v>4454</v>
      </c>
      <c r="AE423" s="79">
        <v>2025</v>
      </c>
      <c r="AF423" s="79">
        <v>867</v>
      </c>
      <c r="AG423" s="79">
        <v>9486</v>
      </c>
      <c r="AH423" s="79">
        <v>11</v>
      </c>
      <c r="AI423" s="79"/>
      <c r="AJ423" s="79" t="s">
        <v>5093</v>
      </c>
      <c r="AK423" s="79" t="s">
        <v>4008</v>
      </c>
      <c r="AL423" s="79"/>
      <c r="AM423" s="79"/>
      <c r="AN423" s="81">
        <v>40705.85304398148</v>
      </c>
      <c r="AO423" s="84" t="s">
        <v>6357</v>
      </c>
      <c r="AP423" s="79" t="b">
        <v>0</v>
      </c>
      <c r="AQ423" s="79" t="b">
        <v>0</v>
      </c>
      <c r="AR423" s="79" t="b">
        <v>0</v>
      </c>
      <c r="AS423" s="79"/>
      <c r="AT423" s="79">
        <v>18</v>
      </c>
      <c r="AU423" s="84" t="s">
        <v>6619</v>
      </c>
      <c r="AV423" s="79" t="b">
        <v>0</v>
      </c>
      <c r="AW423" s="79" t="s">
        <v>6881</v>
      </c>
      <c r="AX423" s="84" t="s">
        <v>7290</v>
      </c>
      <c r="AY423" s="79" t="s">
        <v>66</v>
      </c>
      <c r="AZ423" s="79" t="str">
        <f>REPLACE(INDEX(GroupVertices[Group],MATCH(Vertices[[#This Row],[Vertex]],GroupVertices[Vertex],0)),1,1,"")</f>
        <v>1</v>
      </c>
      <c r="BA423" s="2"/>
      <c r="BB423" s="3"/>
      <c r="BC423" s="3"/>
      <c r="BD423" s="3"/>
      <c r="BE423" s="3"/>
    </row>
    <row r="424" spans="1:57" ht="15">
      <c r="A424" s="65" t="s">
        <v>541</v>
      </c>
      <c r="B424" s="66"/>
      <c r="C424" s="66"/>
      <c r="D424" s="67">
        <v>1.5</v>
      </c>
      <c r="E424" s="69">
        <v>60</v>
      </c>
      <c r="F424" s="104" t="s">
        <v>1810</v>
      </c>
      <c r="G424" s="66"/>
      <c r="H424" s="70"/>
      <c r="I424" s="71"/>
      <c r="J424" s="71"/>
      <c r="K424" s="70" t="s">
        <v>7983</v>
      </c>
      <c r="L424" s="74"/>
      <c r="M424" s="75">
        <v>8551.4091796875</v>
      </c>
      <c r="N424" s="75">
        <v>3121.025390625</v>
      </c>
      <c r="O424" s="76"/>
      <c r="P424" s="77"/>
      <c r="Q424" s="77"/>
      <c r="R424" s="89"/>
      <c r="S424" s="48">
        <v>0</v>
      </c>
      <c r="T424" s="48">
        <v>1</v>
      </c>
      <c r="U424" s="49">
        <v>0</v>
      </c>
      <c r="V424" s="49">
        <v>1</v>
      </c>
      <c r="W424" s="50"/>
      <c r="X424" s="50"/>
      <c r="Y424" s="50"/>
      <c r="Z424" s="49">
        <v>0</v>
      </c>
      <c r="AA424" s="72">
        <v>424</v>
      </c>
      <c r="AB424" s="72"/>
      <c r="AC424" s="73"/>
      <c r="AD424" s="79" t="s">
        <v>4455</v>
      </c>
      <c r="AE424" s="79">
        <v>281</v>
      </c>
      <c r="AF424" s="79">
        <v>39524</v>
      </c>
      <c r="AG424" s="79">
        <v>18886</v>
      </c>
      <c r="AH424" s="79">
        <v>28559</v>
      </c>
      <c r="AI424" s="79"/>
      <c r="AJ424" s="79" t="s">
        <v>5094</v>
      </c>
      <c r="AK424" s="79" t="s">
        <v>5570</v>
      </c>
      <c r="AL424" s="84" t="s">
        <v>5881</v>
      </c>
      <c r="AM424" s="79"/>
      <c r="AN424" s="81">
        <v>41873.85047453704</v>
      </c>
      <c r="AO424" s="84" t="s">
        <v>6358</v>
      </c>
      <c r="AP424" s="79" t="b">
        <v>1</v>
      </c>
      <c r="AQ424" s="79" t="b">
        <v>0</v>
      </c>
      <c r="AR424" s="79" t="b">
        <v>0</v>
      </c>
      <c r="AS424" s="79"/>
      <c r="AT424" s="79">
        <v>85</v>
      </c>
      <c r="AU424" s="84" t="s">
        <v>6619</v>
      </c>
      <c r="AV424" s="79" t="b">
        <v>0</v>
      </c>
      <c r="AW424" s="79" t="s">
        <v>6881</v>
      </c>
      <c r="AX424" s="84" t="s">
        <v>7291</v>
      </c>
      <c r="AY424" s="79" t="s">
        <v>66</v>
      </c>
      <c r="AZ424" s="79" t="str">
        <f>REPLACE(INDEX(GroupVertices[Group],MATCH(Vertices[[#This Row],[Vertex]],GroupVertices[Vertex],0)),1,1,"")</f>
        <v>103</v>
      </c>
      <c r="BA424" s="2"/>
      <c r="BB424" s="3"/>
      <c r="BC424" s="3"/>
      <c r="BD424" s="3"/>
      <c r="BE424" s="3"/>
    </row>
    <row r="425" spans="1:57" ht="15">
      <c r="A425" s="65" t="s">
        <v>876</v>
      </c>
      <c r="B425" s="66"/>
      <c r="C425" s="66"/>
      <c r="D425" s="67">
        <v>2.340909090909091</v>
      </c>
      <c r="E425" s="69">
        <v>60</v>
      </c>
      <c r="F425" s="104" t="s">
        <v>6794</v>
      </c>
      <c r="G425" s="66"/>
      <c r="H425" s="70"/>
      <c r="I425" s="71"/>
      <c r="J425" s="71"/>
      <c r="K425" s="70" t="s">
        <v>7984</v>
      </c>
      <c r="L425" s="74"/>
      <c r="M425" s="75">
        <v>8892.0078125</v>
      </c>
      <c r="N425" s="75">
        <v>2721.656982421875</v>
      </c>
      <c r="O425" s="76"/>
      <c r="P425" s="77"/>
      <c r="Q425" s="77"/>
      <c r="R425" s="89"/>
      <c r="S425" s="48">
        <v>1</v>
      </c>
      <c r="T425" s="48">
        <v>0</v>
      </c>
      <c r="U425" s="49">
        <v>0</v>
      </c>
      <c r="V425" s="49">
        <v>1</v>
      </c>
      <c r="W425" s="50"/>
      <c r="X425" s="50"/>
      <c r="Y425" s="50"/>
      <c r="Z425" s="49">
        <v>0</v>
      </c>
      <c r="AA425" s="72">
        <v>425</v>
      </c>
      <c r="AB425" s="72"/>
      <c r="AC425" s="73"/>
      <c r="AD425" s="79" t="s">
        <v>4456</v>
      </c>
      <c r="AE425" s="79">
        <v>53</v>
      </c>
      <c r="AF425" s="79">
        <v>21</v>
      </c>
      <c r="AG425" s="79">
        <v>936</v>
      </c>
      <c r="AH425" s="79">
        <v>959</v>
      </c>
      <c r="AI425" s="79"/>
      <c r="AJ425" s="79" t="s">
        <v>5095</v>
      </c>
      <c r="AK425" s="79" t="s">
        <v>5571</v>
      </c>
      <c r="AL425" s="84" t="s">
        <v>5882</v>
      </c>
      <c r="AM425" s="79"/>
      <c r="AN425" s="81">
        <v>43541.08100694444</v>
      </c>
      <c r="AO425" s="84" t="s">
        <v>6359</v>
      </c>
      <c r="AP425" s="79" t="b">
        <v>1</v>
      </c>
      <c r="AQ425" s="79" t="b">
        <v>0</v>
      </c>
      <c r="AR425" s="79" t="b">
        <v>0</v>
      </c>
      <c r="AS425" s="79"/>
      <c r="AT425" s="79">
        <v>1</v>
      </c>
      <c r="AU425" s="79"/>
      <c r="AV425" s="79" t="b">
        <v>0</v>
      </c>
      <c r="AW425" s="79" t="s">
        <v>6881</v>
      </c>
      <c r="AX425" s="84" t="s">
        <v>7292</v>
      </c>
      <c r="AY425" s="79" t="s">
        <v>65</v>
      </c>
      <c r="AZ425" s="79" t="str">
        <f>REPLACE(INDEX(GroupVertices[Group],MATCH(Vertices[[#This Row],[Vertex]],GroupVertices[Vertex],0)),1,1,"")</f>
        <v>103</v>
      </c>
      <c r="BA425" s="2"/>
      <c r="BB425" s="3"/>
      <c r="BC425" s="3"/>
      <c r="BD425" s="3"/>
      <c r="BE425" s="3"/>
    </row>
    <row r="426" spans="1:57" ht="15">
      <c r="A426" s="65" t="s">
        <v>542</v>
      </c>
      <c r="B426" s="66"/>
      <c r="C426" s="66"/>
      <c r="D426" s="67">
        <v>2.340909090909091</v>
      </c>
      <c r="E426" s="69">
        <v>60</v>
      </c>
      <c r="F426" s="104" t="s">
        <v>1811</v>
      </c>
      <c r="G426" s="66"/>
      <c r="H426" s="70"/>
      <c r="I426" s="71"/>
      <c r="J426" s="71"/>
      <c r="K426" s="70" t="s">
        <v>7985</v>
      </c>
      <c r="L426" s="74"/>
      <c r="M426" s="75">
        <v>1081.78662109375</v>
      </c>
      <c r="N426" s="75">
        <v>2003.2371826171875</v>
      </c>
      <c r="O426" s="76"/>
      <c r="P426" s="77"/>
      <c r="Q426" s="77"/>
      <c r="R426" s="89"/>
      <c r="S426" s="48">
        <v>1</v>
      </c>
      <c r="T426" s="48">
        <v>1</v>
      </c>
      <c r="U426" s="49">
        <v>0</v>
      </c>
      <c r="V426" s="49">
        <v>0</v>
      </c>
      <c r="W426" s="50"/>
      <c r="X426" s="50"/>
      <c r="Y426" s="50"/>
      <c r="Z426" s="49" t="s">
        <v>8271</v>
      </c>
      <c r="AA426" s="72">
        <v>426</v>
      </c>
      <c r="AB426" s="72"/>
      <c r="AC426" s="73"/>
      <c r="AD426" s="79" t="s">
        <v>4457</v>
      </c>
      <c r="AE426" s="79">
        <v>165</v>
      </c>
      <c r="AF426" s="79">
        <v>315</v>
      </c>
      <c r="AG426" s="79">
        <v>5821</v>
      </c>
      <c r="AH426" s="79">
        <v>26817</v>
      </c>
      <c r="AI426" s="79"/>
      <c r="AJ426" s="79"/>
      <c r="AK426" s="79"/>
      <c r="AL426" s="84" t="s">
        <v>5883</v>
      </c>
      <c r="AM426" s="79"/>
      <c r="AN426" s="81">
        <v>41639.07001157408</v>
      </c>
      <c r="AO426" s="84" t="s">
        <v>6360</v>
      </c>
      <c r="AP426" s="79" t="b">
        <v>0</v>
      </c>
      <c r="AQ426" s="79" t="b">
        <v>0</v>
      </c>
      <c r="AR426" s="79" t="b">
        <v>1</v>
      </c>
      <c r="AS426" s="79"/>
      <c r="AT426" s="79">
        <v>0</v>
      </c>
      <c r="AU426" s="84" t="s">
        <v>6619</v>
      </c>
      <c r="AV426" s="79" t="b">
        <v>0</v>
      </c>
      <c r="AW426" s="79" t="s">
        <v>6881</v>
      </c>
      <c r="AX426" s="84" t="s">
        <v>7293</v>
      </c>
      <c r="AY426" s="79" t="s">
        <v>66</v>
      </c>
      <c r="AZ426" s="79" t="str">
        <f>REPLACE(INDEX(GroupVertices[Group],MATCH(Vertices[[#This Row],[Vertex]],GroupVertices[Vertex],0)),1,1,"")</f>
        <v>1</v>
      </c>
      <c r="BA426" s="2"/>
      <c r="BB426" s="3"/>
      <c r="BC426" s="3"/>
      <c r="BD426" s="3"/>
      <c r="BE426" s="3"/>
    </row>
    <row r="427" spans="1:57" ht="15">
      <c r="A427" s="65" t="s">
        <v>543</v>
      </c>
      <c r="B427" s="66"/>
      <c r="C427" s="66"/>
      <c r="D427" s="67">
        <v>2.340909090909091</v>
      </c>
      <c r="E427" s="69">
        <v>60</v>
      </c>
      <c r="F427" s="104" t="s">
        <v>1812</v>
      </c>
      <c r="G427" s="66"/>
      <c r="H427" s="70"/>
      <c r="I427" s="71"/>
      <c r="J427" s="71"/>
      <c r="K427" s="70" t="s">
        <v>7986</v>
      </c>
      <c r="L427" s="74"/>
      <c r="M427" s="75">
        <v>329.0989074707031</v>
      </c>
      <c r="N427" s="75">
        <v>3458.032470703125</v>
      </c>
      <c r="O427" s="76"/>
      <c r="P427" s="77"/>
      <c r="Q427" s="77"/>
      <c r="R427" s="89"/>
      <c r="S427" s="48">
        <v>1</v>
      </c>
      <c r="T427" s="48">
        <v>1</v>
      </c>
      <c r="U427" s="49">
        <v>0</v>
      </c>
      <c r="V427" s="49">
        <v>0</v>
      </c>
      <c r="W427" s="50"/>
      <c r="X427" s="50"/>
      <c r="Y427" s="50"/>
      <c r="Z427" s="49" t="s">
        <v>8271</v>
      </c>
      <c r="AA427" s="72">
        <v>427</v>
      </c>
      <c r="AB427" s="72"/>
      <c r="AC427" s="73"/>
      <c r="AD427" s="79" t="s">
        <v>4458</v>
      </c>
      <c r="AE427" s="79">
        <v>665</v>
      </c>
      <c r="AF427" s="79">
        <v>214</v>
      </c>
      <c r="AG427" s="79">
        <v>287</v>
      </c>
      <c r="AH427" s="79">
        <v>679</v>
      </c>
      <c r="AI427" s="79"/>
      <c r="AJ427" s="79" t="s">
        <v>5096</v>
      </c>
      <c r="AK427" s="79"/>
      <c r="AL427" s="79"/>
      <c r="AM427" s="79"/>
      <c r="AN427" s="81">
        <v>43613.73572916666</v>
      </c>
      <c r="AO427" s="84" t="s">
        <v>6361</v>
      </c>
      <c r="AP427" s="79" t="b">
        <v>1</v>
      </c>
      <c r="AQ427" s="79" t="b">
        <v>0</v>
      </c>
      <c r="AR427" s="79" t="b">
        <v>1</v>
      </c>
      <c r="AS427" s="79"/>
      <c r="AT427" s="79">
        <v>0</v>
      </c>
      <c r="AU427" s="79"/>
      <c r="AV427" s="79" t="b">
        <v>0</v>
      </c>
      <c r="AW427" s="79" t="s">
        <v>6881</v>
      </c>
      <c r="AX427" s="84" t="s">
        <v>7294</v>
      </c>
      <c r="AY427" s="79" t="s">
        <v>66</v>
      </c>
      <c r="AZ427" s="79" t="str">
        <f>REPLACE(INDEX(GroupVertices[Group],MATCH(Vertices[[#This Row],[Vertex]],GroupVertices[Vertex],0)),1,1,"")</f>
        <v>1</v>
      </c>
      <c r="BA427" s="2"/>
      <c r="BB427" s="3"/>
      <c r="BC427" s="3"/>
      <c r="BD427" s="3"/>
      <c r="BE427" s="3"/>
    </row>
    <row r="428" spans="1:57" ht="15">
      <c r="A428" s="65" t="s">
        <v>544</v>
      </c>
      <c r="B428" s="66"/>
      <c r="C428" s="66"/>
      <c r="D428" s="67">
        <v>2.340909090909091</v>
      </c>
      <c r="E428" s="69">
        <v>60</v>
      </c>
      <c r="F428" s="104" t="s">
        <v>1813</v>
      </c>
      <c r="G428" s="66"/>
      <c r="H428" s="70"/>
      <c r="I428" s="71"/>
      <c r="J428" s="71"/>
      <c r="K428" s="70" t="s">
        <v>7987</v>
      </c>
      <c r="L428" s="74"/>
      <c r="M428" s="75">
        <v>2407.96728515625</v>
      </c>
      <c r="N428" s="75">
        <v>2627.6591796875</v>
      </c>
      <c r="O428" s="76"/>
      <c r="P428" s="77"/>
      <c r="Q428" s="77"/>
      <c r="R428" s="89"/>
      <c r="S428" s="48">
        <v>1</v>
      </c>
      <c r="T428" s="48">
        <v>1</v>
      </c>
      <c r="U428" s="49">
        <v>0</v>
      </c>
      <c r="V428" s="49">
        <v>0</v>
      </c>
      <c r="W428" s="50"/>
      <c r="X428" s="50"/>
      <c r="Y428" s="50"/>
      <c r="Z428" s="49" t="s">
        <v>8271</v>
      </c>
      <c r="AA428" s="72">
        <v>428</v>
      </c>
      <c r="AB428" s="72"/>
      <c r="AC428" s="73"/>
      <c r="AD428" s="79" t="s">
        <v>4459</v>
      </c>
      <c r="AE428" s="79">
        <v>79</v>
      </c>
      <c r="AF428" s="79">
        <v>124</v>
      </c>
      <c r="AG428" s="79">
        <v>1823</v>
      </c>
      <c r="AH428" s="79">
        <v>5388</v>
      </c>
      <c r="AI428" s="79"/>
      <c r="AJ428" s="79" t="s">
        <v>5097</v>
      </c>
      <c r="AK428" s="79"/>
      <c r="AL428" s="79"/>
      <c r="AM428" s="79"/>
      <c r="AN428" s="81">
        <v>43493.83162037037</v>
      </c>
      <c r="AO428" s="84" t="s">
        <v>6362</v>
      </c>
      <c r="AP428" s="79" t="b">
        <v>1</v>
      </c>
      <c r="AQ428" s="79" t="b">
        <v>0</v>
      </c>
      <c r="AR428" s="79" t="b">
        <v>1</v>
      </c>
      <c r="AS428" s="79"/>
      <c r="AT428" s="79">
        <v>0</v>
      </c>
      <c r="AU428" s="79"/>
      <c r="AV428" s="79" t="b">
        <v>0</v>
      </c>
      <c r="AW428" s="79" t="s">
        <v>6881</v>
      </c>
      <c r="AX428" s="84" t="s">
        <v>7295</v>
      </c>
      <c r="AY428" s="79" t="s">
        <v>66</v>
      </c>
      <c r="AZ428" s="79" t="str">
        <f>REPLACE(INDEX(GroupVertices[Group],MATCH(Vertices[[#This Row],[Vertex]],GroupVertices[Vertex],0)),1,1,"")</f>
        <v>1</v>
      </c>
      <c r="BA428" s="2"/>
      <c r="BB428" s="3"/>
      <c r="BC428" s="3"/>
      <c r="BD428" s="3"/>
      <c r="BE428" s="3"/>
    </row>
    <row r="429" spans="1:57" ht="15">
      <c r="A429" s="65" t="s">
        <v>545</v>
      </c>
      <c r="B429" s="66"/>
      <c r="C429" s="66"/>
      <c r="D429" s="67">
        <v>1.5</v>
      </c>
      <c r="E429" s="69">
        <v>60</v>
      </c>
      <c r="F429" s="104" t="s">
        <v>1814</v>
      </c>
      <c r="G429" s="66"/>
      <c r="H429" s="70"/>
      <c r="I429" s="71"/>
      <c r="J429" s="71"/>
      <c r="K429" s="70" t="s">
        <v>7988</v>
      </c>
      <c r="L429" s="74"/>
      <c r="M429" s="75">
        <v>8660.9296875</v>
      </c>
      <c r="N429" s="75">
        <v>9584.8671875</v>
      </c>
      <c r="O429" s="76"/>
      <c r="P429" s="77"/>
      <c r="Q429" s="77"/>
      <c r="R429" s="89"/>
      <c r="S429" s="48">
        <v>0</v>
      </c>
      <c r="T429" s="48">
        <v>1</v>
      </c>
      <c r="U429" s="49">
        <v>0</v>
      </c>
      <c r="V429" s="49">
        <v>0.04</v>
      </c>
      <c r="W429" s="50"/>
      <c r="X429" s="50"/>
      <c r="Y429" s="50"/>
      <c r="Z429" s="49">
        <v>0</v>
      </c>
      <c r="AA429" s="72">
        <v>429</v>
      </c>
      <c r="AB429" s="72"/>
      <c r="AC429" s="73"/>
      <c r="AD429" s="79" t="s">
        <v>4460</v>
      </c>
      <c r="AE429" s="79">
        <v>1591</v>
      </c>
      <c r="AF429" s="79">
        <v>1949</v>
      </c>
      <c r="AG429" s="79">
        <v>9424</v>
      </c>
      <c r="AH429" s="79">
        <v>14762</v>
      </c>
      <c r="AI429" s="79"/>
      <c r="AJ429" s="79" t="s">
        <v>5098</v>
      </c>
      <c r="AK429" s="79" t="s">
        <v>5364</v>
      </c>
      <c r="AL429" s="79"/>
      <c r="AM429" s="79"/>
      <c r="AN429" s="81">
        <v>42965.78703703704</v>
      </c>
      <c r="AO429" s="79"/>
      <c r="AP429" s="79" t="b">
        <v>1</v>
      </c>
      <c r="AQ429" s="79" t="b">
        <v>0</v>
      </c>
      <c r="AR429" s="79" t="b">
        <v>0</v>
      </c>
      <c r="AS429" s="79"/>
      <c r="AT429" s="79">
        <v>0</v>
      </c>
      <c r="AU429" s="79"/>
      <c r="AV429" s="79" t="b">
        <v>0</v>
      </c>
      <c r="AW429" s="79" t="s">
        <v>6881</v>
      </c>
      <c r="AX429" s="84" t="s">
        <v>7296</v>
      </c>
      <c r="AY429" s="79" t="s">
        <v>66</v>
      </c>
      <c r="AZ429" s="79" t="str">
        <f>REPLACE(INDEX(GroupVertices[Group],MATCH(Vertices[[#This Row],[Vertex]],GroupVertices[Vertex],0)),1,1,"")</f>
        <v>7</v>
      </c>
      <c r="BA429" s="2"/>
      <c r="BB429" s="3"/>
      <c r="BC429" s="3"/>
      <c r="BD429" s="3"/>
      <c r="BE429" s="3"/>
    </row>
    <row r="430" spans="1:57" ht="15">
      <c r="A430" s="65" t="s">
        <v>546</v>
      </c>
      <c r="B430" s="66"/>
      <c r="C430" s="66"/>
      <c r="D430" s="67">
        <v>3.1818181818181817</v>
      </c>
      <c r="E430" s="69">
        <v>60</v>
      </c>
      <c r="F430" s="104" t="s">
        <v>1815</v>
      </c>
      <c r="G430" s="66"/>
      <c r="H430" s="70"/>
      <c r="I430" s="71"/>
      <c r="J430" s="71"/>
      <c r="K430" s="70" t="s">
        <v>7989</v>
      </c>
      <c r="L430" s="74"/>
      <c r="M430" s="75">
        <v>7882.40771484375</v>
      </c>
      <c r="N430" s="75">
        <v>2085.604736328125</v>
      </c>
      <c r="O430" s="76"/>
      <c r="P430" s="77"/>
      <c r="Q430" s="77"/>
      <c r="R430" s="89"/>
      <c r="S430" s="48">
        <v>2</v>
      </c>
      <c r="T430" s="48">
        <v>1</v>
      </c>
      <c r="U430" s="49">
        <v>0</v>
      </c>
      <c r="V430" s="49">
        <v>1</v>
      </c>
      <c r="W430" s="50"/>
      <c r="X430" s="50"/>
      <c r="Y430" s="50"/>
      <c r="Z430" s="49">
        <v>0</v>
      </c>
      <c r="AA430" s="72">
        <v>430</v>
      </c>
      <c r="AB430" s="72"/>
      <c r="AC430" s="73"/>
      <c r="AD430" s="79" t="s">
        <v>4461</v>
      </c>
      <c r="AE430" s="79">
        <v>2106</v>
      </c>
      <c r="AF430" s="79">
        <v>1072356</v>
      </c>
      <c r="AG430" s="79">
        <v>20250</v>
      </c>
      <c r="AH430" s="79">
        <v>20741</v>
      </c>
      <c r="AI430" s="79"/>
      <c r="AJ430" s="79" t="s">
        <v>5099</v>
      </c>
      <c r="AK430" s="79" t="s">
        <v>5572</v>
      </c>
      <c r="AL430" s="84" t="s">
        <v>5884</v>
      </c>
      <c r="AM430" s="79"/>
      <c r="AN430" s="81">
        <v>39981.045636574076</v>
      </c>
      <c r="AO430" s="84" t="s">
        <v>6363</v>
      </c>
      <c r="AP430" s="79" t="b">
        <v>0</v>
      </c>
      <c r="AQ430" s="79" t="b">
        <v>0</v>
      </c>
      <c r="AR430" s="79" t="b">
        <v>0</v>
      </c>
      <c r="AS430" s="79"/>
      <c r="AT430" s="79">
        <v>1628</v>
      </c>
      <c r="AU430" s="84" t="s">
        <v>6619</v>
      </c>
      <c r="AV430" s="79" t="b">
        <v>1</v>
      </c>
      <c r="AW430" s="79" t="s">
        <v>6881</v>
      </c>
      <c r="AX430" s="84" t="s">
        <v>7297</v>
      </c>
      <c r="AY430" s="79" t="s">
        <v>66</v>
      </c>
      <c r="AZ430" s="79" t="str">
        <f>REPLACE(INDEX(GroupVertices[Group],MATCH(Vertices[[#This Row],[Vertex]],GroupVertices[Vertex],0)),1,1,"")</f>
        <v>102</v>
      </c>
      <c r="BA430" s="2"/>
      <c r="BB430" s="3"/>
      <c r="BC430" s="3"/>
      <c r="BD430" s="3"/>
      <c r="BE430" s="3"/>
    </row>
    <row r="431" spans="1:57" ht="15">
      <c r="A431" s="65" t="s">
        <v>547</v>
      </c>
      <c r="B431" s="66"/>
      <c r="C431" s="66"/>
      <c r="D431" s="67">
        <v>1.5</v>
      </c>
      <c r="E431" s="69">
        <v>60</v>
      </c>
      <c r="F431" s="104" t="s">
        <v>1816</v>
      </c>
      <c r="G431" s="66"/>
      <c r="H431" s="70"/>
      <c r="I431" s="71"/>
      <c r="J431" s="71"/>
      <c r="K431" s="70" t="s">
        <v>7990</v>
      </c>
      <c r="L431" s="74"/>
      <c r="M431" s="75">
        <v>7590.46630859375</v>
      </c>
      <c r="N431" s="75">
        <v>2544.13818359375</v>
      </c>
      <c r="O431" s="76"/>
      <c r="P431" s="77"/>
      <c r="Q431" s="77"/>
      <c r="R431" s="89"/>
      <c r="S431" s="48">
        <v>0</v>
      </c>
      <c r="T431" s="48">
        <v>1</v>
      </c>
      <c r="U431" s="49">
        <v>0</v>
      </c>
      <c r="V431" s="49">
        <v>1</v>
      </c>
      <c r="W431" s="50"/>
      <c r="X431" s="50"/>
      <c r="Y431" s="50"/>
      <c r="Z431" s="49">
        <v>0</v>
      </c>
      <c r="AA431" s="72">
        <v>431</v>
      </c>
      <c r="AB431" s="72"/>
      <c r="AC431" s="73"/>
      <c r="AD431" s="79" t="s">
        <v>4462</v>
      </c>
      <c r="AE431" s="79">
        <v>109</v>
      </c>
      <c r="AF431" s="79">
        <v>42</v>
      </c>
      <c r="AG431" s="79">
        <v>1225</v>
      </c>
      <c r="AH431" s="79">
        <v>12147</v>
      </c>
      <c r="AI431" s="79"/>
      <c r="AJ431" s="79" t="s">
        <v>5100</v>
      </c>
      <c r="AK431" s="79" t="s">
        <v>5573</v>
      </c>
      <c r="AL431" s="84" t="s">
        <v>5885</v>
      </c>
      <c r="AM431" s="79"/>
      <c r="AN431" s="81">
        <v>42788.94123842593</v>
      </c>
      <c r="AO431" s="84" t="s">
        <v>6364</v>
      </c>
      <c r="AP431" s="79" t="b">
        <v>0</v>
      </c>
      <c r="AQ431" s="79" t="b">
        <v>0</v>
      </c>
      <c r="AR431" s="79" t="b">
        <v>0</v>
      </c>
      <c r="AS431" s="79"/>
      <c r="AT431" s="79">
        <v>0</v>
      </c>
      <c r="AU431" s="84" t="s">
        <v>6619</v>
      </c>
      <c r="AV431" s="79" t="b">
        <v>0</v>
      </c>
      <c r="AW431" s="79" t="s">
        <v>6881</v>
      </c>
      <c r="AX431" s="84" t="s">
        <v>7298</v>
      </c>
      <c r="AY431" s="79" t="s">
        <v>66</v>
      </c>
      <c r="AZ431" s="79" t="str">
        <f>REPLACE(INDEX(GroupVertices[Group],MATCH(Vertices[[#This Row],[Vertex]],GroupVertices[Vertex],0)),1,1,"")</f>
        <v>102</v>
      </c>
      <c r="BA431" s="2"/>
      <c r="BB431" s="3"/>
      <c r="BC431" s="3"/>
      <c r="BD431" s="3"/>
      <c r="BE431" s="3"/>
    </row>
    <row r="432" spans="1:57" ht="15">
      <c r="A432" s="65" t="s">
        <v>548</v>
      </c>
      <c r="B432" s="66"/>
      <c r="C432" s="66"/>
      <c r="D432" s="67">
        <v>1.5</v>
      </c>
      <c r="E432" s="69">
        <v>60</v>
      </c>
      <c r="F432" s="104" t="s">
        <v>1817</v>
      </c>
      <c r="G432" s="66"/>
      <c r="H432" s="70"/>
      <c r="I432" s="71"/>
      <c r="J432" s="71"/>
      <c r="K432" s="70" t="s">
        <v>7991</v>
      </c>
      <c r="L432" s="74"/>
      <c r="M432" s="75">
        <v>7854.0849609375</v>
      </c>
      <c r="N432" s="75">
        <v>8534.6494140625</v>
      </c>
      <c r="O432" s="76"/>
      <c r="P432" s="77"/>
      <c r="Q432" s="77"/>
      <c r="R432" s="89"/>
      <c r="S432" s="48">
        <v>0</v>
      </c>
      <c r="T432" s="48">
        <v>1</v>
      </c>
      <c r="U432" s="49">
        <v>0</v>
      </c>
      <c r="V432" s="49">
        <v>0.037037</v>
      </c>
      <c r="W432" s="50"/>
      <c r="X432" s="50"/>
      <c r="Y432" s="50"/>
      <c r="Z432" s="49">
        <v>0</v>
      </c>
      <c r="AA432" s="72">
        <v>432</v>
      </c>
      <c r="AB432" s="72"/>
      <c r="AC432" s="73"/>
      <c r="AD432" s="79" t="s">
        <v>4463</v>
      </c>
      <c r="AE432" s="79">
        <v>92</v>
      </c>
      <c r="AF432" s="79">
        <v>21</v>
      </c>
      <c r="AG432" s="79">
        <v>138</v>
      </c>
      <c r="AH432" s="79">
        <v>255</v>
      </c>
      <c r="AI432" s="79"/>
      <c r="AJ432" s="79"/>
      <c r="AK432" s="79" t="s">
        <v>5574</v>
      </c>
      <c r="AL432" s="79"/>
      <c r="AM432" s="79"/>
      <c r="AN432" s="81">
        <v>43328.60563657407</v>
      </c>
      <c r="AO432" s="84" t="s">
        <v>6365</v>
      </c>
      <c r="AP432" s="79" t="b">
        <v>1</v>
      </c>
      <c r="AQ432" s="79" t="b">
        <v>0</v>
      </c>
      <c r="AR432" s="79" t="b">
        <v>0</v>
      </c>
      <c r="AS432" s="79"/>
      <c r="AT432" s="79">
        <v>0</v>
      </c>
      <c r="AU432" s="79"/>
      <c r="AV432" s="79" t="b">
        <v>0</v>
      </c>
      <c r="AW432" s="79" t="s">
        <v>6881</v>
      </c>
      <c r="AX432" s="84" t="s">
        <v>7299</v>
      </c>
      <c r="AY432" s="79" t="s">
        <v>66</v>
      </c>
      <c r="AZ432" s="79" t="str">
        <f>REPLACE(INDEX(GroupVertices[Group],MATCH(Vertices[[#This Row],[Vertex]],GroupVertices[Vertex],0)),1,1,"")</f>
        <v>5</v>
      </c>
      <c r="BA432" s="2"/>
      <c r="BB432" s="3"/>
      <c r="BC432" s="3"/>
      <c r="BD432" s="3"/>
      <c r="BE432" s="3"/>
    </row>
    <row r="433" spans="1:57" ht="15">
      <c r="A433" s="65" t="s">
        <v>549</v>
      </c>
      <c r="B433" s="66"/>
      <c r="C433" s="66"/>
      <c r="D433" s="67">
        <v>2.340909090909091</v>
      </c>
      <c r="E433" s="69">
        <v>60</v>
      </c>
      <c r="F433" s="104" t="s">
        <v>1818</v>
      </c>
      <c r="G433" s="66"/>
      <c r="H433" s="70"/>
      <c r="I433" s="71"/>
      <c r="J433" s="71"/>
      <c r="K433" s="70" t="s">
        <v>7992</v>
      </c>
      <c r="L433" s="74"/>
      <c r="M433" s="75">
        <v>797.8884887695312</v>
      </c>
      <c r="N433" s="75">
        <v>2278.990966796875</v>
      </c>
      <c r="O433" s="76"/>
      <c r="P433" s="77"/>
      <c r="Q433" s="77"/>
      <c r="R433" s="89"/>
      <c r="S433" s="48">
        <v>1</v>
      </c>
      <c r="T433" s="48">
        <v>1</v>
      </c>
      <c r="U433" s="49">
        <v>0</v>
      </c>
      <c r="V433" s="49">
        <v>0</v>
      </c>
      <c r="W433" s="50"/>
      <c r="X433" s="50"/>
      <c r="Y433" s="50"/>
      <c r="Z433" s="49" t="s">
        <v>8271</v>
      </c>
      <c r="AA433" s="72">
        <v>433</v>
      </c>
      <c r="AB433" s="72"/>
      <c r="AC433" s="73"/>
      <c r="AD433" s="79" t="s">
        <v>4464</v>
      </c>
      <c r="AE433" s="79">
        <v>357</v>
      </c>
      <c r="AF433" s="79">
        <v>1200</v>
      </c>
      <c r="AG433" s="79">
        <v>83494</v>
      </c>
      <c r="AH433" s="79">
        <v>17475</v>
      </c>
      <c r="AI433" s="79"/>
      <c r="AJ433" s="79" t="s">
        <v>5101</v>
      </c>
      <c r="AK433" s="79" t="s">
        <v>5575</v>
      </c>
      <c r="AL433" s="84" t="s">
        <v>5886</v>
      </c>
      <c r="AM433" s="79"/>
      <c r="AN433" s="81">
        <v>41072.642800925925</v>
      </c>
      <c r="AO433" s="84" t="s">
        <v>6366</v>
      </c>
      <c r="AP433" s="79" t="b">
        <v>1</v>
      </c>
      <c r="AQ433" s="79" t="b">
        <v>0</v>
      </c>
      <c r="AR433" s="79" t="b">
        <v>1</v>
      </c>
      <c r="AS433" s="79"/>
      <c r="AT433" s="79">
        <v>6</v>
      </c>
      <c r="AU433" s="84" t="s">
        <v>6619</v>
      </c>
      <c r="AV433" s="79" t="b">
        <v>0</v>
      </c>
      <c r="AW433" s="79" t="s">
        <v>6881</v>
      </c>
      <c r="AX433" s="84" t="s">
        <v>7300</v>
      </c>
      <c r="AY433" s="79" t="s">
        <v>66</v>
      </c>
      <c r="AZ433" s="79" t="str">
        <f>REPLACE(INDEX(GroupVertices[Group],MATCH(Vertices[[#This Row],[Vertex]],GroupVertices[Vertex],0)),1,1,"")</f>
        <v>1</v>
      </c>
      <c r="BA433" s="2"/>
      <c r="BB433" s="3"/>
      <c r="BC433" s="3"/>
      <c r="BD433" s="3"/>
      <c r="BE433" s="3"/>
    </row>
    <row r="434" spans="1:57" ht="15">
      <c r="A434" s="65" t="s">
        <v>550</v>
      </c>
      <c r="B434" s="66"/>
      <c r="C434" s="66"/>
      <c r="D434" s="67">
        <v>2.340909090909091</v>
      </c>
      <c r="E434" s="69">
        <v>60</v>
      </c>
      <c r="F434" s="104" t="s">
        <v>1819</v>
      </c>
      <c r="G434" s="66"/>
      <c r="H434" s="70"/>
      <c r="I434" s="71"/>
      <c r="J434" s="71"/>
      <c r="K434" s="70" t="s">
        <v>7993</v>
      </c>
      <c r="L434" s="74"/>
      <c r="M434" s="75">
        <v>2149.076171875</v>
      </c>
      <c r="N434" s="75">
        <v>5892.94775390625</v>
      </c>
      <c r="O434" s="76"/>
      <c r="P434" s="77"/>
      <c r="Q434" s="77"/>
      <c r="R434" s="89"/>
      <c r="S434" s="48">
        <v>1</v>
      </c>
      <c r="T434" s="48">
        <v>1</v>
      </c>
      <c r="U434" s="49">
        <v>0</v>
      </c>
      <c r="V434" s="49">
        <v>0</v>
      </c>
      <c r="W434" s="50"/>
      <c r="X434" s="50"/>
      <c r="Y434" s="50"/>
      <c r="Z434" s="49" t="s">
        <v>8271</v>
      </c>
      <c r="AA434" s="72">
        <v>434</v>
      </c>
      <c r="AB434" s="72"/>
      <c r="AC434" s="73"/>
      <c r="AD434" s="79" t="s">
        <v>4465</v>
      </c>
      <c r="AE434" s="79">
        <v>471</v>
      </c>
      <c r="AF434" s="79">
        <v>537</v>
      </c>
      <c r="AG434" s="79">
        <v>4102</v>
      </c>
      <c r="AH434" s="79">
        <v>3656</v>
      </c>
      <c r="AI434" s="79"/>
      <c r="AJ434" s="79" t="s">
        <v>5102</v>
      </c>
      <c r="AK434" s="79"/>
      <c r="AL434" s="84" t="s">
        <v>5887</v>
      </c>
      <c r="AM434" s="79"/>
      <c r="AN434" s="81">
        <v>43420.02384259259</v>
      </c>
      <c r="AO434" s="84" t="s">
        <v>6367</v>
      </c>
      <c r="AP434" s="79" t="b">
        <v>0</v>
      </c>
      <c r="AQ434" s="79" t="b">
        <v>0</v>
      </c>
      <c r="AR434" s="79" t="b">
        <v>1</v>
      </c>
      <c r="AS434" s="79"/>
      <c r="AT434" s="79">
        <v>2</v>
      </c>
      <c r="AU434" s="84" t="s">
        <v>6619</v>
      </c>
      <c r="AV434" s="79" t="b">
        <v>0</v>
      </c>
      <c r="AW434" s="79" t="s">
        <v>6881</v>
      </c>
      <c r="AX434" s="84" t="s">
        <v>7301</v>
      </c>
      <c r="AY434" s="79" t="s">
        <v>66</v>
      </c>
      <c r="AZ434" s="79" t="str">
        <f>REPLACE(INDEX(GroupVertices[Group],MATCH(Vertices[[#This Row],[Vertex]],GroupVertices[Vertex],0)),1,1,"")</f>
        <v>1</v>
      </c>
      <c r="BA434" s="2"/>
      <c r="BB434" s="3"/>
      <c r="BC434" s="3"/>
      <c r="BD434" s="3"/>
      <c r="BE434" s="3"/>
    </row>
    <row r="435" spans="1:57" ht="15">
      <c r="A435" s="65" t="s">
        <v>551</v>
      </c>
      <c r="B435" s="66"/>
      <c r="C435" s="66"/>
      <c r="D435" s="67">
        <v>2.340909090909091</v>
      </c>
      <c r="E435" s="69">
        <v>60</v>
      </c>
      <c r="F435" s="104" t="s">
        <v>1820</v>
      </c>
      <c r="G435" s="66"/>
      <c r="H435" s="70"/>
      <c r="I435" s="71"/>
      <c r="J435" s="71"/>
      <c r="K435" s="70" t="s">
        <v>7994</v>
      </c>
      <c r="L435" s="74"/>
      <c r="M435" s="75">
        <v>1164.666015625</v>
      </c>
      <c r="N435" s="75">
        <v>4246.4638671875</v>
      </c>
      <c r="O435" s="76"/>
      <c r="P435" s="77"/>
      <c r="Q435" s="77"/>
      <c r="R435" s="89"/>
      <c r="S435" s="48">
        <v>1</v>
      </c>
      <c r="T435" s="48">
        <v>1</v>
      </c>
      <c r="U435" s="49">
        <v>0</v>
      </c>
      <c r="V435" s="49">
        <v>0</v>
      </c>
      <c r="W435" s="50"/>
      <c r="X435" s="50"/>
      <c r="Y435" s="50"/>
      <c r="Z435" s="49" t="s">
        <v>8271</v>
      </c>
      <c r="AA435" s="72">
        <v>435</v>
      </c>
      <c r="AB435" s="72"/>
      <c r="AC435" s="73"/>
      <c r="AD435" s="79" t="s">
        <v>4466</v>
      </c>
      <c r="AE435" s="79">
        <v>2053</v>
      </c>
      <c r="AF435" s="79">
        <v>2969</v>
      </c>
      <c r="AG435" s="79">
        <v>130350</v>
      </c>
      <c r="AH435" s="79">
        <v>136946</v>
      </c>
      <c r="AI435" s="79"/>
      <c r="AJ435" s="79" t="s">
        <v>5103</v>
      </c>
      <c r="AK435" s="79" t="s">
        <v>5576</v>
      </c>
      <c r="AL435" s="84" t="s">
        <v>5888</v>
      </c>
      <c r="AM435" s="79"/>
      <c r="AN435" s="81">
        <v>40306.12572916667</v>
      </c>
      <c r="AO435" s="84" t="s">
        <v>6368</v>
      </c>
      <c r="AP435" s="79" t="b">
        <v>0</v>
      </c>
      <c r="AQ435" s="79" t="b">
        <v>0</v>
      </c>
      <c r="AR435" s="79" t="b">
        <v>1</v>
      </c>
      <c r="AS435" s="79"/>
      <c r="AT435" s="79">
        <v>87</v>
      </c>
      <c r="AU435" s="84" t="s">
        <v>6619</v>
      </c>
      <c r="AV435" s="79" t="b">
        <v>0</v>
      </c>
      <c r="AW435" s="79" t="s">
        <v>6881</v>
      </c>
      <c r="AX435" s="84" t="s">
        <v>7302</v>
      </c>
      <c r="AY435" s="79" t="s">
        <v>66</v>
      </c>
      <c r="AZ435" s="79" t="str">
        <f>REPLACE(INDEX(GroupVertices[Group],MATCH(Vertices[[#This Row],[Vertex]],GroupVertices[Vertex],0)),1,1,"")</f>
        <v>1</v>
      </c>
      <c r="BA435" s="2"/>
      <c r="BB435" s="3"/>
      <c r="BC435" s="3"/>
      <c r="BD435" s="3"/>
      <c r="BE435" s="3"/>
    </row>
    <row r="436" spans="1:57" ht="15">
      <c r="A436" s="65" t="s">
        <v>552</v>
      </c>
      <c r="B436" s="66"/>
      <c r="C436" s="66"/>
      <c r="D436" s="67">
        <v>1.5</v>
      </c>
      <c r="E436" s="69">
        <v>60</v>
      </c>
      <c r="F436" s="104" t="s">
        <v>1821</v>
      </c>
      <c r="G436" s="66"/>
      <c r="H436" s="70"/>
      <c r="I436" s="71"/>
      <c r="J436" s="71"/>
      <c r="K436" s="70" t="s">
        <v>7995</v>
      </c>
      <c r="L436" s="74"/>
      <c r="M436" s="75">
        <v>3653.73876953125</v>
      </c>
      <c r="N436" s="75">
        <v>4274.72705078125</v>
      </c>
      <c r="O436" s="76"/>
      <c r="P436" s="77"/>
      <c r="Q436" s="77"/>
      <c r="R436" s="89"/>
      <c r="S436" s="48">
        <v>0</v>
      </c>
      <c r="T436" s="48">
        <v>1</v>
      </c>
      <c r="U436" s="49">
        <v>0</v>
      </c>
      <c r="V436" s="49">
        <v>0.2</v>
      </c>
      <c r="W436" s="50"/>
      <c r="X436" s="50"/>
      <c r="Y436" s="50"/>
      <c r="Z436" s="49">
        <v>0</v>
      </c>
      <c r="AA436" s="72">
        <v>436</v>
      </c>
      <c r="AB436" s="72"/>
      <c r="AC436" s="73"/>
      <c r="AD436" s="79" t="s">
        <v>4467</v>
      </c>
      <c r="AE436" s="79">
        <v>546</v>
      </c>
      <c r="AF436" s="79">
        <v>183</v>
      </c>
      <c r="AG436" s="79">
        <v>721</v>
      </c>
      <c r="AH436" s="79">
        <v>6599</v>
      </c>
      <c r="AI436" s="79"/>
      <c r="AJ436" s="79"/>
      <c r="AK436" s="79"/>
      <c r="AL436" s="79"/>
      <c r="AM436" s="79"/>
      <c r="AN436" s="81">
        <v>40664.17722222222</v>
      </c>
      <c r="AO436" s="84" t="s">
        <v>6369</v>
      </c>
      <c r="AP436" s="79" t="b">
        <v>0</v>
      </c>
      <c r="AQ436" s="79" t="b">
        <v>0</v>
      </c>
      <c r="AR436" s="79" t="b">
        <v>1</v>
      </c>
      <c r="AS436" s="79"/>
      <c r="AT436" s="79">
        <v>0</v>
      </c>
      <c r="AU436" s="84" t="s">
        <v>6619</v>
      </c>
      <c r="AV436" s="79" t="b">
        <v>0</v>
      </c>
      <c r="AW436" s="79" t="s">
        <v>6881</v>
      </c>
      <c r="AX436" s="84" t="s">
        <v>7303</v>
      </c>
      <c r="AY436" s="79" t="s">
        <v>66</v>
      </c>
      <c r="AZ436" s="79" t="str">
        <f>REPLACE(INDEX(GroupVertices[Group],MATCH(Vertices[[#This Row],[Vertex]],GroupVertices[Vertex],0)),1,1,"")</f>
        <v>19</v>
      </c>
      <c r="BA436" s="2"/>
      <c r="BB436" s="3"/>
      <c r="BC436" s="3"/>
      <c r="BD436" s="3"/>
      <c r="BE436" s="3"/>
    </row>
    <row r="437" spans="1:57" ht="15">
      <c r="A437" s="65" t="s">
        <v>553</v>
      </c>
      <c r="B437" s="66"/>
      <c r="C437" s="66"/>
      <c r="D437" s="67">
        <v>1.5</v>
      </c>
      <c r="E437" s="69">
        <v>60</v>
      </c>
      <c r="F437" s="104" t="s">
        <v>6795</v>
      </c>
      <c r="G437" s="66"/>
      <c r="H437" s="70"/>
      <c r="I437" s="71"/>
      <c r="J437" s="71"/>
      <c r="K437" s="70" t="s">
        <v>7997</v>
      </c>
      <c r="L437" s="74"/>
      <c r="M437" s="75">
        <v>2737.364501953125</v>
      </c>
      <c r="N437" s="75">
        <v>6192.84423828125</v>
      </c>
      <c r="O437" s="76"/>
      <c r="P437" s="77"/>
      <c r="Q437" s="77"/>
      <c r="R437" s="89"/>
      <c r="S437" s="48">
        <v>0</v>
      </c>
      <c r="T437" s="48">
        <v>1</v>
      </c>
      <c r="U437" s="49">
        <v>0</v>
      </c>
      <c r="V437" s="49">
        <v>0.047619</v>
      </c>
      <c r="W437" s="50"/>
      <c r="X437" s="50"/>
      <c r="Y437" s="50"/>
      <c r="Z437" s="49">
        <v>0</v>
      </c>
      <c r="AA437" s="72">
        <v>437</v>
      </c>
      <c r="AB437" s="72"/>
      <c r="AC437" s="73"/>
      <c r="AD437" s="79" t="s">
        <v>4469</v>
      </c>
      <c r="AE437" s="79">
        <v>227</v>
      </c>
      <c r="AF437" s="79">
        <v>20</v>
      </c>
      <c r="AG437" s="79">
        <v>194</v>
      </c>
      <c r="AH437" s="79">
        <v>371</v>
      </c>
      <c r="AI437" s="79"/>
      <c r="AJ437" s="79" t="s">
        <v>5105</v>
      </c>
      <c r="AK437" s="79"/>
      <c r="AL437" s="79"/>
      <c r="AM437" s="79"/>
      <c r="AN437" s="81">
        <v>43635.324537037035</v>
      </c>
      <c r="AO437" s="84" t="s">
        <v>6371</v>
      </c>
      <c r="AP437" s="79" t="b">
        <v>1</v>
      </c>
      <c r="AQ437" s="79" t="b">
        <v>0</v>
      </c>
      <c r="AR437" s="79" t="b">
        <v>0</v>
      </c>
      <c r="AS437" s="79"/>
      <c r="AT437" s="79">
        <v>0</v>
      </c>
      <c r="AU437" s="79"/>
      <c r="AV437" s="79" t="b">
        <v>0</v>
      </c>
      <c r="AW437" s="79" t="s">
        <v>6881</v>
      </c>
      <c r="AX437" s="84" t="s">
        <v>7305</v>
      </c>
      <c r="AY437" s="79" t="s">
        <v>66</v>
      </c>
      <c r="AZ437" s="79" t="str">
        <f>REPLACE(INDEX(GroupVertices[Group],MATCH(Vertices[[#This Row],[Vertex]],GroupVertices[Vertex],0)),1,1,"")</f>
        <v>9</v>
      </c>
      <c r="BA437" s="2"/>
      <c r="BB437" s="3"/>
      <c r="BC437" s="3"/>
      <c r="BD437" s="3"/>
      <c r="BE437" s="3"/>
    </row>
    <row r="438" spans="1:57" ht="15">
      <c r="A438" s="65" t="s">
        <v>554</v>
      </c>
      <c r="B438" s="66"/>
      <c r="C438" s="66"/>
      <c r="D438" s="67">
        <v>1.5</v>
      </c>
      <c r="E438" s="69">
        <v>60</v>
      </c>
      <c r="F438" s="104" t="s">
        <v>1822</v>
      </c>
      <c r="G438" s="66"/>
      <c r="H438" s="70"/>
      <c r="I438" s="71"/>
      <c r="J438" s="71"/>
      <c r="K438" s="70" t="s">
        <v>7998</v>
      </c>
      <c r="L438" s="74"/>
      <c r="M438" s="75">
        <v>4719.71630859375</v>
      </c>
      <c r="N438" s="75">
        <v>1853.7421875</v>
      </c>
      <c r="O438" s="76"/>
      <c r="P438" s="77"/>
      <c r="Q438" s="77"/>
      <c r="R438" s="89"/>
      <c r="S438" s="48">
        <v>0</v>
      </c>
      <c r="T438" s="48">
        <v>1</v>
      </c>
      <c r="U438" s="49">
        <v>0</v>
      </c>
      <c r="V438" s="49">
        <v>0.333333</v>
      </c>
      <c r="W438" s="50"/>
      <c r="X438" s="50"/>
      <c r="Y438" s="50"/>
      <c r="Z438" s="49">
        <v>0</v>
      </c>
      <c r="AA438" s="72">
        <v>438</v>
      </c>
      <c r="AB438" s="72"/>
      <c r="AC438" s="73"/>
      <c r="AD438" s="79" t="s">
        <v>4470</v>
      </c>
      <c r="AE438" s="79">
        <v>197</v>
      </c>
      <c r="AF438" s="79">
        <v>81</v>
      </c>
      <c r="AG438" s="79">
        <v>2071</v>
      </c>
      <c r="AH438" s="79">
        <v>10528</v>
      </c>
      <c r="AI438" s="79"/>
      <c r="AJ438" s="79"/>
      <c r="AK438" s="79"/>
      <c r="AL438" s="79"/>
      <c r="AM438" s="79"/>
      <c r="AN438" s="81">
        <v>43031.15841435185</v>
      </c>
      <c r="AO438" s="84" t="s">
        <v>6372</v>
      </c>
      <c r="AP438" s="79" t="b">
        <v>1</v>
      </c>
      <c r="AQ438" s="79" t="b">
        <v>0</v>
      </c>
      <c r="AR438" s="79" t="b">
        <v>1</v>
      </c>
      <c r="AS438" s="79"/>
      <c r="AT438" s="79">
        <v>0</v>
      </c>
      <c r="AU438" s="79"/>
      <c r="AV438" s="79" t="b">
        <v>0</v>
      </c>
      <c r="AW438" s="79" t="s">
        <v>6881</v>
      </c>
      <c r="AX438" s="84" t="s">
        <v>7306</v>
      </c>
      <c r="AY438" s="79" t="s">
        <v>66</v>
      </c>
      <c r="AZ438" s="79" t="str">
        <f>REPLACE(INDEX(GroupVertices[Group],MATCH(Vertices[[#This Row],[Vertex]],GroupVertices[Vertex],0)),1,1,"")</f>
        <v>31</v>
      </c>
      <c r="BA438" s="2"/>
      <c r="BB438" s="3"/>
      <c r="BC438" s="3"/>
      <c r="BD438" s="3"/>
      <c r="BE438" s="3"/>
    </row>
    <row r="439" spans="1:57" ht="15">
      <c r="A439" s="65" t="s">
        <v>555</v>
      </c>
      <c r="B439" s="66"/>
      <c r="C439" s="66"/>
      <c r="D439" s="67">
        <v>2.340909090909091</v>
      </c>
      <c r="E439" s="69">
        <v>60</v>
      </c>
      <c r="F439" s="104" t="s">
        <v>1823</v>
      </c>
      <c r="G439" s="66"/>
      <c r="H439" s="70"/>
      <c r="I439" s="71"/>
      <c r="J439" s="71"/>
      <c r="K439" s="70" t="s">
        <v>8000</v>
      </c>
      <c r="L439" s="74"/>
      <c r="M439" s="75">
        <v>546.6098022460938</v>
      </c>
      <c r="N439" s="75">
        <v>6435.9091796875</v>
      </c>
      <c r="O439" s="76"/>
      <c r="P439" s="77"/>
      <c r="Q439" s="77"/>
      <c r="R439" s="89"/>
      <c r="S439" s="48">
        <v>1</v>
      </c>
      <c r="T439" s="48">
        <v>1</v>
      </c>
      <c r="U439" s="49">
        <v>0</v>
      </c>
      <c r="V439" s="49">
        <v>0</v>
      </c>
      <c r="W439" s="50"/>
      <c r="X439" s="50"/>
      <c r="Y439" s="50"/>
      <c r="Z439" s="49" t="s">
        <v>8271</v>
      </c>
      <c r="AA439" s="72">
        <v>439</v>
      </c>
      <c r="AB439" s="72"/>
      <c r="AC439" s="73"/>
      <c r="AD439" s="79" t="s">
        <v>4472</v>
      </c>
      <c r="AE439" s="79">
        <v>359</v>
      </c>
      <c r="AF439" s="79">
        <v>597</v>
      </c>
      <c r="AG439" s="79">
        <v>41676</v>
      </c>
      <c r="AH439" s="79">
        <v>372</v>
      </c>
      <c r="AI439" s="79"/>
      <c r="AJ439" s="79"/>
      <c r="AK439" s="79" t="s">
        <v>5578</v>
      </c>
      <c r="AL439" s="79"/>
      <c r="AM439" s="79"/>
      <c r="AN439" s="81">
        <v>40414.689050925925</v>
      </c>
      <c r="AO439" s="84" t="s">
        <v>6374</v>
      </c>
      <c r="AP439" s="79" t="b">
        <v>0</v>
      </c>
      <c r="AQ439" s="79" t="b">
        <v>0</v>
      </c>
      <c r="AR439" s="79" t="b">
        <v>0</v>
      </c>
      <c r="AS439" s="79"/>
      <c r="AT439" s="79">
        <v>1</v>
      </c>
      <c r="AU439" s="84" t="s">
        <v>6620</v>
      </c>
      <c r="AV439" s="79" t="b">
        <v>0</v>
      </c>
      <c r="AW439" s="79" t="s">
        <v>6881</v>
      </c>
      <c r="AX439" s="84" t="s">
        <v>7308</v>
      </c>
      <c r="AY439" s="79" t="s">
        <v>66</v>
      </c>
      <c r="AZ439" s="79" t="str">
        <f>REPLACE(INDEX(GroupVertices[Group],MATCH(Vertices[[#This Row],[Vertex]],GroupVertices[Vertex],0)),1,1,"")</f>
        <v>1</v>
      </c>
      <c r="BA439" s="2"/>
      <c r="BB439" s="3"/>
      <c r="BC439" s="3"/>
      <c r="BD439" s="3"/>
      <c r="BE439" s="3"/>
    </row>
    <row r="440" spans="1:57" ht="15">
      <c r="A440" s="65" t="s">
        <v>556</v>
      </c>
      <c r="B440" s="66"/>
      <c r="C440" s="66"/>
      <c r="D440" s="67">
        <v>1.5</v>
      </c>
      <c r="E440" s="69">
        <v>60</v>
      </c>
      <c r="F440" s="104" t="s">
        <v>1824</v>
      </c>
      <c r="G440" s="66"/>
      <c r="H440" s="70"/>
      <c r="I440" s="71"/>
      <c r="J440" s="71"/>
      <c r="K440" s="70" t="s">
        <v>8001</v>
      </c>
      <c r="L440" s="74"/>
      <c r="M440" s="75">
        <v>5291.43505859375</v>
      </c>
      <c r="N440" s="75">
        <v>6626.1826171875</v>
      </c>
      <c r="O440" s="76"/>
      <c r="P440" s="77"/>
      <c r="Q440" s="77"/>
      <c r="R440" s="89"/>
      <c r="S440" s="48">
        <v>0</v>
      </c>
      <c r="T440" s="48">
        <v>1</v>
      </c>
      <c r="U440" s="49">
        <v>0</v>
      </c>
      <c r="V440" s="49">
        <v>0.333333</v>
      </c>
      <c r="W440" s="50"/>
      <c r="X440" s="50"/>
      <c r="Y440" s="50"/>
      <c r="Z440" s="49">
        <v>0</v>
      </c>
      <c r="AA440" s="72">
        <v>440</v>
      </c>
      <c r="AB440" s="72"/>
      <c r="AC440" s="73"/>
      <c r="AD440" s="79" t="s">
        <v>4473</v>
      </c>
      <c r="AE440" s="79">
        <v>1081</v>
      </c>
      <c r="AF440" s="79">
        <v>495</v>
      </c>
      <c r="AG440" s="79">
        <v>5690</v>
      </c>
      <c r="AH440" s="79">
        <v>4795</v>
      </c>
      <c r="AI440" s="79"/>
      <c r="AJ440" s="79" t="s">
        <v>5107</v>
      </c>
      <c r="AK440" s="79" t="s">
        <v>5579</v>
      </c>
      <c r="AL440" s="79"/>
      <c r="AM440" s="79"/>
      <c r="AN440" s="81">
        <v>41054.47883101852</v>
      </c>
      <c r="AO440" s="84" t="s">
        <v>6375</v>
      </c>
      <c r="AP440" s="79" t="b">
        <v>1</v>
      </c>
      <c r="AQ440" s="79" t="b">
        <v>0</v>
      </c>
      <c r="AR440" s="79" t="b">
        <v>0</v>
      </c>
      <c r="AS440" s="79"/>
      <c r="AT440" s="79">
        <v>1</v>
      </c>
      <c r="AU440" s="84" t="s">
        <v>6619</v>
      </c>
      <c r="AV440" s="79" t="b">
        <v>0</v>
      </c>
      <c r="AW440" s="79" t="s">
        <v>6881</v>
      </c>
      <c r="AX440" s="84" t="s">
        <v>7309</v>
      </c>
      <c r="AY440" s="79" t="s">
        <v>66</v>
      </c>
      <c r="AZ440" s="79" t="str">
        <f>REPLACE(INDEX(GroupVertices[Group],MATCH(Vertices[[#This Row],[Vertex]],GroupVertices[Vertex],0)),1,1,"")</f>
        <v>30</v>
      </c>
      <c r="BA440" s="2"/>
      <c r="BB440" s="3"/>
      <c r="BC440" s="3"/>
      <c r="BD440" s="3"/>
      <c r="BE440" s="3"/>
    </row>
    <row r="441" spans="1:57" ht="15">
      <c r="A441" s="65" t="s">
        <v>557</v>
      </c>
      <c r="B441" s="66"/>
      <c r="C441" s="66"/>
      <c r="D441" s="67">
        <v>1.5</v>
      </c>
      <c r="E441" s="69">
        <v>60</v>
      </c>
      <c r="F441" s="104" t="s">
        <v>1825</v>
      </c>
      <c r="G441" s="66"/>
      <c r="H441" s="70"/>
      <c r="I441" s="71"/>
      <c r="J441" s="71"/>
      <c r="K441" s="70" t="s">
        <v>8003</v>
      </c>
      <c r="L441" s="74"/>
      <c r="M441" s="75">
        <v>3355.517333984375</v>
      </c>
      <c r="N441" s="75">
        <v>7835.96435546875</v>
      </c>
      <c r="O441" s="76"/>
      <c r="P441" s="77"/>
      <c r="Q441" s="77"/>
      <c r="R441" s="89"/>
      <c r="S441" s="48">
        <v>0</v>
      </c>
      <c r="T441" s="48">
        <v>1</v>
      </c>
      <c r="U441" s="49">
        <v>0</v>
      </c>
      <c r="V441" s="49">
        <v>0.047619</v>
      </c>
      <c r="W441" s="50"/>
      <c r="X441" s="50"/>
      <c r="Y441" s="50"/>
      <c r="Z441" s="49">
        <v>0</v>
      </c>
      <c r="AA441" s="72">
        <v>441</v>
      </c>
      <c r="AB441" s="72"/>
      <c r="AC441" s="73"/>
      <c r="AD441" s="79" t="s">
        <v>4475</v>
      </c>
      <c r="AE441" s="79">
        <v>369</v>
      </c>
      <c r="AF441" s="79">
        <v>295</v>
      </c>
      <c r="AG441" s="79">
        <v>5952</v>
      </c>
      <c r="AH441" s="79">
        <v>3184</v>
      </c>
      <c r="AI441" s="79"/>
      <c r="AJ441" s="79" t="s">
        <v>5109</v>
      </c>
      <c r="AK441" s="79" t="s">
        <v>5581</v>
      </c>
      <c r="AL441" s="79"/>
      <c r="AM441" s="79"/>
      <c r="AN441" s="81">
        <v>42217.01204861111</v>
      </c>
      <c r="AO441" s="84" t="s">
        <v>6377</v>
      </c>
      <c r="AP441" s="79" t="b">
        <v>1</v>
      </c>
      <c r="AQ441" s="79" t="b">
        <v>0</v>
      </c>
      <c r="AR441" s="79" t="b">
        <v>0</v>
      </c>
      <c r="AS441" s="79"/>
      <c r="AT441" s="79">
        <v>0</v>
      </c>
      <c r="AU441" s="84" t="s">
        <v>6619</v>
      </c>
      <c r="AV441" s="79" t="b">
        <v>0</v>
      </c>
      <c r="AW441" s="79" t="s">
        <v>6881</v>
      </c>
      <c r="AX441" s="84" t="s">
        <v>7311</v>
      </c>
      <c r="AY441" s="79" t="s">
        <v>66</v>
      </c>
      <c r="AZ441" s="79" t="str">
        <f>REPLACE(INDEX(GroupVertices[Group],MATCH(Vertices[[#This Row],[Vertex]],GroupVertices[Vertex],0)),1,1,"")</f>
        <v>10</v>
      </c>
      <c r="BA441" s="2"/>
      <c r="BB441" s="3"/>
      <c r="BC441" s="3"/>
      <c r="BD441" s="3"/>
      <c r="BE441" s="3"/>
    </row>
    <row r="442" spans="1:57" ht="15">
      <c r="A442" s="65" t="s">
        <v>558</v>
      </c>
      <c r="B442" s="66"/>
      <c r="C442" s="66"/>
      <c r="D442" s="67">
        <v>1.5</v>
      </c>
      <c r="E442" s="69">
        <v>60</v>
      </c>
      <c r="F442" s="104" t="s">
        <v>1826</v>
      </c>
      <c r="G442" s="66"/>
      <c r="H442" s="70"/>
      <c r="I442" s="71"/>
      <c r="J442" s="71"/>
      <c r="K442" s="70" t="s">
        <v>8004</v>
      </c>
      <c r="L442" s="74"/>
      <c r="M442" s="75">
        <v>9512.328125</v>
      </c>
      <c r="N442" s="75">
        <v>3121.061767578125</v>
      </c>
      <c r="O442" s="76"/>
      <c r="P442" s="77"/>
      <c r="Q442" s="77"/>
      <c r="R442" s="89"/>
      <c r="S442" s="48">
        <v>0</v>
      </c>
      <c r="T442" s="48">
        <v>1</v>
      </c>
      <c r="U442" s="49">
        <v>0</v>
      </c>
      <c r="V442" s="49">
        <v>1</v>
      </c>
      <c r="W442" s="50"/>
      <c r="X442" s="50"/>
      <c r="Y442" s="50"/>
      <c r="Z442" s="49">
        <v>0</v>
      </c>
      <c r="AA442" s="72">
        <v>442</v>
      </c>
      <c r="AB442" s="72"/>
      <c r="AC442" s="73"/>
      <c r="AD442" s="79" t="s">
        <v>4476</v>
      </c>
      <c r="AE442" s="79">
        <v>1156</v>
      </c>
      <c r="AF442" s="79">
        <v>2866</v>
      </c>
      <c r="AG442" s="79">
        <v>11438</v>
      </c>
      <c r="AH442" s="79">
        <v>2529</v>
      </c>
      <c r="AI442" s="79"/>
      <c r="AJ442" s="79" t="s">
        <v>5110</v>
      </c>
      <c r="AK442" s="79"/>
      <c r="AL442" s="84" t="s">
        <v>5892</v>
      </c>
      <c r="AM442" s="79"/>
      <c r="AN442" s="81">
        <v>41218.79100694445</v>
      </c>
      <c r="AO442" s="84" t="s">
        <v>6378</v>
      </c>
      <c r="AP442" s="79" t="b">
        <v>1</v>
      </c>
      <c r="AQ442" s="79" t="b">
        <v>0</v>
      </c>
      <c r="AR442" s="79" t="b">
        <v>1</v>
      </c>
      <c r="AS442" s="79"/>
      <c r="AT442" s="79">
        <v>67</v>
      </c>
      <c r="AU442" s="84" t="s">
        <v>6619</v>
      </c>
      <c r="AV442" s="79" t="b">
        <v>1</v>
      </c>
      <c r="AW442" s="79" t="s">
        <v>6881</v>
      </c>
      <c r="AX442" s="84" t="s">
        <v>7312</v>
      </c>
      <c r="AY442" s="79" t="s">
        <v>66</v>
      </c>
      <c r="AZ442" s="79" t="str">
        <f>REPLACE(INDEX(GroupVertices[Group],MATCH(Vertices[[#This Row],[Vertex]],GroupVertices[Vertex],0)),1,1,"")</f>
        <v>101</v>
      </c>
      <c r="BA442" s="2"/>
      <c r="BB442" s="3"/>
      <c r="BC442" s="3"/>
      <c r="BD442" s="3"/>
      <c r="BE442" s="3"/>
    </row>
    <row r="443" spans="1:57" ht="15">
      <c r="A443" s="65" t="s">
        <v>878</v>
      </c>
      <c r="B443" s="66"/>
      <c r="C443" s="66"/>
      <c r="D443" s="67">
        <v>2.340909090909091</v>
      </c>
      <c r="E443" s="69">
        <v>60</v>
      </c>
      <c r="F443" s="104" t="s">
        <v>6798</v>
      </c>
      <c r="G443" s="66"/>
      <c r="H443" s="70"/>
      <c r="I443" s="71"/>
      <c r="J443" s="71"/>
      <c r="K443" s="70" t="s">
        <v>8005</v>
      </c>
      <c r="L443" s="74"/>
      <c r="M443" s="75">
        <v>9852.9267578125</v>
      </c>
      <c r="N443" s="75">
        <v>2721.693603515625</v>
      </c>
      <c r="O443" s="76"/>
      <c r="P443" s="77"/>
      <c r="Q443" s="77"/>
      <c r="R443" s="89"/>
      <c r="S443" s="48">
        <v>1</v>
      </c>
      <c r="T443" s="48">
        <v>0</v>
      </c>
      <c r="U443" s="49">
        <v>0</v>
      </c>
      <c r="V443" s="49">
        <v>1</v>
      </c>
      <c r="W443" s="50"/>
      <c r="X443" s="50"/>
      <c r="Y443" s="50"/>
      <c r="Z443" s="49">
        <v>0</v>
      </c>
      <c r="AA443" s="72">
        <v>443</v>
      </c>
      <c r="AB443" s="72"/>
      <c r="AC443" s="73"/>
      <c r="AD443" s="79" t="s">
        <v>4477</v>
      </c>
      <c r="AE443" s="79">
        <v>560</v>
      </c>
      <c r="AF443" s="79">
        <v>90425</v>
      </c>
      <c r="AG443" s="79">
        <v>38244</v>
      </c>
      <c r="AH443" s="79">
        <v>93</v>
      </c>
      <c r="AI443" s="79"/>
      <c r="AJ443" s="79" t="s">
        <v>5111</v>
      </c>
      <c r="AK443" s="79" t="s">
        <v>5582</v>
      </c>
      <c r="AL443" s="84" t="s">
        <v>5893</v>
      </c>
      <c r="AM443" s="79"/>
      <c r="AN443" s="81">
        <v>39938.78481481481</v>
      </c>
      <c r="AO443" s="84" t="s">
        <v>6379</v>
      </c>
      <c r="AP443" s="79" t="b">
        <v>0</v>
      </c>
      <c r="AQ443" s="79" t="b">
        <v>0</v>
      </c>
      <c r="AR443" s="79" t="b">
        <v>0</v>
      </c>
      <c r="AS443" s="79"/>
      <c r="AT443" s="79">
        <v>647</v>
      </c>
      <c r="AU443" s="84" t="s">
        <v>6619</v>
      </c>
      <c r="AV443" s="79" t="b">
        <v>1</v>
      </c>
      <c r="AW443" s="79" t="s">
        <v>6881</v>
      </c>
      <c r="AX443" s="84" t="s">
        <v>7313</v>
      </c>
      <c r="AY443" s="79" t="s">
        <v>65</v>
      </c>
      <c r="AZ443" s="79" t="str">
        <f>REPLACE(INDEX(GroupVertices[Group],MATCH(Vertices[[#This Row],[Vertex]],GroupVertices[Vertex],0)),1,1,"")</f>
        <v>101</v>
      </c>
      <c r="BA443" s="2"/>
      <c r="BB443" s="3"/>
      <c r="BC443" s="3"/>
      <c r="BD443" s="3"/>
      <c r="BE443" s="3"/>
    </row>
    <row r="444" spans="1:57" ht="15">
      <c r="A444" s="65" t="s">
        <v>559</v>
      </c>
      <c r="B444" s="66"/>
      <c r="C444" s="66"/>
      <c r="D444" s="67">
        <v>1.5</v>
      </c>
      <c r="E444" s="69">
        <v>60</v>
      </c>
      <c r="F444" s="104" t="s">
        <v>6799</v>
      </c>
      <c r="G444" s="66"/>
      <c r="H444" s="70"/>
      <c r="I444" s="71"/>
      <c r="J444" s="71"/>
      <c r="K444" s="70" t="s">
        <v>8006</v>
      </c>
      <c r="L444" s="74"/>
      <c r="M444" s="75">
        <v>2724.787353515625</v>
      </c>
      <c r="N444" s="75">
        <v>5325.66845703125</v>
      </c>
      <c r="O444" s="76"/>
      <c r="P444" s="77"/>
      <c r="Q444" s="77"/>
      <c r="R444" s="89"/>
      <c r="S444" s="48">
        <v>0</v>
      </c>
      <c r="T444" s="48">
        <v>1</v>
      </c>
      <c r="U444" s="49">
        <v>0</v>
      </c>
      <c r="V444" s="49">
        <v>0.047619</v>
      </c>
      <c r="W444" s="50"/>
      <c r="X444" s="50"/>
      <c r="Y444" s="50"/>
      <c r="Z444" s="49">
        <v>0</v>
      </c>
      <c r="AA444" s="72">
        <v>444</v>
      </c>
      <c r="AB444" s="72"/>
      <c r="AC444" s="73"/>
      <c r="AD444" s="79" t="s">
        <v>4478</v>
      </c>
      <c r="AE444" s="79">
        <v>340</v>
      </c>
      <c r="AF444" s="79">
        <v>202</v>
      </c>
      <c r="AG444" s="79">
        <v>10024</v>
      </c>
      <c r="AH444" s="79">
        <v>447</v>
      </c>
      <c r="AI444" s="79"/>
      <c r="AJ444" s="79"/>
      <c r="AK444" s="79"/>
      <c r="AL444" s="79"/>
      <c r="AM444" s="79"/>
      <c r="AN444" s="81">
        <v>40541.80038194444</v>
      </c>
      <c r="AO444" s="84" t="s">
        <v>6380</v>
      </c>
      <c r="AP444" s="79" t="b">
        <v>0</v>
      </c>
      <c r="AQ444" s="79" t="b">
        <v>0</v>
      </c>
      <c r="AR444" s="79" t="b">
        <v>0</v>
      </c>
      <c r="AS444" s="79"/>
      <c r="AT444" s="79">
        <v>6</v>
      </c>
      <c r="AU444" s="84" t="s">
        <v>6620</v>
      </c>
      <c r="AV444" s="79" t="b">
        <v>0</v>
      </c>
      <c r="AW444" s="79" t="s">
        <v>6881</v>
      </c>
      <c r="AX444" s="84" t="s">
        <v>7314</v>
      </c>
      <c r="AY444" s="79" t="s">
        <v>66</v>
      </c>
      <c r="AZ444" s="79" t="str">
        <f>REPLACE(INDEX(GroupVertices[Group],MATCH(Vertices[[#This Row],[Vertex]],GroupVertices[Vertex],0)),1,1,"")</f>
        <v>9</v>
      </c>
      <c r="BA444" s="2"/>
      <c r="BB444" s="3"/>
      <c r="BC444" s="3"/>
      <c r="BD444" s="3"/>
      <c r="BE444" s="3"/>
    </row>
    <row r="445" spans="1:57" ht="15">
      <c r="A445" s="65" t="s">
        <v>560</v>
      </c>
      <c r="B445" s="66"/>
      <c r="C445" s="66"/>
      <c r="D445" s="67">
        <v>1.5</v>
      </c>
      <c r="E445" s="69">
        <v>60</v>
      </c>
      <c r="F445" s="104" t="s">
        <v>1827</v>
      </c>
      <c r="G445" s="66"/>
      <c r="H445" s="70"/>
      <c r="I445" s="71"/>
      <c r="J445" s="71"/>
      <c r="K445" s="70" t="s">
        <v>8007</v>
      </c>
      <c r="L445" s="74"/>
      <c r="M445" s="75">
        <v>5644.20361328125</v>
      </c>
      <c r="N445" s="75">
        <v>9682.2734375</v>
      </c>
      <c r="O445" s="76"/>
      <c r="P445" s="77"/>
      <c r="Q445" s="77"/>
      <c r="R445" s="89"/>
      <c r="S445" s="48">
        <v>0</v>
      </c>
      <c r="T445" s="48">
        <v>1</v>
      </c>
      <c r="U445" s="49">
        <v>0</v>
      </c>
      <c r="V445" s="49">
        <v>0.034483</v>
      </c>
      <c r="W445" s="50"/>
      <c r="X445" s="50"/>
      <c r="Y445" s="50"/>
      <c r="Z445" s="49">
        <v>0</v>
      </c>
      <c r="AA445" s="72">
        <v>445</v>
      </c>
      <c r="AB445" s="72"/>
      <c r="AC445" s="73"/>
      <c r="AD445" s="79" t="s">
        <v>4479</v>
      </c>
      <c r="AE445" s="79">
        <v>163</v>
      </c>
      <c r="AF445" s="79">
        <v>97</v>
      </c>
      <c r="AG445" s="79">
        <v>2736</v>
      </c>
      <c r="AH445" s="79">
        <v>7547</v>
      </c>
      <c r="AI445" s="79"/>
      <c r="AJ445" s="79" t="s">
        <v>5112</v>
      </c>
      <c r="AK445" s="79" t="s">
        <v>5413</v>
      </c>
      <c r="AL445" s="79"/>
      <c r="AM445" s="79"/>
      <c r="AN445" s="81">
        <v>42106.952465277776</v>
      </c>
      <c r="AO445" s="84" t="s">
        <v>6381</v>
      </c>
      <c r="AP445" s="79" t="b">
        <v>0</v>
      </c>
      <c r="AQ445" s="79" t="b">
        <v>0</v>
      </c>
      <c r="AR445" s="79" t="b">
        <v>1</v>
      </c>
      <c r="AS445" s="79"/>
      <c r="AT445" s="79">
        <v>0</v>
      </c>
      <c r="AU445" s="84" t="s">
        <v>6619</v>
      </c>
      <c r="AV445" s="79" t="b">
        <v>0</v>
      </c>
      <c r="AW445" s="79" t="s">
        <v>6881</v>
      </c>
      <c r="AX445" s="84" t="s">
        <v>7315</v>
      </c>
      <c r="AY445" s="79" t="s">
        <v>66</v>
      </c>
      <c r="AZ445" s="79" t="str">
        <f>REPLACE(INDEX(GroupVertices[Group],MATCH(Vertices[[#This Row],[Vertex]],GroupVertices[Vertex],0)),1,1,"")</f>
        <v>3</v>
      </c>
      <c r="BA445" s="2"/>
      <c r="BB445" s="3"/>
      <c r="BC445" s="3"/>
      <c r="BD445" s="3"/>
      <c r="BE445" s="3"/>
    </row>
    <row r="446" spans="1:57" ht="15">
      <c r="A446" s="65" t="s">
        <v>561</v>
      </c>
      <c r="B446" s="66"/>
      <c r="C446" s="66"/>
      <c r="D446" s="67">
        <v>2.340909090909091</v>
      </c>
      <c r="E446" s="69">
        <v>60</v>
      </c>
      <c r="F446" s="104" t="s">
        <v>1828</v>
      </c>
      <c r="G446" s="66"/>
      <c r="H446" s="70"/>
      <c r="I446" s="71"/>
      <c r="J446" s="71"/>
      <c r="K446" s="70" t="s">
        <v>8008</v>
      </c>
      <c r="L446" s="74"/>
      <c r="M446" s="75">
        <v>2434.077392578125</v>
      </c>
      <c r="N446" s="75">
        <v>6481.6005859375</v>
      </c>
      <c r="O446" s="76"/>
      <c r="P446" s="77"/>
      <c r="Q446" s="77"/>
      <c r="R446" s="89"/>
      <c r="S446" s="48">
        <v>1</v>
      </c>
      <c r="T446" s="48">
        <v>1</v>
      </c>
      <c r="U446" s="49">
        <v>0</v>
      </c>
      <c r="V446" s="49">
        <v>0</v>
      </c>
      <c r="W446" s="50"/>
      <c r="X446" s="50"/>
      <c r="Y446" s="50"/>
      <c r="Z446" s="49" t="s">
        <v>8271</v>
      </c>
      <c r="AA446" s="72">
        <v>446</v>
      </c>
      <c r="AB446" s="72"/>
      <c r="AC446" s="73"/>
      <c r="AD446" s="79" t="s">
        <v>4480</v>
      </c>
      <c r="AE446" s="79">
        <v>529</v>
      </c>
      <c r="AF446" s="79">
        <v>247</v>
      </c>
      <c r="AG446" s="79">
        <v>11191</v>
      </c>
      <c r="AH446" s="79">
        <v>16038</v>
      </c>
      <c r="AI446" s="79"/>
      <c r="AJ446" s="79" t="s">
        <v>5113</v>
      </c>
      <c r="AK446" s="79" t="s">
        <v>5583</v>
      </c>
      <c r="AL446" s="84" t="s">
        <v>5894</v>
      </c>
      <c r="AM446" s="79"/>
      <c r="AN446" s="81">
        <v>40300.654710648145</v>
      </c>
      <c r="AO446" s="84" t="s">
        <v>6382</v>
      </c>
      <c r="AP446" s="79" t="b">
        <v>0</v>
      </c>
      <c r="AQ446" s="79" t="b">
        <v>0</v>
      </c>
      <c r="AR446" s="79" t="b">
        <v>1</v>
      </c>
      <c r="AS446" s="79"/>
      <c r="AT446" s="79">
        <v>3</v>
      </c>
      <c r="AU446" s="84" t="s">
        <v>6622</v>
      </c>
      <c r="AV446" s="79" t="b">
        <v>0</v>
      </c>
      <c r="AW446" s="79" t="s">
        <v>6881</v>
      </c>
      <c r="AX446" s="84" t="s">
        <v>7316</v>
      </c>
      <c r="AY446" s="79" t="s">
        <v>66</v>
      </c>
      <c r="AZ446" s="79" t="str">
        <f>REPLACE(INDEX(GroupVertices[Group],MATCH(Vertices[[#This Row],[Vertex]],GroupVertices[Vertex],0)),1,1,"")</f>
        <v>1</v>
      </c>
      <c r="BA446" s="2"/>
      <c r="BB446" s="3"/>
      <c r="BC446" s="3"/>
      <c r="BD446" s="3"/>
      <c r="BE446" s="3"/>
    </row>
    <row r="447" spans="1:57" ht="15">
      <c r="A447" s="65" t="s">
        <v>562</v>
      </c>
      <c r="B447" s="66"/>
      <c r="C447" s="66"/>
      <c r="D447" s="67">
        <v>1.5</v>
      </c>
      <c r="E447" s="69">
        <v>60</v>
      </c>
      <c r="F447" s="104" t="s">
        <v>6800</v>
      </c>
      <c r="G447" s="66"/>
      <c r="H447" s="70"/>
      <c r="I447" s="71"/>
      <c r="J447" s="71"/>
      <c r="K447" s="70" t="s">
        <v>8009</v>
      </c>
      <c r="L447" s="74"/>
      <c r="M447" s="75">
        <v>2744.943603515625</v>
      </c>
      <c r="N447" s="75">
        <v>4043.390869140625</v>
      </c>
      <c r="O447" s="76"/>
      <c r="P447" s="77"/>
      <c r="Q447" s="77"/>
      <c r="R447" s="89"/>
      <c r="S447" s="48">
        <v>0</v>
      </c>
      <c r="T447" s="48">
        <v>1</v>
      </c>
      <c r="U447" s="49">
        <v>0</v>
      </c>
      <c r="V447" s="49">
        <v>0.045455</v>
      </c>
      <c r="W447" s="50"/>
      <c r="X447" s="50"/>
      <c r="Y447" s="50"/>
      <c r="Z447" s="49">
        <v>0</v>
      </c>
      <c r="AA447" s="72">
        <v>447</v>
      </c>
      <c r="AB447" s="72"/>
      <c r="AC447" s="73"/>
      <c r="AD447" s="79" t="s">
        <v>4481</v>
      </c>
      <c r="AE447" s="79">
        <v>663</v>
      </c>
      <c r="AF447" s="79">
        <v>542</v>
      </c>
      <c r="AG447" s="79">
        <v>28044</v>
      </c>
      <c r="AH447" s="79">
        <v>27700</v>
      </c>
      <c r="AI447" s="79"/>
      <c r="AJ447" s="79"/>
      <c r="AK447" s="79"/>
      <c r="AL447" s="79"/>
      <c r="AM447" s="79"/>
      <c r="AN447" s="81">
        <v>39937.748703703706</v>
      </c>
      <c r="AO447" s="84" t="s">
        <v>6383</v>
      </c>
      <c r="AP447" s="79" t="b">
        <v>1</v>
      </c>
      <c r="AQ447" s="79" t="b">
        <v>0</v>
      </c>
      <c r="AR447" s="79" t="b">
        <v>0</v>
      </c>
      <c r="AS447" s="79"/>
      <c r="AT447" s="79">
        <v>13</v>
      </c>
      <c r="AU447" s="84" t="s">
        <v>6619</v>
      </c>
      <c r="AV447" s="79" t="b">
        <v>0</v>
      </c>
      <c r="AW447" s="79" t="s">
        <v>6881</v>
      </c>
      <c r="AX447" s="84" t="s">
        <v>7317</v>
      </c>
      <c r="AY447" s="79" t="s">
        <v>66</v>
      </c>
      <c r="AZ447" s="79" t="str">
        <f>REPLACE(INDEX(GroupVertices[Group],MATCH(Vertices[[#This Row],[Vertex]],GroupVertices[Vertex],0)),1,1,"")</f>
        <v>8</v>
      </c>
      <c r="BA447" s="2"/>
      <c r="BB447" s="3"/>
      <c r="BC447" s="3"/>
      <c r="BD447" s="3"/>
      <c r="BE447" s="3"/>
    </row>
    <row r="448" spans="1:57" ht="15">
      <c r="A448" s="65" t="s">
        <v>563</v>
      </c>
      <c r="B448" s="66"/>
      <c r="C448" s="66"/>
      <c r="D448" s="67">
        <v>2.340909090909091</v>
      </c>
      <c r="E448" s="69">
        <v>60</v>
      </c>
      <c r="F448" s="104" t="s">
        <v>1829</v>
      </c>
      <c r="G448" s="66"/>
      <c r="H448" s="70"/>
      <c r="I448" s="71"/>
      <c r="J448" s="71"/>
      <c r="K448" s="70" t="s">
        <v>8011</v>
      </c>
      <c r="L448" s="74"/>
      <c r="M448" s="75">
        <v>743.1046142578125</v>
      </c>
      <c r="N448" s="75">
        <v>3576.70703125</v>
      </c>
      <c r="O448" s="76"/>
      <c r="P448" s="77"/>
      <c r="Q448" s="77"/>
      <c r="R448" s="89"/>
      <c r="S448" s="48">
        <v>1</v>
      </c>
      <c r="T448" s="48">
        <v>1</v>
      </c>
      <c r="U448" s="49">
        <v>0</v>
      </c>
      <c r="V448" s="49">
        <v>0</v>
      </c>
      <c r="W448" s="50"/>
      <c r="X448" s="50"/>
      <c r="Y448" s="50"/>
      <c r="Z448" s="49" t="s">
        <v>8271</v>
      </c>
      <c r="AA448" s="72">
        <v>448</v>
      </c>
      <c r="AB448" s="72"/>
      <c r="AC448" s="73"/>
      <c r="AD448" s="79" t="s">
        <v>4483</v>
      </c>
      <c r="AE448" s="79">
        <v>272</v>
      </c>
      <c r="AF448" s="79">
        <v>317</v>
      </c>
      <c r="AG448" s="79">
        <v>12621</v>
      </c>
      <c r="AH448" s="79">
        <v>19058</v>
      </c>
      <c r="AI448" s="79"/>
      <c r="AJ448" s="79" t="s">
        <v>5115</v>
      </c>
      <c r="AK448" s="79"/>
      <c r="AL448" s="79"/>
      <c r="AM448" s="79"/>
      <c r="AN448" s="81">
        <v>42135.23122685185</v>
      </c>
      <c r="AO448" s="84" t="s">
        <v>6385</v>
      </c>
      <c r="AP448" s="79" t="b">
        <v>1</v>
      </c>
      <c r="AQ448" s="79" t="b">
        <v>0</v>
      </c>
      <c r="AR448" s="79" t="b">
        <v>1</v>
      </c>
      <c r="AS448" s="79"/>
      <c r="AT448" s="79">
        <v>2</v>
      </c>
      <c r="AU448" s="84" t="s">
        <v>6619</v>
      </c>
      <c r="AV448" s="79" t="b">
        <v>0</v>
      </c>
      <c r="AW448" s="79" t="s">
        <v>6881</v>
      </c>
      <c r="AX448" s="84" t="s">
        <v>7319</v>
      </c>
      <c r="AY448" s="79" t="s">
        <v>66</v>
      </c>
      <c r="AZ448" s="79" t="str">
        <f>REPLACE(INDEX(GroupVertices[Group],MATCH(Vertices[[#This Row],[Vertex]],GroupVertices[Vertex],0)),1,1,"")</f>
        <v>1</v>
      </c>
      <c r="BA448" s="2"/>
      <c r="BB448" s="3"/>
      <c r="BC448" s="3"/>
      <c r="BD448" s="3"/>
      <c r="BE448" s="3"/>
    </row>
    <row r="449" spans="1:57" ht="15">
      <c r="A449" s="65" t="s">
        <v>564</v>
      </c>
      <c r="B449" s="66"/>
      <c r="C449" s="66"/>
      <c r="D449" s="67">
        <v>1.5</v>
      </c>
      <c r="E449" s="69">
        <v>60</v>
      </c>
      <c r="F449" s="104" t="s">
        <v>1830</v>
      </c>
      <c r="G449" s="66"/>
      <c r="H449" s="70"/>
      <c r="I449" s="71"/>
      <c r="J449" s="71"/>
      <c r="K449" s="70" t="s">
        <v>8012</v>
      </c>
      <c r="L449" s="74"/>
      <c r="M449" s="75">
        <v>9037.9794921875</v>
      </c>
      <c r="N449" s="75">
        <v>3121.02392578125</v>
      </c>
      <c r="O449" s="76"/>
      <c r="P449" s="77"/>
      <c r="Q449" s="77"/>
      <c r="R449" s="89"/>
      <c r="S449" s="48">
        <v>0</v>
      </c>
      <c r="T449" s="48">
        <v>1</v>
      </c>
      <c r="U449" s="49">
        <v>0</v>
      </c>
      <c r="V449" s="49">
        <v>1</v>
      </c>
      <c r="W449" s="50"/>
      <c r="X449" s="50"/>
      <c r="Y449" s="50"/>
      <c r="Z449" s="49">
        <v>0</v>
      </c>
      <c r="AA449" s="72">
        <v>449</v>
      </c>
      <c r="AB449" s="72"/>
      <c r="AC449" s="73"/>
      <c r="AD449" s="79" t="s">
        <v>4484</v>
      </c>
      <c r="AE449" s="79">
        <v>631</v>
      </c>
      <c r="AF449" s="79">
        <v>1049</v>
      </c>
      <c r="AG449" s="79">
        <v>2728</v>
      </c>
      <c r="AH449" s="79">
        <v>11500</v>
      </c>
      <c r="AI449" s="79"/>
      <c r="AJ449" s="79" t="s">
        <v>5116</v>
      </c>
      <c r="AK449" s="79" t="s">
        <v>5585</v>
      </c>
      <c r="AL449" s="79"/>
      <c r="AM449" s="79"/>
      <c r="AN449" s="81">
        <v>43298.387453703705</v>
      </c>
      <c r="AO449" s="84" t="s">
        <v>6386</v>
      </c>
      <c r="AP449" s="79" t="b">
        <v>1</v>
      </c>
      <c r="AQ449" s="79" t="b">
        <v>0</v>
      </c>
      <c r="AR449" s="79" t="b">
        <v>0</v>
      </c>
      <c r="AS449" s="79"/>
      <c r="AT449" s="79">
        <v>7</v>
      </c>
      <c r="AU449" s="79"/>
      <c r="AV449" s="79" t="b">
        <v>0</v>
      </c>
      <c r="AW449" s="79" t="s">
        <v>6881</v>
      </c>
      <c r="AX449" s="84" t="s">
        <v>7320</v>
      </c>
      <c r="AY449" s="79" t="s">
        <v>66</v>
      </c>
      <c r="AZ449" s="79" t="str">
        <f>REPLACE(INDEX(GroupVertices[Group],MATCH(Vertices[[#This Row],[Vertex]],GroupVertices[Vertex],0)),1,1,"")</f>
        <v>100</v>
      </c>
      <c r="BA449" s="2"/>
      <c r="BB449" s="3"/>
      <c r="BC449" s="3"/>
      <c r="BD449" s="3"/>
      <c r="BE449" s="3"/>
    </row>
    <row r="450" spans="1:57" ht="15">
      <c r="A450" s="65" t="s">
        <v>879</v>
      </c>
      <c r="B450" s="66"/>
      <c r="C450" s="66"/>
      <c r="D450" s="67">
        <v>2.340909090909091</v>
      </c>
      <c r="E450" s="69">
        <v>60</v>
      </c>
      <c r="F450" s="104" t="s">
        <v>6802</v>
      </c>
      <c r="G450" s="66"/>
      <c r="H450" s="70"/>
      <c r="I450" s="71"/>
      <c r="J450" s="71"/>
      <c r="K450" s="70" t="s">
        <v>8013</v>
      </c>
      <c r="L450" s="74"/>
      <c r="M450" s="75">
        <v>9366.4140625</v>
      </c>
      <c r="N450" s="75">
        <v>2721.655517578125</v>
      </c>
      <c r="O450" s="76"/>
      <c r="P450" s="77"/>
      <c r="Q450" s="77"/>
      <c r="R450" s="89"/>
      <c r="S450" s="48">
        <v>1</v>
      </c>
      <c r="T450" s="48">
        <v>0</v>
      </c>
      <c r="U450" s="49">
        <v>0</v>
      </c>
      <c r="V450" s="49">
        <v>1</v>
      </c>
      <c r="W450" s="50"/>
      <c r="X450" s="50"/>
      <c r="Y450" s="50"/>
      <c r="Z450" s="49">
        <v>0</v>
      </c>
      <c r="AA450" s="72">
        <v>450</v>
      </c>
      <c r="AB450" s="72"/>
      <c r="AC450" s="73"/>
      <c r="AD450" s="79" t="s">
        <v>4485</v>
      </c>
      <c r="AE450" s="79">
        <v>85</v>
      </c>
      <c r="AF450" s="79">
        <v>1575</v>
      </c>
      <c r="AG450" s="79">
        <v>24093</v>
      </c>
      <c r="AH450" s="79">
        <v>23466</v>
      </c>
      <c r="AI450" s="79"/>
      <c r="AJ450" s="79" t="s">
        <v>5117</v>
      </c>
      <c r="AK450" s="79" t="s">
        <v>5586</v>
      </c>
      <c r="AL450" s="84" t="s">
        <v>5896</v>
      </c>
      <c r="AM450" s="79"/>
      <c r="AN450" s="81">
        <v>41286.00565972222</v>
      </c>
      <c r="AO450" s="84" t="s">
        <v>6387</v>
      </c>
      <c r="AP450" s="79" t="b">
        <v>0</v>
      </c>
      <c r="AQ450" s="79" t="b">
        <v>0</v>
      </c>
      <c r="AR450" s="79" t="b">
        <v>0</v>
      </c>
      <c r="AS450" s="79"/>
      <c r="AT450" s="79">
        <v>7</v>
      </c>
      <c r="AU450" s="84" t="s">
        <v>6619</v>
      </c>
      <c r="AV450" s="79" t="b">
        <v>0</v>
      </c>
      <c r="AW450" s="79" t="s">
        <v>6881</v>
      </c>
      <c r="AX450" s="84" t="s">
        <v>7321</v>
      </c>
      <c r="AY450" s="79" t="s">
        <v>65</v>
      </c>
      <c r="AZ450" s="79" t="str">
        <f>REPLACE(INDEX(GroupVertices[Group],MATCH(Vertices[[#This Row],[Vertex]],GroupVertices[Vertex],0)),1,1,"")</f>
        <v>100</v>
      </c>
      <c r="BA450" s="2"/>
      <c r="BB450" s="3"/>
      <c r="BC450" s="3"/>
      <c r="BD450" s="3"/>
      <c r="BE450" s="3"/>
    </row>
    <row r="451" spans="1:57" ht="15">
      <c r="A451" s="65" t="s">
        <v>565</v>
      </c>
      <c r="B451" s="66"/>
      <c r="C451" s="66"/>
      <c r="D451" s="67">
        <v>2.340909090909091</v>
      </c>
      <c r="E451" s="69">
        <v>60</v>
      </c>
      <c r="F451" s="104" t="s">
        <v>1831</v>
      </c>
      <c r="G451" s="66"/>
      <c r="H451" s="70"/>
      <c r="I451" s="71"/>
      <c r="J451" s="71"/>
      <c r="K451" s="70" t="s">
        <v>8014</v>
      </c>
      <c r="L451" s="74"/>
      <c r="M451" s="75">
        <v>2371.47509765625</v>
      </c>
      <c r="N451" s="75">
        <v>7294.35107421875</v>
      </c>
      <c r="O451" s="76"/>
      <c r="P451" s="77"/>
      <c r="Q451" s="77"/>
      <c r="R451" s="89"/>
      <c r="S451" s="48">
        <v>1</v>
      </c>
      <c r="T451" s="48">
        <v>1</v>
      </c>
      <c r="U451" s="49">
        <v>0</v>
      </c>
      <c r="V451" s="49">
        <v>0</v>
      </c>
      <c r="W451" s="50"/>
      <c r="X451" s="50"/>
      <c r="Y451" s="50"/>
      <c r="Z451" s="49" t="s">
        <v>8271</v>
      </c>
      <c r="AA451" s="72">
        <v>451</v>
      </c>
      <c r="AB451" s="72"/>
      <c r="AC451" s="73"/>
      <c r="AD451" s="79" t="s">
        <v>4486</v>
      </c>
      <c r="AE451" s="79">
        <v>6</v>
      </c>
      <c r="AF451" s="79">
        <v>1</v>
      </c>
      <c r="AG451" s="79">
        <v>2</v>
      </c>
      <c r="AH451" s="79">
        <v>1</v>
      </c>
      <c r="AI451" s="79"/>
      <c r="AJ451" s="79"/>
      <c r="AK451" s="79"/>
      <c r="AL451" s="79"/>
      <c r="AM451" s="79"/>
      <c r="AN451" s="81">
        <v>42901.07320601852</v>
      </c>
      <c r="AO451" s="79"/>
      <c r="AP451" s="79" t="b">
        <v>1</v>
      </c>
      <c r="AQ451" s="79" t="b">
        <v>0</v>
      </c>
      <c r="AR451" s="79" t="b">
        <v>0</v>
      </c>
      <c r="AS451" s="79"/>
      <c r="AT451" s="79">
        <v>0</v>
      </c>
      <c r="AU451" s="79"/>
      <c r="AV451" s="79" t="b">
        <v>0</v>
      </c>
      <c r="AW451" s="79" t="s">
        <v>6881</v>
      </c>
      <c r="AX451" s="84" t="s">
        <v>7322</v>
      </c>
      <c r="AY451" s="79" t="s">
        <v>66</v>
      </c>
      <c r="AZ451" s="79" t="str">
        <f>REPLACE(INDEX(GroupVertices[Group],MATCH(Vertices[[#This Row],[Vertex]],GroupVertices[Vertex],0)),1,1,"")</f>
        <v>1</v>
      </c>
      <c r="BA451" s="2"/>
      <c r="BB451" s="3"/>
      <c r="BC451" s="3"/>
      <c r="BD451" s="3"/>
      <c r="BE451" s="3"/>
    </row>
    <row r="452" spans="1:57" ht="15">
      <c r="A452" s="65" t="s">
        <v>880</v>
      </c>
      <c r="B452" s="66"/>
      <c r="C452" s="66"/>
      <c r="D452" s="67">
        <v>2.340909090909091</v>
      </c>
      <c r="E452" s="69">
        <v>60</v>
      </c>
      <c r="F452" s="104" t="s">
        <v>6803</v>
      </c>
      <c r="G452" s="66"/>
      <c r="H452" s="70"/>
      <c r="I452" s="71"/>
      <c r="J452" s="71"/>
      <c r="K452" s="70" t="s">
        <v>8016</v>
      </c>
      <c r="L452" s="74"/>
      <c r="M452" s="75">
        <v>7006.59130859375</v>
      </c>
      <c r="N452" s="75">
        <v>6650.5625</v>
      </c>
      <c r="O452" s="76"/>
      <c r="P452" s="77"/>
      <c r="Q452" s="77"/>
      <c r="R452" s="89"/>
      <c r="S452" s="48">
        <v>1</v>
      </c>
      <c r="T452" s="48">
        <v>0</v>
      </c>
      <c r="U452" s="49">
        <v>0</v>
      </c>
      <c r="V452" s="49">
        <v>0.333333</v>
      </c>
      <c r="W452" s="50"/>
      <c r="X452" s="50"/>
      <c r="Y452" s="50"/>
      <c r="Z452" s="49">
        <v>0</v>
      </c>
      <c r="AA452" s="72">
        <v>452</v>
      </c>
      <c r="AB452" s="72"/>
      <c r="AC452" s="73"/>
      <c r="AD452" s="79" t="s">
        <v>4488</v>
      </c>
      <c r="AE452" s="79">
        <v>991</v>
      </c>
      <c r="AF452" s="79">
        <v>2678</v>
      </c>
      <c r="AG452" s="79">
        <v>48665</v>
      </c>
      <c r="AH452" s="79">
        <v>18202</v>
      </c>
      <c r="AI452" s="79"/>
      <c r="AJ452" s="79" t="s">
        <v>5119</v>
      </c>
      <c r="AK452" s="79" t="s">
        <v>5588</v>
      </c>
      <c r="AL452" s="79"/>
      <c r="AM452" s="79"/>
      <c r="AN452" s="81">
        <v>42279.14407407407</v>
      </c>
      <c r="AO452" s="84" t="s">
        <v>6389</v>
      </c>
      <c r="AP452" s="79" t="b">
        <v>0</v>
      </c>
      <c r="AQ452" s="79" t="b">
        <v>0</v>
      </c>
      <c r="AR452" s="79" t="b">
        <v>1</v>
      </c>
      <c r="AS452" s="79"/>
      <c r="AT452" s="79">
        <v>28</v>
      </c>
      <c r="AU452" s="84" t="s">
        <v>6619</v>
      </c>
      <c r="AV452" s="79" t="b">
        <v>0</v>
      </c>
      <c r="AW452" s="79" t="s">
        <v>6881</v>
      </c>
      <c r="AX452" s="84" t="s">
        <v>7324</v>
      </c>
      <c r="AY452" s="79" t="s">
        <v>65</v>
      </c>
      <c r="AZ452" s="79" t="str">
        <f>REPLACE(INDEX(GroupVertices[Group],MATCH(Vertices[[#This Row],[Vertex]],GroupVertices[Vertex],0)),1,1,"")</f>
        <v>41</v>
      </c>
      <c r="BA452" s="2"/>
      <c r="BB452" s="3"/>
      <c r="BC452" s="3"/>
      <c r="BD452" s="3"/>
      <c r="BE452" s="3"/>
    </row>
    <row r="453" spans="1:57" ht="15">
      <c r="A453" s="65" t="s">
        <v>881</v>
      </c>
      <c r="B453" s="66"/>
      <c r="C453" s="66"/>
      <c r="D453" s="67">
        <v>2.340909090909091</v>
      </c>
      <c r="E453" s="69">
        <v>60</v>
      </c>
      <c r="F453" s="104" t="s">
        <v>6804</v>
      </c>
      <c r="G453" s="66"/>
      <c r="H453" s="70"/>
      <c r="I453" s="71"/>
      <c r="J453" s="71"/>
      <c r="K453" s="70" t="s">
        <v>8017</v>
      </c>
      <c r="L453" s="74"/>
      <c r="M453" s="75">
        <v>6720.25927734375</v>
      </c>
      <c r="N453" s="75">
        <v>6271.56591796875</v>
      </c>
      <c r="O453" s="76"/>
      <c r="P453" s="77"/>
      <c r="Q453" s="77"/>
      <c r="R453" s="89"/>
      <c r="S453" s="48">
        <v>1</v>
      </c>
      <c r="T453" s="48">
        <v>0</v>
      </c>
      <c r="U453" s="49">
        <v>0</v>
      </c>
      <c r="V453" s="49">
        <v>0.333333</v>
      </c>
      <c r="W453" s="50"/>
      <c r="X453" s="50"/>
      <c r="Y453" s="50"/>
      <c r="Z453" s="49">
        <v>0</v>
      </c>
      <c r="AA453" s="72">
        <v>453</v>
      </c>
      <c r="AB453" s="72"/>
      <c r="AC453" s="73"/>
      <c r="AD453" s="79" t="s">
        <v>4489</v>
      </c>
      <c r="AE453" s="79">
        <v>556</v>
      </c>
      <c r="AF453" s="79">
        <v>815</v>
      </c>
      <c r="AG453" s="79">
        <v>31320</v>
      </c>
      <c r="AH453" s="79">
        <v>33100</v>
      </c>
      <c r="AI453" s="79"/>
      <c r="AJ453" s="79" t="s">
        <v>5120</v>
      </c>
      <c r="AK453" s="79" t="s">
        <v>5589</v>
      </c>
      <c r="AL453" s="79"/>
      <c r="AM453" s="79"/>
      <c r="AN453" s="81">
        <v>41558.765856481485</v>
      </c>
      <c r="AO453" s="84" t="s">
        <v>6390</v>
      </c>
      <c r="AP453" s="79" t="b">
        <v>1</v>
      </c>
      <c r="AQ453" s="79" t="b">
        <v>0</v>
      </c>
      <c r="AR453" s="79" t="b">
        <v>1</v>
      </c>
      <c r="AS453" s="79"/>
      <c r="AT453" s="79">
        <v>32</v>
      </c>
      <c r="AU453" s="84" t="s">
        <v>6619</v>
      </c>
      <c r="AV453" s="79" t="b">
        <v>0</v>
      </c>
      <c r="AW453" s="79" t="s">
        <v>6881</v>
      </c>
      <c r="AX453" s="84" t="s">
        <v>7325</v>
      </c>
      <c r="AY453" s="79" t="s">
        <v>65</v>
      </c>
      <c r="AZ453" s="79" t="str">
        <f>REPLACE(INDEX(GroupVertices[Group],MATCH(Vertices[[#This Row],[Vertex]],GroupVertices[Vertex],0)),1,1,"")</f>
        <v>41</v>
      </c>
      <c r="BA453" s="2"/>
      <c r="BB453" s="3"/>
      <c r="BC453" s="3"/>
      <c r="BD453" s="3"/>
      <c r="BE453" s="3"/>
    </row>
    <row r="454" spans="1:57" ht="15">
      <c r="A454" s="65" t="s">
        <v>567</v>
      </c>
      <c r="B454" s="66"/>
      <c r="C454" s="66"/>
      <c r="D454" s="67">
        <v>1.5</v>
      </c>
      <c r="E454" s="69">
        <v>60</v>
      </c>
      <c r="F454" s="104" t="s">
        <v>6805</v>
      </c>
      <c r="G454" s="66"/>
      <c r="H454" s="70"/>
      <c r="I454" s="71"/>
      <c r="J454" s="71"/>
      <c r="K454" s="70" t="s">
        <v>8018</v>
      </c>
      <c r="L454" s="74"/>
      <c r="M454" s="75">
        <v>3454.6416015625</v>
      </c>
      <c r="N454" s="75">
        <v>4498.2568359375</v>
      </c>
      <c r="O454" s="76"/>
      <c r="P454" s="77"/>
      <c r="Q454" s="77"/>
      <c r="R454" s="89"/>
      <c r="S454" s="48">
        <v>0</v>
      </c>
      <c r="T454" s="48">
        <v>1</v>
      </c>
      <c r="U454" s="49">
        <v>0</v>
      </c>
      <c r="V454" s="49">
        <v>0.045455</v>
      </c>
      <c r="W454" s="50"/>
      <c r="X454" s="50"/>
      <c r="Y454" s="50"/>
      <c r="Z454" s="49">
        <v>0</v>
      </c>
      <c r="AA454" s="72">
        <v>454</v>
      </c>
      <c r="AB454" s="72"/>
      <c r="AC454" s="73"/>
      <c r="AD454" s="79" t="s">
        <v>4490</v>
      </c>
      <c r="AE454" s="79">
        <v>685</v>
      </c>
      <c r="AF454" s="79">
        <v>492</v>
      </c>
      <c r="AG454" s="79">
        <v>12908</v>
      </c>
      <c r="AH454" s="79">
        <v>42273</v>
      </c>
      <c r="AI454" s="79"/>
      <c r="AJ454" s="79" t="s">
        <v>5121</v>
      </c>
      <c r="AK454" s="79" t="s">
        <v>5590</v>
      </c>
      <c r="AL454" s="79"/>
      <c r="AM454" s="79"/>
      <c r="AN454" s="81">
        <v>42481.580555555556</v>
      </c>
      <c r="AO454" s="84" t="s">
        <v>6391</v>
      </c>
      <c r="AP454" s="79" t="b">
        <v>0</v>
      </c>
      <c r="AQ454" s="79" t="b">
        <v>0</v>
      </c>
      <c r="AR454" s="79" t="b">
        <v>0</v>
      </c>
      <c r="AS454" s="79"/>
      <c r="AT454" s="79">
        <v>1</v>
      </c>
      <c r="AU454" s="84" t="s">
        <v>6619</v>
      </c>
      <c r="AV454" s="79" t="b">
        <v>0</v>
      </c>
      <c r="AW454" s="79" t="s">
        <v>6881</v>
      </c>
      <c r="AX454" s="84" t="s">
        <v>7326</v>
      </c>
      <c r="AY454" s="79" t="s">
        <v>66</v>
      </c>
      <c r="AZ454" s="79" t="str">
        <f>REPLACE(INDEX(GroupVertices[Group],MATCH(Vertices[[#This Row],[Vertex]],GroupVertices[Vertex],0)),1,1,"")</f>
        <v>8</v>
      </c>
      <c r="BA454" s="2"/>
      <c r="BB454" s="3"/>
      <c r="BC454" s="3"/>
      <c r="BD454" s="3"/>
      <c r="BE454" s="3"/>
    </row>
    <row r="455" spans="1:57" ht="15">
      <c r="A455" s="65" t="s">
        <v>568</v>
      </c>
      <c r="B455" s="66"/>
      <c r="C455" s="66"/>
      <c r="D455" s="67">
        <v>3.1818181818181817</v>
      </c>
      <c r="E455" s="69">
        <v>60</v>
      </c>
      <c r="F455" s="104" t="s">
        <v>1833</v>
      </c>
      <c r="G455" s="66"/>
      <c r="H455" s="70"/>
      <c r="I455" s="71"/>
      <c r="J455" s="71"/>
      <c r="K455" s="70" t="s">
        <v>8019</v>
      </c>
      <c r="L455" s="74"/>
      <c r="M455" s="75">
        <v>9366.3984375</v>
      </c>
      <c r="N455" s="75">
        <v>1035.4571533203125</v>
      </c>
      <c r="O455" s="76"/>
      <c r="P455" s="77"/>
      <c r="Q455" s="77"/>
      <c r="R455" s="89"/>
      <c r="S455" s="48">
        <v>2</v>
      </c>
      <c r="T455" s="48">
        <v>1</v>
      </c>
      <c r="U455" s="49">
        <v>0</v>
      </c>
      <c r="V455" s="49">
        <v>1</v>
      </c>
      <c r="W455" s="50"/>
      <c r="X455" s="50"/>
      <c r="Y455" s="50"/>
      <c r="Z455" s="49">
        <v>0</v>
      </c>
      <c r="AA455" s="72">
        <v>455</v>
      </c>
      <c r="AB455" s="72"/>
      <c r="AC455" s="73"/>
      <c r="AD455" s="79" t="s">
        <v>4491</v>
      </c>
      <c r="AE455" s="79">
        <v>11522</v>
      </c>
      <c r="AF455" s="79">
        <v>12758</v>
      </c>
      <c r="AG455" s="79">
        <v>12142</v>
      </c>
      <c r="AH455" s="79">
        <v>17033</v>
      </c>
      <c r="AI455" s="79"/>
      <c r="AJ455" s="79" t="s">
        <v>5122</v>
      </c>
      <c r="AK455" s="79" t="s">
        <v>5591</v>
      </c>
      <c r="AL455" s="79"/>
      <c r="AM455" s="79"/>
      <c r="AN455" s="81">
        <v>43310.486666666664</v>
      </c>
      <c r="AO455" s="84" t="s">
        <v>6392</v>
      </c>
      <c r="AP455" s="79" t="b">
        <v>1</v>
      </c>
      <c r="AQ455" s="79" t="b">
        <v>0</v>
      </c>
      <c r="AR455" s="79" t="b">
        <v>0</v>
      </c>
      <c r="AS455" s="79"/>
      <c r="AT455" s="79">
        <v>10</v>
      </c>
      <c r="AU455" s="79"/>
      <c r="AV455" s="79" t="b">
        <v>0</v>
      </c>
      <c r="AW455" s="79" t="s">
        <v>6881</v>
      </c>
      <c r="AX455" s="84" t="s">
        <v>7327</v>
      </c>
      <c r="AY455" s="79" t="s">
        <v>66</v>
      </c>
      <c r="AZ455" s="79" t="str">
        <f>REPLACE(INDEX(GroupVertices[Group],MATCH(Vertices[[#This Row],[Vertex]],GroupVertices[Vertex],0)),1,1,"")</f>
        <v>99</v>
      </c>
      <c r="BA455" s="2"/>
      <c r="BB455" s="3"/>
      <c r="BC455" s="3"/>
      <c r="BD455" s="3"/>
      <c r="BE455" s="3"/>
    </row>
    <row r="456" spans="1:57" ht="15">
      <c r="A456" s="65" t="s">
        <v>569</v>
      </c>
      <c r="B456" s="66"/>
      <c r="C456" s="66"/>
      <c r="D456" s="67">
        <v>1.5</v>
      </c>
      <c r="E456" s="69">
        <v>60</v>
      </c>
      <c r="F456" s="104" t="s">
        <v>1834</v>
      </c>
      <c r="G456" s="66"/>
      <c r="H456" s="70"/>
      <c r="I456" s="71"/>
      <c r="J456" s="71"/>
      <c r="K456" s="70" t="s">
        <v>8020</v>
      </c>
      <c r="L456" s="74"/>
      <c r="M456" s="75">
        <v>9025.7998046875</v>
      </c>
      <c r="N456" s="75">
        <v>1434.8255615234375</v>
      </c>
      <c r="O456" s="76"/>
      <c r="P456" s="77"/>
      <c r="Q456" s="77"/>
      <c r="R456" s="89"/>
      <c r="S456" s="48">
        <v>0</v>
      </c>
      <c r="T456" s="48">
        <v>1</v>
      </c>
      <c r="U456" s="49">
        <v>0</v>
      </c>
      <c r="V456" s="49">
        <v>1</v>
      </c>
      <c r="W456" s="50"/>
      <c r="X456" s="50"/>
      <c r="Y456" s="50"/>
      <c r="Z456" s="49">
        <v>0</v>
      </c>
      <c r="AA456" s="72">
        <v>456</v>
      </c>
      <c r="AB456" s="72"/>
      <c r="AC456" s="73"/>
      <c r="AD456" s="79" t="s">
        <v>4492</v>
      </c>
      <c r="AE456" s="79">
        <v>818</v>
      </c>
      <c r="AF456" s="79">
        <v>363</v>
      </c>
      <c r="AG456" s="79">
        <v>5040</v>
      </c>
      <c r="AH456" s="79">
        <v>528</v>
      </c>
      <c r="AI456" s="79"/>
      <c r="AJ456" s="79" t="s">
        <v>5123</v>
      </c>
      <c r="AK456" s="79" t="s">
        <v>5592</v>
      </c>
      <c r="AL456" s="79"/>
      <c r="AM456" s="79"/>
      <c r="AN456" s="81">
        <v>43185.964780092596</v>
      </c>
      <c r="AO456" s="84" t="s">
        <v>6393</v>
      </c>
      <c r="AP456" s="79" t="b">
        <v>1</v>
      </c>
      <c r="AQ456" s="79" t="b">
        <v>0</v>
      </c>
      <c r="AR456" s="79" t="b">
        <v>0</v>
      </c>
      <c r="AS456" s="79"/>
      <c r="AT456" s="79">
        <v>0</v>
      </c>
      <c r="AU456" s="79"/>
      <c r="AV456" s="79" t="b">
        <v>0</v>
      </c>
      <c r="AW456" s="79" t="s">
        <v>6881</v>
      </c>
      <c r="AX456" s="84" t="s">
        <v>7328</v>
      </c>
      <c r="AY456" s="79" t="s">
        <v>66</v>
      </c>
      <c r="AZ456" s="79" t="str">
        <f>REPLACE(INDEX(GroupVertices[Group],MATCH(Vertices[[#This Row],[Vertex]],GroupVertices[Vertex],0)),1,1,"")</f>
        <v>99</v>
      </c>
      <c r="BA456" s="2"/>
      <c r="BB456" s="3"/>
      <c r="BC456" s="3"/>
      <c r="BD456" s="3"/>
      <c r="BE456" s="3"/>
    </row>
    <row r="457" spans="1:57" ht="15">
      <c r="A457" s="65" t="s">
        <v>570</v>
      </c>
      <c r="B457" s="66"/>
      <c r="C457" s="66"/>
      <c r="D457" s="67">
        <v>2.340909090909091</v>
      </c>
      <c r="E457" s="69">
        <v>60</v>
      </c>
      <c r="F457" s="104" t="s">
        <v>1835</v>
      </c>
      <c r="G457" s="66"/>
      <c r="H457" s="70"/>
      <c r="I457" s="71"/>
      <c r="J457" s="71"/>
      <c r="K457" s="70" t="s">
        <v>8021</v>
      </c>
      <c r="L457" s="74"/>
      <c r="M457" s="75">
        <v>2557.50830078125</v>
      </c>
      <c r="N457" s="75">
        <v>6572.15576171875</v>
      </c>
      <c r="O457" s="76"/>
      <c r="P457" s="77"/>
      <c r="Q457" s="77"/>
      <c r="R457" s="89"/>
      <c r="S457" s="48">
        <v>1</v>
      </c>
      <c r="T457" s="48">
        <v>1</v>
      </c>
      <c r="U457" s="49">
        <v>0</v>
      </c>
      <c r="V457" s="49">
        <v>0</v>
      </c>
      <c r="W457" s="50"/>
      <c r="X457" s="50"/>
      <c r="Y457" s="50"/>
      <c r="Z457" s="49" t="s">
        <v>8271</v>
      </c>
      <c r="AA457" s="72">
        <v>457</v>
      </c>
      <c r="AB457" s="72"/>
      <c r="AC457" s="73"/>
      <c r="AD457" s="79" t="s">
        <v>4493</v>
      </c>
      <c r="AE457" s="79">
        <v>54</v>
      </c>
      <c r="AF457" s="79">
        <v>65</v>
      </c>
      <c r="AG457" s="79">
        <v>114</v>
      </c>
      <c r="AH457" s="79">
        <v>281</v>
      </c>
      <c r="AI457" s="79"/>
      <c r="AJ457" s="79"/>
      <c r="AK457" s="79"/>
      <c r="AL457" s="79"/>
      <c r="AM457" s="79"/>
      <c r="AN457" s="81">
        <v>43598.97162037037</v>
      </c>
      <c r="AO457" s="84" t="s">
        <v>6394</v>
      </c>
      <c r="AP457" s="79" t="b">
        <v>1</v>
      </c>
      <c r="AQ457" s="79" t="b">
        <v>0</v>
      </c>
      <c r="AR457" s="79" t="b">
        <v>0</v>
      </c>
      <c r="AS457" s="79"/>
      <c r="AT457" s="79">
        <v>0</v>
      </c>
      <c r="AU457" s="79"/>
      <c r="AV457" s="79" t="b">
        <v>0</v>
      </c>
      <c r="AW457" s="79" t="s">
        <v>6881</v>
      </c>
      <c r="AX457" s="84" t="s">
        <v>7329</v>
      </c>
      <c r="AY457" s="79" t="s">
        <v>66</v>
      </c>
      <c r="AZ457" s="79" t="str">
        <f>REPLACE(INDEX(GroupVertices[Group],MATCH(Vertices[[#This Row],[Vertex]],GroupVertices[Vertex],0)),1,1,"")</f>
        <v>1</v>
      </c>
      <c r="BA457" s="2"/>
      <c r="BB457" s="3"/>
      <c r="BC457" s="3"/>
      <c r="BD457" s="3"/>
      <c r="BE457" s="3"/>
    </row>
    <row r="458" spans="1:57" ht="15">
      <c r="A458" s="65" t="s">
        <v>571</v>
      </c>
      <c r="B458" s="66"/>
      <c r="C458" s="66"/>
      <c r="D458" s="67">
        <v>2.340909090909091</v>
      </c>
      <c r="E458" s="69">
        <v>60</v>
      </c>
      <c r="F458" s="104" t="s">
        <v>1836</v>
      </c>
      <c r="G458" s="66"/>
      <c r="H458" s="70"/>
      <c r="I458" s="71"/>
      <c r="J458" s="71"/>
      <c r="K458" s="70" t="s">
        <v>8022</v>
      </c>
      <c r="L458" s="74"/>
      <c r="M458" s="75">
        <v>6434.8701171875</v>
      </c>
      <c r="N458" s="75">
        <v>6639.15380859375</v>
      </c>
      <c r="O458" s="76"/>
      <c r="P458" s="77"/>
      <c r="Q458" s="77"/>
      <c r="R458" s="89"/>
      <c r="S458" s="48">
        <v>1</v>
      </c>
      <c r="T458" s="48">
        <v>1</v>
      </c>
      <c r="U458" s="49">
        <v>0</v>
      </c>
      <c r="V458" s="49">
        <v>0.5</v>
      </c>
      <c r="W458" s="50"/>
      <c r="X458" s="50"/>
      <c r="Y458" s="50"/>
      <c r="Z458" s="49">
        <v>0</v>
      </c>
      <c r="AA458" s="72">
        <v>458</v>
      </c>
      <c r="AB458" s="72"/>
      <c r="AC458" s="73"/>
      <c r="AD458" s="79" t="s">
        <v>4494</v>
      </c>
      <c r="AE458" s="79">
        <v>130</v>
      </c>
      <c r="AF458" s="79">
        <v>8762</v>
      </c>
      <c r="AG458" s="79">
        <v>1067</v>
      </c>
      <c r="AH458" s="79">
        <v>806</v>
      </c>
      <c r="AI458" s="79"/>
      <c r="AJ458" s="79" t="s">
        <v>5124</v>
      </c>
      <c r="AK458" s="79" t="s">
        <v>5593</v>
      </c>
      <c r="AL458" s="84" t="s">
        <v>5897</v>
      </c>
      <c r="AM458" s="79"/>
      <c r="AN458" s="81">
        <v>43043.99086805555</v>
      </c>
      <c r="AO458" s="84" t="s">
        <v>6395</v>
      </c>
      <c r="AP458" s="79" t="b">
        <v>0</v>
      </c>
      <c r="AQ458" s="79" t="b">
        <v>0</v>
      </c>
      <c r="AR458" s="79" t="b">
        <v>0</v>
      </c>
      <c r="AS458" s="79"/>
      <c r="AT458" s="79">
        <v>26</v>
      </c>
      <c r="AU458" s="84" t="s">
        <v>6619</v>
      </c>
      <c r="AV458" s="79" t="b">
        <v>0</v>
      </c>
      <c r="AW458" s="79" t="s">
        <v>6881</v>
      </c>
      <c r="AX458" s="84" t="s">
        <v>7330</v>
      </c>
      <c r="AY458" s="79" t="s">
        <v>66</v>
      </c>
      <c r="AZ458" s="79" t="str">
        <f>REPLACE(INDEX(GroupVertices[Group],MATCH(Vertices[[#This Row],[Vertex]],GroupVertices[Vertex],0)),1,1,"")</f>
        <v>40</v>
      </c>
      <c r="BA458" s="2"/>
      <c r="BB458" s="3"/>
      <c r="BC458" s="3"/>
      <c r="BD458" s="3"/>
      <c r="BE458" s="3"/>
    </row>
    <row r="459" spans="1:57" ht="15">
      <c r="A459" s="65" t="s">
        <v>882</v>
      </c>
      <c r="B459" s="66"/>
      <c r="C459" s="66"/>
      <c r="D459" s="67">
        <v>3.1818181818181817</v>
      </c>
      <c r="E459" s="69">
        <v>60</v>
      </c>
      <c r="F459" s="104" t="s">
        <v>6806</v>
      </c>
      <c r="G459" s="66"/>
      <c r="H459" s="70"/>
      <c r="I459" s="71"/>
      <c r="J459" s="71"/>
      <c r="K459" s="70" t="s">
        <v>8023</v>
      </c>
      <c r="L459" s="74"/>
      <c r="M459" s="75">
        <v>6151.1083984375</v>
      </c>
      <c r="N459" s="75">
        <v>6271.5673828125</v>
      </c>
      <c r="O459" s="76"/>
      <c r="P459" s="77"/>
      <c r="Q459" s="77"/>
      <c r="R459" s="89"/>
      <c r="S459" s="48">
        <v>2</v>
      </c>
      <c r="T459" s="48">
        <v>0</v>
      </c>
      <c r="U459" s="49">
        <v>0</v>
      </c>
      <c r="V459" s="49">
        <v>0.5</v>
      </c>
      <c r="W459" s="50"/>
      <c r="X459" s="50"/>
      <c r="Y459" s="50"/>
      <c r="Z459" s="49">
        <v>0</v>
      </c>
      <c r="AA459" s="72">
        <v>459</v>
      </c>
      <c r="AB459" s="72"/>
      <c r="AC459" s="73"/>
      <c r="AD459" s="79" t="s">
        <v>4495</v>
      </c>
      <c r="AE459" s="79">
        <v>38196</v>
      </c>
      <c r="AF459" s="79">
        <v>576990</v>
      </c>
      <c r="AG459" s="79">
        <v>32109</v>
      </c>
      <c r="AH459" s="79">
        <v>691</v>
      </c>
      <c r="AI459" s="79"/>
      <c r="AJ459" s="79" t="s">
        <v>5125</v>
      </c>
      <c r="AK459" s="79" t="s">
        <v>5594</v>
      </c>
      <c r="AL459" s="84" t="s">
        <v>5898</v>
      </c>
      <c r="AM459" s="79"/>
      <c r="AN459" s="81">
        <v>39804.80542824074</v>
      </c>
      <c r="AO459" s="84" t="s">
        <v>6396</v>
      </c>
      <c r="AP459" s="79" t="b">
        <v>0</v>
      </c>
      <c r="AQ459" s="79" t="b">
        <v>0</v>
      </c>
      <c r="AR459" s="79" t="b">
        <v>1</v>
      </c>
      <c r="AS459" s="79"/>
      <c r="AT459" s="79">
        <v>1820</v>
      </c>
      <c r="AU459" s="84" t="s">
        <v>6623</v>
      </c>
      <c r="AV459" s="79" t="b">
        <v>1</v>
      </c>
      <c r="AW459" s="79" t="s">
        <v>6881</v>
      </c>
      <c r="AX459" s="84" t="s">
        <v>7331</v>
      </c>
      <c r="AY459" s="79" t="s">
        <v>65</v>
      </c>
      <c r="AZ459" s="79" t="str">
        <f>REPLACE(INDEX(GroupVertices[Group],MATCH(Vertices[[#This Row],[Vertex]],GroupVertices[Vertex],0)),1,1,"")</f>
        <v>40</v>
      </c>
      <c r="BA459" s="2"/>
      <c r="BB459" s="3"/>
      <c r="BC459" s="3"/>
      <c r="BD459" s="3"/>
      <c r="BE459" s="3"/>
    </row>
    <row r="460" spans="1:57" ht="15">
      <c r="A460" s="65" t="s">
        <v>572</v>
      </c>
      <c r="B460" s="66"/>
      <c r="C460" s="66"/>
      <c r="D460" s="67">
        <v>1.5</v>
      </c>
      <c r="E460" s="69">
        <v>60</v>
      </c>
      <c r="F460" s="104" t="s">
        <v>1837</v>
      </c>
      <c r="G460" s="66"/>
      <c r="H460" s="70"/>
      <c r="I460" s="71"/>
      <c r="J460" s="71"/>
      <c r="K460" s="70" t="s">
        <v>8024</v>
      </c>
      <c r="L460" s="74"/>
      <c r="M460" s="75">
        <v>6009.12158203125</v>
      </c>
      <c r="N460" s="75">
        <v>6833.6416015625</v>
      </c>
      <c r="O460" s="76"/>
      <c r="P460" s="77"/>
      <c r="Q460" s="77"/>
      <c r="R460" s="89"/>
      <c r="S460" s="48">
        <v>0</v>
      </c>
      <c r="T460" s="48">
        <v>2</v>
      </c>
      <c r="U460" s="49">
        <v>0</v>
      </c>
      <c r="V460" s="49">
        <v>0.5</v>
      </c>
      <c r="W460" s="50"/>
      <c r="X460" s="50"/>
      <c r="Y460" s="50"/>
      <c r="Z460" s="49">
        <v>0</v>
      </c>
      <c r="AA460" s="72">
        <v>460</v>
      </c>
      <c r="AB460" s="72"/>
      <c r="AC460" s="73"/>
      <c r="AD460" s="79" t="s">
        <v>4496</v>
      </c>
      <c r="AE460" s="79">
        <v>55</v>
      </c>
      <c r="AF460" s="79">
        <v>6</v>
      </c>
      <c r="AG460" s="79">
        <v>3</v>
      </c>
      <c r="AH460" s="79">
        <v>62</v>
      </c>
      <c r="AI460" s="79"/>
      <c r="AJ460" s="79"/>
      <c r="AK460" s="79"/>
      <c r="AL460" s="79"/>
      <c r="AM460" s="79"/>
      <c r="AN460" s="81">
        <v>43643.959444444445</v>
      </c>
      <c r="AO460" s="79"/>
      <c r="AP460" s="79" t="b">
        <v>1</v>
      </c>
      <c r="AQ460" s="79" t="b">
        <v>0</v>
      </c>
      <c r="AR460" s="79" t="b">
        <v>0</v>
      </c>
      <c r="AS460" s="79"/>
      <c r="AT460" s="79">
        <v>0</v>
      </c>
      <c r="AU460" s="79"/>
      <c r="AV460" s="79" t="b">
        <v>0</v>
      </c>
      <c r="AW460" s="79" t="s">
        <v>6881</v>
      </c>
      <c r="AX460" s="84" t="s">
        <v>7332</v>
      </c>
      <c r="AY460" s="79" t="s">
        <v>66</v>
      </c>
      <c r="AZ460" s="79" t="str">
        <f>REPLACE(INDEX(GroupVertices[Group],MATCH(Vertices[[#This Row],[Vertex]],GroupVertices[Vertex],0)),1,1,"")</f>
        <v>40</v>
      </c>
      <c r="BA460" s="2"/>
      <c r="BB460" s="3"/>
      <c r="BC460" s="3"/>
      <c r="BD460" s="3"/>
      <c r="BE460" s="3"/>
    </row>
    <row r="461" spans="1:57" ht="15">
      <c r="A461" s="65" t="s">
        <v>573</v>
      </c>
      <c r="B461" s="66"/>
      <c r="C461" s="66"/>
      <c r="D461" s="67">
        <v>2.340909090909091</v>
      </c>
      <c r="E461" s="69">
        <v>60</v>
      </c>
      <c r="F461" s="104" t="s">
        <v>1838</v>
      </c>
      <c r="G461" s="66"/>
      <c r="H461" s="70"/>
      <c r="I461" s="71"/>
      <c r="J461" s="71"/>
      <c r="K461" s="70" t="s">
        <v>8025</v>
      </c>
      <c r="L461" s="74"/>
      <c r="M461" s="75">
        <v>893.8809814453125</v>
      </c>
      <c r="N461" s="75">
        <v>8717.6259765625</v>
      </c>
      <c r="O461" s="76"/>
      <c r="P461" s="77"/>
      <c r="Q461" s="77"/>
      <c r="R461" s="89"/>
      <c r="S461" s="48">
        <v>1</v>
      </c>
      <c r="T461" s="48">
        <v>1</v>
      </c>
      <c r="U461" s="49">
        <v>0</v>
      </c>
      <c r="V461" s="49">
        <v>0</v>
      </c>
      <c r="W461" s="50"/>
      <c r="X461" s="50"/>
      <c r="Y461" s="50"/>
      <c r="Z461" s="49" t="s">
        <v>8271</v>
      </c>
      <c r="AA461" s="72">
        <v>461</v>
      </c>
      <c r="AB461" s="72"/>
      <c r="AC461" s="73"/>
      <c r="AD461" s="79" t="s">
        <v>4497</v>
      </c>
      <c r="AE461" s="79">
        <v>889</v>
      </c>
      <c r="AF461" s="79">
        <v>9519</v>
      </c>
      <c r="AG461" s="79">
        <v>68568</v>
      </c>
      <c r="AH461" s="79">
        <v>28154</v>
      </c>
      <c r="AI461" s="79"/>
      <c r="AJ461" s="79" t="s">
        <v>5126</v>
      </c>
      <c r="AK461" s="79" t="s">
        <v>5595</v>
      </c>
      <c r="AL461" s="79"/>
      <c r="AM461" s="79"/>
      <c r="AN461" s="81">
        <v>41231.51835648148</v>
      </c>
      <c r="AO461" s="84" t="s">
        <v>6397</v>
      </c>
      <c r="AP461" s="79" t="b">
        <v>0</v>
      </c>
      <c r="AQ461" s="79" t="b">
        <v>0</v>
      </c>
      <c r="AR461" s="79" t="b">
        <v>1</v>
      </c>
      <c r="AS461" s="79"/>
      <c r="AT461" s="79">
        <v>50</v>
      </c>
      <c r="AU461" s="84" t="s">
        <v>6619</v>
      </c>
      <c r="AV461" s="79" t="b">
        <v>0</v>
      </c>
      <c r="AW461" s="79" t="s">
        <v>6881</v>
      </c>
      <c r="AX461" s="84" t="s">
        <v>7333</v>
      </c>
      <c r="AY461" s="79" t="s">
        <v>66</v>
      </c>
      <c r="AZ461" s="79" t="str">
        <f>REPLACE(INDEX(GroupVertices[Group],MATCH(Vertices[[#This Row],[Vertex]],GroupVertices[Vertex],0)),1,1,"")</f>
        <v>1</v>
      </c>
      <c r="BA461" s="2"/>
      <c r="BB461" s="3"/>
      <c r="BC461" s="3"/>
      <c r="BD461" s="3"/>
      <c r="BE461" s="3"/>
    </row>
    <row r="462" spans="1:57" ht="15">
      <c r="A462" s="65" t="s">
        <v>574</v>
      </c>
      <c r="B462" s="66"/>
      <c r="C462" s="66"/>
      <c r="D462" s="67">
        <v>2.340909090909091</v>
      </c>
      <c r="E462" s="69">
        <v>60</v>
      </c>
      <c r="F462" s="104" t="s">
        <v>1839</v>
      </c>
      <c r="G462" s="66"/>
      <c r="H462" s="70"/>
      <c r="I462" s="71"/>
      <c r="J462" s="71"/>
      <c r="K462" s="70" t="s">
        <v>8026</v>
      </c>
      <c r="L462" s="74"/>
      <c r="M462" s="75">
        <v>494.7362060546875</v>
      </c>
      <c r="N462" s="75">
        <v>1862.1688232421875</v>
      </c>
      <c r="O462" s="76"/>
      <c r="P462" s="77"/>
      <c r="Q462" s="77"/>
      <c r="R462" s="89"/>
      <c r="S462" s="48">
        <v>1</v>
      </c>
      <c r="T462" s="48">
        <v>1</v>
      </c>
      <c r="U462" s="49">
        <v>0</v>
      </c>
      <c r="V462" s="49">
        <v>0</v>
      </c>
      <c r="W462" s="50"/>
      <c r="X462" s="50"/>
      <c r="Y462" s="50"/>
      <c r="Z462" s="49" t="s">
        <v>8271</v>
      </c>
      <c r="AA462" s="72">
        <v>462</v>
      </c>
      <c r="AB462" s="72"/>
      <c r="AC462" s="73"/>
      <c r="AD462" s="79" t="s">
        <v>4498</v>
      </c>
      <c r="AE462" s="79">
        <v>46</v>
      </c>
      <c r="AF462" s="79">
        <v>4</v>
      </c>
      <c r="AG462" s="79">
        <v>179</v>
      </c>
      <c r="AH462" s="79">
        <v>352</v>
      </c>
      <c r="AI462" s="79"/>
      <c r="AJ462" s="79" t="s">
        <v>5127</v>
      </c>
      <c r="AK462" s="79"/>
      <c r="AL462" s="79"/>
      <c r="AM462" s="79"/>
      <c r="AN462" s="81">
        <v>43642.762395833335</v>
      </c>
      <c r="AO462" s="84" t="s">
        <v>6398</v>
      </c>
      <c r="AP462" s="79" t="b">
        <v>1</v>
      </c>
      <c r="AQ462" s="79" t="b">
        <v>0</v>
      </c>
      <c r="AR462" s="79" t="b">
        <v>0</v>
      </c>
      <c r="AS462" s="79"/>
      <c r="AT462" s="79">
        <v>0</v>
      </c>
      <c r="AU462" s="79"/>
      <c r="AV462" s="79" t="b">
        <v>0</v>
      </c>
      <c r="AW462" s="79" t="s">
        <v>6881</v>
      </c>
      <c r="AX462" s="84" t="s">
        <v>7334</v>
      </c>
      <c r="AY462" s="79" t="s">
        <v>66</v>
      </c>
      <c r="AZ462" s="79" t="str">
        <f>REPLACE(INDEX(GroupVertices[Group],MATCH(Vertices[[#This Row],[Vertex]],GroupVertices[Vertex],0)),1,1,"")</f>
        <v>1</v>
      </c>
      <c r="BA462" s="2"/>
      <c r="BB462" s="3"/>
      <c r="BC462" s="3"/>
      <c r="BD462" s="3"/>
      <c r="BE462" s="3"/>
    </row>
    <row r="463" spans="1:57" ht="15">
      <c r="A463" s="65" t="s">
        <v>575</v>
      </c>
      <c r="B463" s="66"/>
      <c r="C463" s="66"/>
      <c r="D463" s="67">
        <v>1.5</v>
      </c>
      <c r="E463" s="69">
        <v>60</v>
      </c>
      <c r="F463" s="104" t="s">
        <v>6807</v>
      </c>
      <c r="G463" s="66"/>
      <c r="H463" s="70"/>
      <c r="I463" s="71"/>
      <c r="J463" s="71"/>
      <c r="K463" s="70" t="s">
        <v>8027</v>
      </c>
      <c r="L463" s="74"/>
      <c r="M463" s="75">
        <v>451.4344787597656</v>
      </c>
      <c r="N463" s="75">
        <v>977.1527709960938</v>
      </c>
      <c r="O463" s="76"/>
      <c r="P463" s="77"/>
      <c r="Q463" s="77"/>
      <c r="R463" s="89"/>
      <c r="S463" s="48">
        <v>0</v>
      </c>
      <c r="T463" s="48">
        <v>1</v>
      </c>
      <c r="U463" s="49">
        <v>0</v>
      </c>
      <c r="V463" s="49">
        <v>0.02439</v>
      </c>
      <c r="W463" s="50"/>
      <c r="X463" s="50"/>
      <c r="Y463" s="50"/>
      <c r="Z463" s="49">
        <v>0</v>
      </c>
      <c r="AA463" s="72">
        <v>463</v>
      </c>
      <c r="AB463" s="72"/>
      <c r="AC463" s="73"/>
      <c r="AD463" s="79" t="s">
        <v>4499</v>
      </c>
      <c r="AE463" s="79">
        <v>712</v>
      </c>
      <c r="AF463" s="79">
        <v>966</v>
      </c>
      <c r="AG463" s="79">
        <v>3537</v>
      </c>
      <c r="AH463" s="79">
        <v>12607</v>
      </c>
      <c r="AI463" s="79"/>
      <c r="AJ463" s="79" t="s">
        <v>5128</v>
      </c>
      <c r="AK463" s="79" t="s">
        <v>5596</v>
      </c>
      <c r="AL463" s="79"/>
      <c r="AM463" s="79"/>
      <c r="AN463" s="81">
        <v>41116.93665509259</v>
      </c>
      <c r="AO463" s="84" t="s">
        <v>6399</v>
      </c>
      <c r="AP463" s="79" t="b">
        <v>1</v>
      </c>
      <c r="AQ463" s="79" t="b">
        <v>0</v>
      </c>
      <c r="AR463" s="79" t="b">
        <v>1</v>
      </c>
      <c r="AS463" s="79"/>
      <c r="AT463" s="79">
        <v>2</v>
      </c>
      <c r="AU463" s="84" t="s">
        <v>6619</v>
      </c>
      <c r="AV463" s="79" t="b">
        <v>0</v>
      </c>
      <c r="AW463" s="79" t="s">
        <v>6881</v>
      </c>
      <c r="AX463" s="84" t="s">
        <v>7335</v>
      </c>
      <c r="AY463" s="79" t="s">
        <v>66</v>
      </c>
      <c r="AZ463" s="79" t="str">
        <f>REPLACE(INDEX(GroupVertices[Group],MATCH(Vertices[[#This Row],[Vertex]],GroupVertices[Vertex],0)),1,1,"")</f>
        <v>2</v>
      </c>
      <c r="BA463" s="2"/>
      <c r="BB463" s="3"/>
      <c r="BC463" s="3"/>
      <c r="BD463" s="3"/>
      <c r="BE463" s="3"/>
    </row>
    <row r="464" spans="1:57" ht="15">
      <c r="A464" s="65" t="s">
        <v>576</v>
      </c>
      <c r="B464" s="66"/>
      <c r="C464" s="66"/>
      <c r="D464" s="67">
        <v>3.1818181818181817</v>
      </c>
      <c r="E464" s="69">
        <v>60</v>
      </c>
      <c r="F464" s="104" t="s">
        <v>1840</v>
      </c>
      <c r="G464" s="66"/>
      <c r="H464" s="70"/>
      <c r="I464" s="71"/>
      <c r="J464" s="71"/>
      <c r="K464" s="70" t="s">
        <v>8028</v>
      </c>
      <c r="L464" s="74"/>
      <c r="M464" s="75">
        <v>8879.837890625</v>
      </c>
      <c r="N464" s="75">
        <v>177.55482482910156</v>
      </c>
      <c r="O464" s="76"/>
      <c r="P464" s="77"/>
      <c r="Q464" s="77"/>
      <c r="R464" s="89"/>
      <c r="S464" s="48">
        <v>2</v>
      </c>
      <c r="T464" s="48">
        <v>1</v>
      </c>
      <c r="U464" s="49">
        <v>0</v>
      </c>
      <c r="V464" s="49">
        <v>1</v>
      </c>
      <c r="W464" s="50"/>
      <c r="X464" s="50"/>
      <c r="Y464" s="50"/>
      <c r="Z464" s="49">
        <v>0</v>
      </c>
      <c r="AA464" s="72">
        <v>464</v>
      </c>
      <c r="AB464" s="72"/>
      <c r="AC464" s="73"/>
      <c r="AD464" s="79" t="s">
        <v>4500</v>
      </c>
      <c r="AE464" s="79">
        <v>847</v>
      </c>
      <c r="AF464" s="79">
        <v>617</v>
      </c>
      <c r="AG464" s="79">
        <v>2177</v>
      </c>
      <c r="AH464" s="79">
        <v>3695</v>
      </c>
      <c r="AI464" s="79"/>
      <c r="AJ464" s="79" t="s">
        <v>5129</v>
      </c>
      <c r="AK464" s="79"/>
      <c r="AL464" s="84" t="s">
        <v>5899</v>
      </c>
      <c r="AM464" s="79"/>
      <c r="AN464" s="81">
        <v>41854.28219907408</v>
      </c>
      <c r="AO464" s="84" t="s">
        <v>6400</v>
      </c>
      <c r="AP464" s="79" t="b">
        <v>1</v>
      </c>
      <c r="AQ464" s="79" t="b">
        <v>0</v>
      </c>
      <c r="AR464" s="79" t="b">
        <v>1</v>
      </c>
      <c r="AS464" s="79"/>
      <c r="AT464" s="79">
        <v>0</v>
      </c>
      <c r="AU464" s="84" t="s">
        <v>6619</v>
      </c>
      <c r="AV464" s="79" t="b">
        <v>0</v>
      </c>
      <c r="AW464" s="79" t="s">
        <v>6881</v>
      </c>
      <c r="AX464" s="84" t="s">
        <v>7336</v>
      </c>
      <c r="AY464" s="79" t="s">
        <v>66</v>
      </c>
      <c r="AZ464" s="79" t="str">
        <f>REPLACE(INDEX(GroupVertices[Group],MATCH(Vertices[[#This Row],[Vertex]],GroupVertices[Vertex],0)),1,1,"")</f>
        <v>98</v>
      </c>
      <c r="BA464" s="2"/>
      <c r="BB464" s="3"/>
      <c r="BC464" s="3"/>
      <c r="BD464" s="3"/>
      <c r="BE464" s="3"/>
    </row>
    <row r="465" spans="1:57" ht="15">
      <c r="A465" s="65" t="s">
        <v>577</v>
      </c>
      <c r="B465" s="66"/>
      <c r="C465" s="66"/>
      <c r="D465" s="67">
        <v>1.5</v>
      </c>
      <c r="E465" s="69">
        <v>60</v>
      </c>
      <c r="F465" s="104" t="s">
        <v>1841</v>
      </c>
      <c r="G465" s="66"/>
      <c r="H465" s="70"/>
      <c r="I465" s="71"/>
      <c r="J465" s="71"/>
      <c r="K465" s="70" t="s">
        <v>8029</v>
      </c>
      <c r="L465" s="74"/>
      <c r="M465" s="75">
        <v>8454.08984375</v>
      </c>
      <c r="N465" s="75">
        <v>473.38232421875</v>
      </c>
      <c r="O465" s="76"/>
      <c r="P465" s="77"/>
      <c r="Q465" s="77"/>
      <c r="R465" s="89"/>
      <c r="S465" s="48">
        <v>0</v>
      </c>
      <c r="T465" s="48">
        <v>1</v>
      </c>
      <c r="U465" s="49">
        <v>0</v>
      </c>
      <c r="V465" s="49">
        <v>1</v>
      </c>
      <c r="W465" s="50"/>
      <c r="X465" s="50"/>
      <c r="Y465" s="50"/>
      <c r="Z465" s="49">
        <v>0</v>
      </c>
      <c r="AA465" s="72">
        <v>465</v>
      </c>
      <c r="AB465" s="72"/>
      <c r="AC465" s="73"/>
      <c r="AD465" s="79" t="s">
        <v>4501</v>
      </c>
      <c r="AE465" s="79">
        <v>206</v>
      </c>
      <c r="AF465" s="79">
        <v>190</v>
      </c>
      <c r="AG465" s="79">
        <v>2625</v>
      </c>
      <c r="AH465" s="79">
        <v>4455</v>
      </c>
      <c r="AI465" s="79"/>
      <c r="AJ465" s="79" t="s">
        <v>5130</v>
      </c>
      <c r="AK465" s="79"/>
      <c r="AL465" s="79"/>
      <c r="AM465" s="79"/>
      <c r="AN465" s="81">
        <v>41410.83456018518</v>
      </c>
      <c r="AO465" s="84" t="s">
        <v>6401</v>
      </c>
      <c r="AP465" s="79" t="b">
        <v>1</v>
      </c>
      <c r="AQ465" s="79" t="b">
        <v>0</v>
      </c>
      <c r="AR465" s="79" t="b">
        <v>1</v>
      </c>
      <c r="AS465" s="79"/>
      <c r="AT465" s="79">
        <v>0</v>
      </c>
      <c r="AU465" s="84" t="s">
        <v>6619</v>
      </c>
      <c r="AV465" s="79" t="b">
        <v>0</v>
      </c>
      <c r="AW465" s="79" t="s">
        <v>6881</v>
      </c>
      <c r="AX465" s="84" t="s">
        <v>7337</v>
      </c>
      <c r="AY465" s="79" t="s">
        <v>66</v>
      </c>
      <c r="AZ465" s="79" t="str">
        <f>REPLACE(INDEX(GroupVertices[Group],MATCH(Vertices[[#This Row],[Vertex]],GroupVertices[Vertex],0)),1,1,"")</f>
        <v>98</v>
      </c>
      <c r="BA465" s="2"/>
      <c r="BB465" s="3"/>
      <c r="BC465" s="3"/>
      <c r="BD465" s="3"/>
      <c r="BE465" s="3"/>
    </row>
    <row r="466" spans="1:57" ht="15">
      <c r="A466" s="65" t="s">
        <v>578</v>
      </c>
      <c r="B466" s="66"/>
      <c r="C466" s="66"/>
      <c r="D466" s="67">
        <v>1.5</v>
      </c>
      <c r="E466" s="69">
        <v>60</v>
      </c>
      <c r="F466" s="104" t="s">
        <v>1842</v>
      </c>
      <c r="G466" s="66"/>
      <c r="H466" s="70"/>
      <c r="I466" s="71"/>
      <c r="J466" s="71"/>
      <c r="K466" s="70" t="s">
        <v>8030</v>
      </c>
      <c r="L466" s="74"/>
      <c r="M466" s="75">
        <v>5475.3212890625</v>
      </c>
      <c r="N466" s="75">
        <v>8881.375</v>
      </c>
      <c r="O466" s="76"/>
      <c r="P466" s="77"/>
      <c r="Q466" s="77"/>
      <c r="R466" s="89"/>
      <c r="S466" s="48">
        <v>0</v>
      </c>
      <c r="T466" s="48">
        <v>1</v>
      </c>
      <c r="U466" s="49">
        <v>0</v>
      </c>
      <c r="V466" s="49">
        <v>0.034483</v>
      </c>
      <c r="W466" s="50"/>
      <c r="X466" s="50"/>
      <c r="Y466" s="50"/>
      <c r="Z466" s="49">
        <v>0</v>
      </c>
      <c r="AA466" s="72">
        <v>466</v>
      </c>
      <c r="AB466" s="72"/>
      <c r="AC466" s="73"/>
      <c r="AD466" s="79" t="s">
        <v>4502</v>
      </c>
      <c r="AE466" s="79">
        <v>424</v>
      </c>
      <c r="AF466" s="79">
        <v>451</v>
      </c>
      <c r="AG466" s="79">
        <v>4962</v>
      </c>
      <c r="AH466" s="79">
        <v>1088</v>
      </c>
      <c r="AI466" s="79"/>
      <c r="AJ466" s="79" t="s">
        <v>5131</v>
      </c>
      <c r="AK466" s="79" t="s">
        <v>5597</v>
      </c>
      <c r="AL466" s="79"/>
      <c r="AM466" s="79"/>
      <c r="AN466" s="81">
        <v>43452.09982638889</v>
      </c>
      <c r="AO466" s="84" t="s">
        <v>6402</v>
      </c>
      <c r="AP466" s="79" t="b">
        <v>1</v>
      </c>
      <c r="AQ466" s="79" t="b">
        <v>0</v>
      </c>
      <c r="AR466" s="79" t="b">
        <v>1</v>
      </c>
      <c r="AS466" s="79"/>
      <c r="AT466" s="79">
        <v>0</v>
      </c>
      <c r="AU466" s="79"/>
      <c r="AV466" s="79" t="b">
        <v>0</v>
      </c>
      <c r="AW466" s="79" t="s">
        <v>6881</v>
      </c>
      <c r="AX466" s="84" t="s">
        <v>7338</v>
      </c>
      <c r="AY466" s="79" t="s">
        <v>66</v>
      </c>
      <c r="AZ466" s="79" t="str">
        <f>REPLACE(INDEX(GroupVertices[Group],MATCH(Vertices[[#This Row],[Vertex]],GroupVertices[Vertex],0)),1,1,"")</f>
        <v>3</v>
      </c>
      <c r="BA466" s="2"/>
      <c r="BB466" s="3"/>
      <c r="BC466" s="3"/>
      <c r="BD466" s="3"/>
      <c r="BE466" s="3"/>
    </row>
    <row r="467" spans="1:57" ht="15">
      <c r="A467" s="65" t="s">
        <v>579</v>
      </c>
      <c r="B467" s="66"/>
      <c r="C467" s="66"/>
      <c r="D467" s="67">
        <v>1.5</v>
      </c>
      <c r="E467" s="69">
        <v>60</v>
      </c>
      <c r="F467" s="104" t="s">
        <v>1843</v>
      </c>
      <c r="G467" s="66"/>
      <c r="H467" s="70"/>
      <c r="I467" s="71"/>
      <c r="J467" s="71"/>
      <c r="K467" s="70" t="s">
        <v>8031</v>
      </c>
      <c r="L467" s="74"/>
      <c r="M467" s="75">
        <v>8709.5751953125</v>
      </c>
      <c r="N467" s="75">
        <v>6626.18408203125</v>
      </c>
      <c r="O467" s="76"/>
      <c r="P467" s="77"/>
      <c r="Q467" s="77"/>
      <c r="R467" s="89"/>
      <c r="S467" s="48">
        <v>0</v>
      </c>
      <c r="T467" s="48">
        <v>1</v>
      </c>
      <c r="U467" s="49">
        <v>0</v>
      </c>
      <c r="V467" s="49">
        <v>0.333333</v>
      </c>
      <c r="W467" s="50"/>
      <c r="X467" s="50"/>
      <c r="Y467" s="50"/>
      <c r="Z467" s="49">
        <v>0</v>
      </c>
      <c r="AA467" s="72">
        <v>467</v>
      </c>
      <c r="AB467" s="72"/>
      <c r="AC467" s="73"/>
      <c r="AD467" s="79" t="s">
        <v>4503</v>
      </c>
      <c r="AE467" s="79">
        <v>3152</v>
      </c>
      <c r="AF467" s="79">
        <v>1103</v>
      </c>
      <c r="AG467" s="79">
        <v>139914</v>
      </c>
      <c r="AH467" s="79">
        <v>130140</v>
      </c>
      <c r="AI467" s="79"/>
      <c r="AJ467" s="79" t="s">
        <v>5132</v>
      </c>
      <c r="AK467" s="79" t="s">
        <v>5598</v>
      </c>
      <c r="AL467" s="84" t="s">
        <v>5900</v>
      </c>
      <c r="AM467" s="79"/>
      <c r="AN467" s="81">
        <v>41693.259560185186</v>
      </c>
      <c r="AO467" s="84" t="s">
        <v>6403</v>
      </c>
      <c r="AP467" s="79" t="b">
        <v>0</v>
      </c>
      <c r="AQ467" s="79" t="b">
        <v>0</v>
      </c>
      <c r="AR467" s="79" t="b">
        <v>1</v>
      </c>
      <c r="AS467" s="79"/>
      <c r="AT467" s="79">
        <v>40</v>
      </c>
      <c r="AU467" s="84" t="s">
        <v>6619</v>
      </c>
      <c r="AV467" s="79" t="b">
        <v>0</v>
      </c>
      <c r="AW467" s="79" t="s">
        <v>6881</v>
      </c>
      <c r="AX467" s="84" t="s">
        <v>7339</v>
      </c>
      <c r="AY467" s="79" t="s">
        <v>66</v>
      </c>
      <c r="AZ467" s="79" t="str">
        <f>REPLACE(INDEX(GroupVertices[Group],MATCH(Vertices[[#This Row],[Vertex]],GroupVertices[Vertex],0)),1,1,"")</f>
        <v>36</v>
      </c>
      <c r="BA467" s="2"/>
      <c r="BB467" s="3"/>
      <c r="BC467" s="3"/>
      <c r="BD467" s="3"/>
      <c r="BE467" s="3"/>
    </row>
    <row r="468" spans="1:57" ht="15">
      <c r="A468" s="65" t="s">
        <v>580</v>
      </c>
      <c r="B468" s="66"/>
      <c r="C468" s="66"/>
      <c r="D468" s="67">
        <v>1.5</v>
      </c>
      <c r="E468" s="69">
        <v>60</v>
      </c>
      <c r="F468" s="104" t="s">
        <v>1844</v>
      </c>
      <c r="G468" s="66"/>
      <c r="H468" s="70"/>
      <c r="I468" s="71"/>
      <c r="J468" s="71"/>
      <c r="K468" s="70" t="s">
        <v>8033</v>
      </c>
      <c r="L468" s="74"/>
      <c r="M468" s="75">
        <v>8662.994140625</v>
      </c>
      <c r="N468" s="75">
        <v>8987.224609375</v>
      </c>
      <c r="O468" s="76"/>
      <c r="P468" s="77"/>
      <c r="Q468" s="77"/>
      <c r="R468" s="89"/>
      <c r="S468" s="48">
        <v>0</v>
      </c>
      <c r="T468" s="48">
        <v>1</v>
      </c>
      <c r="U468" s="49">
        <v>0</v>
      </c>
      <c r="V468" s="49">
        <v>0.04</v>
      </c>
      <c r="W468" s="50"/>
      <c r="X468" s="50"/>
      <c r="Y468" s="50"/>
      <c r="Z468" s="49">
        <v>0</v>
      </c>
      <c r="AA468" s="72">
        <v>468</v>
      </c>
      <c r="AB468" s="72"/>
      <c r="AC468" s="73"/>
      <c r="AD468" s="79" t="s">
        <v>4505</v>
      </c>
      <c r="AE468" s="79">
        <v>326</v>
      </c>
      <c r="AF468" s="79">
        <v>301</v>
      </c>
      <c r="AG468" s="79">
        <v>17945</v>
      </c>
      <c r="AH468" s="79">
        <v>17104</v>
      </c>
      <c r="AI468" s="79"/>
      <c r="AJ468" s="79"/>
      <c r="AK468" s="79"/>
      <c r="AL468" s="79"/>
      <c r="AM468" s="79"/>
      <c r="AN468" s="81">
        <v>42169.901770833334</v>
      </c>
      <c r="AO468" s="84" t="s">
        <v>6405</v>
      </c>
      <c r="AP468" s="79" t="b">
        <v>1</v>
      </c>
      <c r="AQ468" s="79" t="b">
        <v>0</v>
      </c>
      <c r="AR468" s="79" t="b">
        <v>0</v>
      </c>
      <c r="AS468" s="79"/>
      <c r="AT468" s="79">
        <v>0</v>
      </c>
      <c r="AU468" s="84" t="s">
        <v>6619</v>
      </c>
      <c r="AV468" s="79" t="b">
        <v>0</v>
      </c>
      <c r="AW468" s="79" t="s">
        <v>6881</v>
      </c>
      <c r="AX468" s="84" t="s">
        <v>7341</v>
      </c>
      <c r="AY468" s="79" t="s">
        <v>66</v>
      </c>
      <c r="AZ468" s="79" t="str">
        <f>REPLACE(INDEX(GroupVertices[Group],MATCH(Vertices[[#This Row],[Vertex]],GroupVertices[Vertex],0)),1,1,"")</f>
        <v>7</v>
      </c>
      <c r="BA468" s="2"/>
      <c r="BB468" s="3"/>
      <c r="BC468" s="3"/>
      <c r="BD468" s="3"/>
      <c r="BE468" s="3"/>
    </row>
    <row r="469" spans="1:57" ht="15">
      <c r="A469" s="65" t="s">
        <v>581</v>
      </c>
      <c r="B469" s="66"/>
      <c r="C469" s="66"/>
      <c r="D469" s="67">
        <v>1.5</v>
      </c>
      <c r="E469" s="69">
        <v>60</v>
      </c>
      <c r="F469" s="104" t="s">
        <v>1845</v>
      </c>
      <c r="G469" s="66"/>
      <c r="H469" s="70"/>
      <c r="I469" s="71"/>
      <c r="J469" s="71"/>
      <c r="K469" s="70" t="s">
        <v>8034</v>
      </c>
      <c r="L469" s="74"/>
      <c r="M469" s="75">
        <v>8454.08984375</v>
      </c>
      <c r="N469" s="75">
        <v>961.4964599609375</v>
      </c>
      <c r="O469" s="76"/>
      <c r="P469" s="77"/>
      <c r="Q469" s="77"/>
      <c r="R469" s="89"/>
      <c r="S469" s="48">
        <v>0</v>
      </c>
      <c r="T469" s="48">
        <v>1</v>
      </c>
      <c r="U469" s="49">
        <v>0</v>
      </c>
      <c r="V469" s="49">
        <v>1</v>
      </c>
      <c r="W469" s="50"/>
      <c r="X469" s="50"/>
      <c r="Y469" s="50"/>
      <c r="Z469" s="49">
        <v>0</v>
      </c>
      <c r="AA469" s="72">
        <v>469</v>
      </c>
      <c r="AB469" s="72"/>
      <c r="AC469" s="73"/>
      <c r="AD469" s="79" t="s">
        <v>4506</v>
      </c>
      <c r="AE469" s="79">
        <v>2599</v>
      </c>
      <c r="AF469" s="79">
        <v>936</v>
      </c>
      <c r="AG469" s="79">
        <v>10402</v>
      </c>
      <c r="AH469" s="79">
        <v>24724</v>
      </c>
      <c r="AI469" s="79"/>
      <c r="AJ469" s="79" t="s">
        <v>5134</v>
      </c>
      <c r="AK469" s="79" t="s">
        <v>5600</v>
      </c>
      <c r="AL469" s="84" t="s">
        <v>5902</v>
      </c>
      <c r="AM469" s="79"/>
      <c r="AN469" s="81">
        <v>42996.59244212963</v>
      </c>
      <c r="AO469" s="84" t="s">
        <v>6406</v>
      </c>
      <c r="AP469" s="79" t="b">
        <v>0</v>
      </c>
      <c r="AQ469" s="79" t="b">
        <v>0</v>
      </c>
      <c r="AR469" s="79" t="b">
        <v>0</v>
      </c>
      <c r="AS469" s="79"/>
      <c r="AT469" s="79">
        <v>2</v>
      </c>
      <c r="AU469" s="84" t="s">
        <v>6619</v>
      </c>
      <c r="AV469" s="79" t="b">
        <v>0</v>
      </c>
      <c r="AW469" s="79" t="s">
        <v>6881</v>
      </c>
      <c r="AX469" s="84" t="s">
        <v>7342</v>
      </c>
      <c r="AY469" s="79" t="s">
        <v>66</v>
      </c>
      <c r="AZ469" s="79" t="str">
        <f>REPLACE(INDEX(GroupVertices[Group],MATCH(Vertices[[#This Row],[Vertex]],GroupVertices[Vertex],0)),1,1,"")</f>
        <v>97</v>
      </c>
      <c r="BA469" s="2"/>
      <c r="BB469" s="3"/>
      <c r="BC469" s="3"/>
      <c r="BD469" s="3"/>
      <c r="BE469" s="3"/>
    </row>
    <row r="470" spans="1:57" ht="15">
      <c r="A470" s="65" t="s">
        <v>883</v>
      </c>
      <c r="B470" s="66"/>
      <c r="C470" s="66"/>
      <c r="D470" s="67">
        <v>2.340909090909091</v>
      </c>
      <c r="E470" s="69">
        <v>60</v>
      </c>
      <c r="F470" s="104" t="s">
        <v>6808</v>
      </c>
      <c r="G470" s="66"/>
      <c r="H470" s="70"/>
      <c r="I470" s="71"/>
      <c r="J470" s="71"/>
      <c r="K470" s="70" t="s">
        <v>8035</v>
      </c>
      <c r="L470" s="74"/>
      <c r="M470" s="75">
        <v>8879.837890625</v>
      </c>
      <c r="N470" s="75">
        <v>650.8766479492188</v>
      </c>
      <c r="O470" s="76"/>
      <c r="P470" s="77"/>
      <c r="Q470" s="77"/>
      <c r="R470" s="89"/>
      <c r="S470" s="48">
        <v>1</v>
      </c>
      <c r="T470" s="48">
        <v>0</v>
      </c>
      <c r="U470" s="49">
        <v>0</v>
      </c>
      <c r="V470" s="49">
        <v>1</v>
      </c>
      <c r="W470" s="50"/>
      <c r="X470" s="50"/>
      <c r="Y470" s="50"/>
      <c r="Z470" s="49">
        <v>0</v>
      </c>
      <c r="AA470" s="72">
        <v>470</v>
      </c>
      <c r="AB470" s="72"/>
      <c r="AC470" s="73"/>
      <c r="AD470" s="79" t="s">
        <v>4507</v>
      </c>
      <c r="AE470" s="79">
        <v>457</v>
      </c>
      <c r="AF470" s="79">
        <v>14296580</v>
      </c>
      <c r="AG470" s="79">
        <v>8724</v>
      </c>
      <c r="AH470" s="79">
        <v>1</v>
      </c>
      <c r="AI470" s="79"/>
      <c r="AJ470" s="79" t="s">
        <v>5135</v>
      </c>
      <c r="AK470" s="79" t="s">
        <v>4005</v>
      </c>
      <c r="AL470" s="84" t="s">
        <v>5903</v>
      </c>
      <c r="AM470" s="79"/>
      <c r="AN470" s="81">
        <v>39826.79487268518</v>
      </c>
      <c r="AO470" s="84" t="s">
        <v>6407</v>
      </c>
      <c r="AP470" s="79" t="b">
        <v>1</v>
      </c>
      <c r="AQ470" s="79" t="b">
        <v>0</v>
      </c>
      <c r="AR470" s="79" t="b">
        <v>0</v>
      </c>
      <c r="AS470" s="79"/>
      <c r="AT470" s="79">
        <v>32454</v>
      </c>
      <c r="AU470" s="84" t="s">
        <v>6619</v>
      </c>
      <c r="AV470" s="79" t="b">
        <v>1</v>
      </c>
      <c r="AW470" s="79" t="s">
        <v>6881</v>
      </c>
      <c r="AX470" s="84" t="s">
        <v>7343</v>
      </c>
      <c r="AY470" s="79" t="s">
        <v>65</v>
      </c>
      <c r="AZ470" s="79" t="str">
        <f>REPLACE(INDEX(GroupVertices[Group],MATCH(Vertices[[#This Row],[Vertex]],GroupVertices[Vertex],0)),1,1,"")</f>
        <v>97</v>
      </c>
      <c r="BA470" s="2"/>
      <c r="BB470" s="3"/>
      <c r="BC470" s="3"/>
      <c r="BD470" s="3"/>
      <c r="BE470" s="3"/>
    </row>
    <row r="471" spans="1:57" ht="15">
      <c r="A471" s="65" t="s">
        <v>582</v>
      </c>
      <c r="B471" s="66"/>
      <c r="C471" s="66"/>
      <c r="D471" s="67">
        <v>2.340909090909091</v>
      </c>
      <c r="E471" s="69">
        <v>60</v>
      </c>
      <c r="F471" s="104" t="s">
        <v>1846</v>
      </c>
      <c r="G471" s="66"/>
      <c r="H471" s="70"/>
      <c r="I471" s="71"/>
      <c r="J471" s="71"/>
      <c r="K471" s="70" t="s">
        <v>8036</v>
      </c>
      <c r="L471" s="74"/>
      <c r="M471" s="75">
        <v>1397.349609375</v>
      </c>
      <c r="N471" s="75">
        <v>2452.14013671875</v>
      </c>
      <c r="O471" s="76"/>
      <c r="P471" s="77"/>
      <c r="Q471" s="77"/>
      <c r="R471" s="89"/>
      <c r="S471" s="48">
        <v>1</v>
      </c>
      <c r="T471" s="48">
        <v>1</v>
      </c>
      <c r="U471" s="49">
        <v>0</v>
      </c>
      <c r="V471" s="49">
        <v>0</v>
      </c>
      <c r="W471" s="50"/>
      <c r="X471" s="50"/>
      <c r="Y471" s="50"/>
      <c r="Z471" s="49" t="s">
        <v>8271</v>
      </c>
      <c r="AA471" s="72">
        <v>471</v>
      </c>
      <c r="AB471" s="72"/>
      <c r="AC471" s="73"/>
      <c r="AD471" s="79" t="s">
        <v>4508</v>
      </c>
      <c r="AE471" s="79">
        <v>588</v>
      </c>
      <c r="AF471" s="79">
        <v>942</v>
      </c>
      <c r="AG471" s="79">
        <v>50119</v>
      </c>
      <c r="AH471" s="79">
        <v>36741</v>
      </c>
      <c r="AI471" s="79"/>
      <c r="AJ471" s="79" t="s">
        <v>5136</v>
      </c>
      <c r="AK471" s="79" t="s">
        <v>3974</v>
      </c>
      <c r="AL471" s="79"/>
      <c r="AM471" s="79"/>
      <c r="AN471" s="81">
        <v>41809.88400462963</v>
      </c>
      <c r="AO471" s="84" t="s">
        <v>6408</v>
      </c>
      <c r="AP471" s="79" t="b">
        <v>0</v>
      </c>
      <c r="AQ471" s="79" t="b">
        <v>0</v>
      </c>
      <c r="AR471" s="79" t="b">
        <v>1</v>
      </c>
      <c r="AS471" s="79"/>
      <c r="AT471" s="79">
        <v>4</v>
      </c>
      <c r="AU471" s="84" t="s">
        <v>6619</v>
      </c>
      <c r="AV471" s="79" t="b">
        <v>0</v>
      </c>
      <c r="AW471" s="79" t="s">
        <v>6881</v>
      </c>
      <c r="AX471" s="84" t="s">
        <v>7344</v>
      </c>
      <c r="AY471" s="79" t="s">
        <v>66</v>
      </c>
      <c r="AZ471" s="79" t="str">
        <f>REPLACE(INDEX(GroupVertices[Group],MATCH(Vertices[[#This Row],[Vertex]],GroupVertices[Vertex],0)),1,1,"")</f>
        <v>1</v>
      </c>
      <c r="BA471" s="2"/>
      <c r="BB471" s="3"/>
      <c r="BC471" s="3"/>
      <c r="BD471" s="3"/>
      <c r="BE471" s="3"/>
    </row>
    <row r="472" spans="1:57" ht="15">
      <c r="A472" s="65" t="s">
        <v>584</v>
      </c>
      <c r="B472" s="66"/>
      <c r="C472" s="66"/>
      <c r="D472" s="67">
        <v>1.5</v>
      </c>
      <c r="E472" s="69">
        <v>60</v>
      </c>
      <c r="F472" s="104" t="s">
        <v>1848</v>
      </c>
      <c r="G472" s="66"/>
      <c r="H472" s="70"/>
      <c r="I472" s="71"/>
      <c r="J472" s="71"/>
      <c r="K472" s="70" t="s">
        <v>8037</v>
      </c>
      <c r="L472" s="74"/>
      <c r="M472" s="75">
        <v>5269.0341796875</v>
      </c>
      <c r="N472" s="75">
        <v>8357.1533203125</v>
      </c>
      <c r="O472" s="76"/>
      <c r="P472" s="77"/>
      <c r="Q472" s="77"/>
      <c r="R472" s="89"/>
      <c r="S472" s="48">
        <v>0</v>
      </c>
      <c r="T472" s="48">
        <v>1</v>
      </c>
      <c r="U472" s="49">
        <v>0</v>
      </c>
      <c r="V472" s="49">
        <v>0.111111</v>
      </c>
      <c r="W472" s="50"/>
      <c r="X472" s="50"/>
      <c r="Y472" s="50"/>
      <c r="Z472" s="49">
        <v>0</v>
      </c>
      <c r="AA472" s="72">
        <v>472</v>
      </c>
      <c r="AB472" s="72"/>
      <c r="AC472" s="73"/>
      <c r="AD472" s="79" t="s">
        <v>4509</v>
      </c>
      <c r="AE472" s="79">
        <v>301</v>
      </c>
      <c r="AF472" s="79">
        <v>294</v>
      </c>
      <c r="AG472" s="79">
        <v>21876</v>
      </c>
      <c r="AH472" s="79">
        <v>8304</v>
      </c>
      <c r="AI472" s="79"/>
      <c r="AJ472" s="79" t="s">
        <v>5137</v>
      </c>
      <c r="AK472" s="79"/>
      <c r="AL472" s="79"/>
      <c r="AM472" s="79"/>
      <c r="AN472" s="81">
        <v>42117.338217592594</v>
      </c>
      <c r="AO472" s="79"/>
      <c r="AP472" s="79" t="b">
        <v>0</v>
      </c>
      <c r="AQ472" s="79" t="b">
        <v>0</v>
      </c>
      <c r="AR472" s="79" t="b">
        <v>0</v>
      </c>
      <c r="AS472" s="79"/>
      <c r="AT472" s="79">
        <v>24</v>
      </c>
      <c r="AU472" s="84" t="s">
        <v>6619</v>
      </c>
      <c r="AV472" s="79" t="b">
        <v>0</v>
      </c>
      <c r="AW472" s="79" t="s">
        <v>6881</v>
      </c>
      <c r="AX472" s="84" t="s">
        <v>7345</v>
      </c>
      <c r="AY472" s="79" t="s">
        <v>66</v>
      </c>
      <c r="AZ472" s="79" t="str">
        <f>REPLACE(INDEX(GroupVertices[Group],MATCH(Vertices[[#This Row],[Vertex]],GroupVertices[Vertex],0)),1,1,"")</f>
        <v>15</v>
      </c>
      <c r="BA472" s="2"/>
      <c r="BB472" s="3"/>
      <c r="BC472" s="3"/>
      <c r="BD472" s="3"/>
      <c r="BE472" s="3"/>
    </row>
    <row r="473" spans="1:57" ht="15">
      <c r="A473" s="65" t="s">
        <v>585</v>
      </c>
      <c r="B473" s="66"/>
      <c r="C473" s="66"/>
      <c r="D473" s="67">
        <v>2.340909090909091</v>
      </c>
      <c r="E473" s="69">
        <v>60</v>
      </c>
      <c r="F473" s="104" t="s">
        <v>1849</v>
      </c>
      <c r="G473" s="66"/>
      <c r="H473" s="70"/>
      <c r="I473" s="71"/>
      <c r="J473" s="71"/>
      <c r="K473" s="70" t="s">
        <v>8038</v>
      </c>
      <c r="L473" s="74"/>
      <c r="M473" s="75">
        <v>2735.9716796875</v>
      </c>
      <c r="N473" s="75">
        <v>1875.0047607421875</v>
      </c>
      <c r="O473" s="76"/>
      <c r="P473" s="77"/>
      <c r="Q473" s="77"/>
      <c r="R473" s="89"/>
      <c r="S473" s="48">
        <v>1</v>
      </c>
      <c r="T473" s="48">
        <v>1</v>
      </c>
      <c r="U473" s="49">
        <v>0</v>
      </c>
      <c r="V473" s="49">
        <v>0.071429</v>
      </c>
      <c r="W473" s="50"/>
      <c r="X473" s="50"/>
      <c r="Y473" s="50"/>
      <c r="Z473" s="49">
        <v>0</v>
      </c>
      <c r="AA473" s="72">
        <v>473</v>
      </c>
      <c r="AB473" s="72"/>
      <c r="AC473" s="73"/>
      <c r="AD473" s="79" t="s">
        <v>4510</v>
      </c>
      <c r="AE473" s="79">
        <v>2152</v>
      </c>
      <c r="AF473" s="79">
        <v>39899</v>
      </c>
      <c r="AG473" s="79">
        <v>134526</v>
      </c>
      <c r="AH473" s="79">
        <v>125018</v>
      </c>
      <c r="AI473" s="79"/>
      <c r="AJ473" s="79" t="s">
        <v>5138</v>
      </c>
      <c r="AK473" s="79" t="s">
        <v>5601</v>
      </c>
      <c r="AL473" s="84" t="s">
        <v>5904</v>
      </c>
      <c r="AM473" s="79"/>
      <c r="AN473" s="81">
        <v>40158.87395833333</v>
      </c>
      <c r="AO473" s="84" t="s">
        <v>6409</v>
      </c>
      <c r="AP473" s="79" t="b">
        <v>0</v>
      </c>
      <c r="AQ473" s="79" t="b">
        <v>0</v>
      </c>
      <c r="AR473" s="79" t="b">
        <v>0</v>
      </c>
      <c r="AS473" s="79"/>
      <c r="AT473" s="79">
        <v>769</v>
      </c>
      <c r="AU473" s="84" t="s">
        <v>6619</v>
      </c>
      <c r="AV473" s="79" t="b">
        <v>1</v>
      </c>
      <c r="AW473" s="79" t="s">
        <v>6881</v>
      </c>
      <c r="AX473" s="84" t="s">
        <v>7346</v>
      </c>
      <c r="AY473" s="79" t="s">
        <v>66</v>
      </c>
      <c r="AZ473" s="79" t="str">
        <f>REPLACE(INDEX(GroupVertices[Group],MATCH(Vertices[[#This Row],[Vertex]],GroupVertices[Vertex],0)),1,1,"")</f>
        <v>11</v>
      </c>
      <c r="BA473" s="2"/>
      <c r="BB473" s="3"/>
      <c r="BC473" s="3"/>
      <c r="BD473" s="3"/>
      <c r="BE473" s="3"/>
    </row>
    <row r="474" spans="1:57" ht="15">
      <c r="A474" s="65" t="s">
        <v>586</v>
      </c>
      <c r="B474" s="66"/>
      <c r="C474" s="66"/>
      <c r="D474" s="67">
        <v>1.5</v>
      </c>
      <c r="E474" s="69">
        <v>60</v>
      </c>
      <c r="F474" s="104" t="s">
        <v>1850</v>
      </c>
      <c r="G474" s="66"/>
      <c r="H474" s="70"/>
      <c r="I474" s="71"/>
      <c r="J474" s="71"/>
      <c r="K474" s="70" t="s">
        <v>8039</v>
      </c>
      <c r="L474" s="74"/>
      <c r="M474" s="75">
        <v>3162.28564453125</v>
      </c>
      <c r="N474" s="75">
        <v>1513.331787109375</v>
      </c>
      <c r="O474" s="76"/>
      <c r="P474" s="77"/>
      <c r="Q474" s="77"/>
      <c r="R474" s="89"/>
      <c r="S474" s="48">
        <v>0</v>
      </c>
      <c r="T474" s="48">
        <v>2</v>
      </c>
      <c r="U474" s="49">
        <v>0</v>
      </c>
      <c r="V474" s="49">
        <v>0.071429</v>
      </c>
      <c r="W474" s="50"/>
      <c r="X474" s="50"/>
      <c r="Y474" s="50"/>
      <c r="Z474" s="49">
        <v>0</v>
      </c>
      <c r="AA474" s="72">
        <v>474</v>
      </c>
      <c r="AB474" s="72"/>
      <c r="AC474" s="73"/>
      <c r="AD474" s="79" t="s">
        <v>4511</v>
      </c>
      <c r="AE474" s="79">
        <v>244</v>
      </c>
      <c r="AF474" s="79">
        <v>266</v>
      </c>
      <c r="AG474" s="79">
        <v>6154</v>
      </c>
      <c r="AH474" s="79">
        <v>60063</v>
      </c>
      <c r="AI474" s="79"/>
      <c r="AJ474" s="79" t="s">
        <v>5139</v>
      </c>
      <c r="AK474" s="79" t="s">
        <v>3974</v>
      </c>
      <c r="AL474" s="79"/>
      <c r="AM474" s="79"/>
      <c r="AN474" s="81">
        <v>43176.114965277775</v>
      </c>
      <c r="AO474" s="84" t="s">
        <v>6410</v>
      </c>
      <c r="AP474" s="79" t="b">
        <v>1</v>
      </c>
      <c r="AQ474" s="79" t="b">
        <v>0</v>
      </c>
      <c r="AR474" s="79" t="b">
        <v>0</v>
      </c>
      <c r="AS474" s="79"/>
      <c r="AT474" s="79">
        <v>0</v>
      </c>
      <c r="AU474" s="79"/>
      <c r="AV474" s="79" t="b">
        <v>0</v>
      </c>
      <c r="AW474" s="79" t="s">
        <v>6881</v>
      </c>
      <c r="AX474" s="84" t="s">
        <v>7347</v>
      </c>
      <c r="AY474" s="79" t="s">
        <v>66</v>
      </c>
      <c r="AZ474" s="79" t="str">
        <f>REPLACE(INDEX(GroupVertices[Group],MATCH(Vertices[[#This Row],[Vertex]],GroupVertices[Vertex],0)),1,1,"")</f>
        <v>11</v>
      </c>
      <c r="BA474" s="2"/>
      <c r="BB474" s="3"/>
      <c r="BC474" s="3"/>
      <c r="BD474" s="3"/>
      <c r="BE474" s="3"/>
    </row>
    <row r="475" spans="1:57" ht="15">
      <c r="A475" s="65" t="s">
        <v>587</v>
      </c>
      <c r="B475" s="66"/>
      <c r="C475" s="66"/>
      <c r="D475" s="67">
        <v>2.340909090909091</v>
      </c>
      <c r="E475" s="69">
        <v>60</v>
      </c>
      <c r="F475" s="104" t="s">
        <v>1851</v>
      </c>
      <c r="G475" s="66"/>
      <c r="H475" s="70"/>
      <c r="I475" s="71"/>
      <c r="J475" s="71"/>
      <c r="K475" s="70" t="s">
        <v>8040</v>
      </c>
      <c r="L475" s="74"/>
      <c r="M475" s="75">
        <v>399.6585693359375</v>
      </c>
      <c r="N475" s="75">
        <v>5906.1650390625</v>
      </c>
      <c r="O475" s="76"/>
      <c r="P475" s="77"/>
      <c r="Q475" s="77"/>
      <c r="R475" s="89"/>
      <c r="S475" s="48">
        <v>1</v>
      </c>
      <c r="T475" s="48">
        <v>1</v>
      </c>
      <c r="U475" s="49">
        <v>0</v>
      </c>
      <c r="V475" s="49">
        <v>0</v>
      </c>
      <c r="W475" s="50"/>
      <c r="X475" s="50"/>
      <c r="Y475" s="50"/>
      <c r="Z475" s="49" t="s">
        <v>8271</v>
      </c>
      <c r="AA475" s="72">
        <v>475</v>
      </c>
      <c r="AB475" s="72"/>
      <c r="AC475" s="73"/>
      <c r="AD475" s="79" t="s">
        <v>4512</v>
      </c>
      <c r="AE475" s="79">
        <v>4998</v>
      </c>
      <c r="AF475" s="79">
        <v>2220</v>
      </c>
      <c r="AG475" s="79">
        <v>84637</v>
      </c>
      <c r="AH475" s="79">
        <v>22254</v>
      </c>
      <c r="AI475" s="79"/>
      <c r="AJ475" s="79" t="s">
        <v>5140</v>
      </c>
      <c r="AK475" s="79" t="s">
        <v>5602</v>
      </c>
      <c r="AL475" s="79"/>
      <c r="AM475" s="79"/>
      <c r="AN475" s="81">
        <v>41308.85244212963</v>
      </c>
      <c r="AO475" s="84" t="s">
        <v>6411</v>
      </c>
      <c r="AP475" s="79" t="b">
        <v>1</v>
      </c>
      <c r="AQ475" s="79" t="b">
        <v>0</v>
      </c>
      <c r="AR475" s="79" t="b">
        <v>1</v>
      </c>
      <c r="AS475" s="79"/>
      <c r="AT475" s="79">
        <v>160</v>
      </c>
      <c r="AU475" s="84" t="s">
        <v>6619</v>
      </c>
      <c r="AV475" s="79" t="b">
        <v>0</v>
      </c>
      <c r="AW475" s="79" t="s">
        <v>6881</v>
      </c>
      <c r="AX475" s="84" t="s">
        <v>7348</v>
      </c>
      <c r="AY475" s="79" t="s">
        <v>66</v>
      </c>
      <c r="AZ475" s="79" t="str">
        <f>REPLACE(INDEX(GroupVertices[Group],MATCH(Vertices[[#This Row],[Vertex]],GroupVertices[Vertex],0)),1,1,"")</f>
        <v>1</v>
      </c>
      <c r="BA475" s="2"/>
      <c r="BB475" s="3"/>
      <c r="BC475" s="3"/>
      <c r="BD475" s="3"/>
      <c r="BE475" s="3"/>
    </row>
    <row r="476" spans="1:57" ht="15">
      <c r="A476" s="65" t="s">
        <v>588</v>
      </c>
      <c r="B476" s="66"/>
      <c r="C476" s="66"/>
      <c r="D476" s="67">
        <v>1.5</v>
      </c>
      <c r="E476" s="69">
        <v>60</v>
      </c>
      <c r="F476" s="104" t="s">
        <v>6809</v>
      </c>
      <c r="G476" s="66"/>
      <c r="H476" s="70"/>
      <c r="I476" s="71"/>
      <c r="J476" s="71"/>
      <c r="K476" s="70" t="s">
        <v>8041</v>
      </c>
      <c r="L476" s="74"/>
      <c r="M476" s="75">
        <v>3369.7685546875</v>
      </c>
      <c r="N476" s="75">
        <v>3294.395751953125</v>
      </c>
      <c r="O476" s="76"/>
      <c r="P476" s="77"/>
      <c r="Q476" s="77"/>
      <c r="R476" s="89"/>
      <c r="S476" s="48">
        <v>0</v>
      </c>
      <c r="T476" s="48">
        <v>1</v>
      </c>
      <c r="U476" s="49">
        <v>0</v>
      </c>
      <c r="V476" s="49">
        <v>0.045455</v>
      </c>
      <c r="W476" s="50"/>
      <c r="X476" s="50"/>
      <c r="Y476" s="50"/>
      <c r="Z476" s="49">
        <v>0</v>
      </c>
      <c r="AA476" s="72">
        <v>476</v>
      </c>
      <c r="AB476" s="72"/>
      <c r="AC476" s="73"/>
      <c r="AD476" s="79" t="s">
        <v>4513</v>
      </c>
      <c r="AE476" s="79">
        <v>456</v>
      </c>
      <c r="AF476" s="79">
        <v>467</v>
      </c>
      <c r="AG476" s="79">
        <v>29576</v>
      </c>
      <c r="AH476" s="79">
        <v>3533</v>
      </c>
      <c r="AI476" s="79"/>
      <c r="AJ476" s="79" t="s">
        <v>5141</v>
      </c>
      <c r="AK476" s="79" t="s">
        <v>5603</v>
      </c>
      <c r="AL476" s="79"/>
      <c r="AM476" s="79"/>
      <c r="AN476" s="81">
        <v>40421.43179398148</v>
      </c>
      <c r="AO476" s="84" t="s">
        <v>6412</v>
      </c>
      <c r="AP476" s="79" t="b">
        <v>0</v>
      </c>
      <c r="AQ476" s="79" t="b">
        <v>0</v>
      </c>
      <c r="AR476" s="79" t="b">
        <v>1</v>
      </c>
      <c r="AS476" s="79"/>
      <c r="AT476" s="79">
        <v>12</v>
      </c>
      <c r="AU476" s="84" t="s">
        <v>6619</v>
      </c>
      <c r="AV476" s="79" t="b">
        <v>0</v>
      </c>
      <c r="AW476" s="79" t="s">
        <v>6881</v>
      </c>
      <c r="AX476" s="84" t="s">
        <v>7349</v>
      </c>
      <c r="AY476" s="79" t="s">
        <v>66</v>
      </c>
      <c r="AZ476" s="79" t="str">
        <f>REPLACE(INDEX(GroupVertices[Group],MATCH(Vertices[[#This Row],[Vertex]],GroupVertices[Vertex],0)),1,1,"")</f>
        <v>8</v>
      </c>
      <c r="BA476" s="2"/>
      <c r="BB476" s="3"/>
      <c r="BC476" s="3"/>
      <c r="BD476" s="3"/>
      <c r="BE476" s="3"/>
    </row>
    <row r="477" spans="1:57" ht="15">
      <c r="A477" s="65" t="s">
        <v>589</v>
      </c>
      <c r="B477" s="66"/>
      <c r="C477" s="66"/>
      <c r="D477" s="67">
        <v>3.1818181818181817</v>
      </c>
      <c r="E477" s="69">
        <v>60</v>
      </c>
      <c r="F477" s="104" t="s">
        <v>6810</v>
      </c>
      <c r="G477" s="66"/>
      <c r="H477" s="70"/>
      <c r="I477" s="71"/>
      <c r="J477" s="71"/>
      <c r="K477" s="70" t="s">
        <v>8042</v>
      </c>
      <c r="L477" s="74"/>
      <c r="M477" s="75">
        <v>9853.0146484375</v>
      </c>
      <c r="N477" s="75">
        <v>1035.4119873046875</v>
      </c>
      <c r="O477" s="76"/>
      <c r="P477" s="77"/>
      <c r="Q477" s="77"/>
      <c r="R477" s="89"/>
      <c r="S477" s="48">
        <v>2</v>
      </c>
      <c r="T477" s="48">
        <v>1</v>
      </c>
      <c r="U477" s="49">
        <v>0</v>
      </c>
      <c r="V477" s="49">
        <v>1</v>
      </c>
      <c r="W477" s="50"/>
      <c r="X477" s="50"/>
      <c r="Y477" s="50"/>
      <c r="Z477" s="49">
        <v>0</v>
      </c>
      <c r="AA477" s="72">
        <v>477</v>
      </c>
      <c r="AB477" s="72"/>
      <c r="AC477" s="73"/>
      <c r="AD477" s="79" t="s">
        <v>4514</v>
      </c>
      <c r="AE477" s="79">
        <v>28875</v>
      </c>
      <c r="AF477" s="79">
        <v>38381</v>
      </c>
      <c r="AG477" s="79">
        <v>175920</v>
      </c>
      <c r="AH477" s="79">
        <v>71923</v>
      </c>
      <c r="AI477" s="79"/>
      <c r="AJ477" s="79" t="s">
        <v>5142</v>
      </c>
      <c r="AK477" s="79" t="s">
        <v>5604</v>
      </c>
      <c r="AL477" s="84" t="s">
        <v>5905</v>
      </c>
      <c r="AM477" s="79"/>
      <c r="AN477" s="81">
        <v>40515.695381944446</v>
      </c>
      <c r="AO477" s="84" t="s">
        <v>6413</v>
      </c>
      <c r="AP477" s="79" t="b">
        <v>0</v>
      </c>
      <c r="AQ477" s="79" t="b">
        <v>0</v>
      </c>
      <c r="AR477" s="79" t="b">
        <v>0</v>
      </c>
      <c r="AS477" s="79"/>
      <c r="AT477" s="79">
        <v>1027</v>
      </c>
      <c r="AU477" s="84" t="s">
        <v>6634</v>
      </c>
      <c r="AV477" s="79" t="b">
        <v>0</v>
      </c>
      <c r="AW477" s="79" t="s">
        <v>6881</v>
      </c>
      <c r="AX477" s="84" t="s">
        <v>7350</v>
      </c>
      <c r="AY477" s="79" t="s">
        <v>66</v>
      </c>
      <c r="AZ477" s="79" t="str">
        <f>REPLACE(INDEX(GroupVertices[Group],MATCH(Vertices[[#This Row],[Vertex]],GroupVertices[Vertex],0)),1,1,"")</f>
        <v>96</v>
      </c>
      <c r="BA477" s="2"/>
      <c r="BB477" s="3"/>
      <c r="BC477" s="3"/>
      <c r="BD477" s="3"/>
      <c r="BE477" s="3"/>
    </row>
    <row r="478" spans="1:57" ht="15">
      <c r="A478" s="65" t="s">
        <v>590</v>
      </c>
      <c r="B478" s="66"/>
      <c r="C478" s="66"/>
      <c r="D478" s="67">
        <v>1.5</v>
      </c>
      <c r="E478" s="69">
        <v>60</v>
      </c>
      <c r="F478" s="104" t="s">
        <v>1852</v>
      </c>
      <c r="G478" s="66"/>
      <c r="H478" s="70"/>
      <c r="I478" s="71"/>
      <c r="J478" s="71"/>
      <c r="K478" s="70" t="s">
        <v>8043</v>
      </c>
      <c r="L478" s="74"/>
      <c r="M478" s="75">
        <v>9512.4169921875</v>
      </c>
      <c r="N478" s="75">
        <v>1434.7803955078125</v>
      </c>
      <c r="O478" s="76"/>
      <c r="P478" s="77"/>
      <c r="Q478" s="77"/>
      <c r="R478" s="89"/>
      <c r="S478" s="48">
        <v>0</v>
      </c>
      <c r="T478" s="48">
        <v>1</v>
      </c>
      <c r="U478" s="49">
        <v>0</v>
      </c>
      <c r="V478" s="49">
        <v>1</v>
      </c>
      <c r="W478" s="50"/>
      <c r="X478" s="50"/>
      <c r="Y478" s="50"/>
      <c r="Z478" s="49">
        <v>0</v>
      </c>
      <c r="AA478" s="72">
        <v>478</v>
      </c>
      <c r="AB478" s="72"/>
      <c r="AC478" s="73"/>
      <c r="AD478" s="79" t="s">
        <v>4515</v>
      </c>
      <c r="AE478" s="79">
        <v>155</v>
      </c>
      <c r="AF478" s="79">
        <v>249</v>
      </c>
      <c r="AG478" s="79">
        <v>12827</v>
      </c>
      <c r="AH478" s="79">
        <v>2132</v>
      </c>
      <c r="AI478" s="79"/>
      <c r="AJ478" s="79" t="s">
        <v>5143</v>
      </c>
      <c r="AK478" s="79" t="s">
        <v>5340</v>
      </c>
      <c r="AL478" s="84" t="s">
        <v>5906</v>
      </c>
      <c r="AM478" s="79"/>
      <c r="AN478" s="81">
        <v>39767.6712962963</v>
      </c>
      <c r="AO478" s="84" t="s">
        <v>6414</v>
      </c>
      <c r="AP478" s="79" t="b">
        <v>0</v>
      </c>
      <c r="AQ478" s="79" t="b">
        <v>0</v>
      </c>
      <c r="AR478" s="79" t="b">
        <v>1</v>
      </c>
      <c r="AS478" s="79"/>
      <c r="AT478" s="79">
        <v>22</v>
      </c>
      <c r="AU478" s="84" t="s">
        <v>6625</v>
      </c>
      <c r="AV478" s="79" t="b">
        <v>0</v>
      </c>
      <c r="AW478" s="79" t="s">
        <v>6881</v>
      </c>
      <c r="AX478" s="84" t="s">
        <v>7351</v>
      </c>
      <c r="AY478" s="79" t="s">
        <v>66</v>
      </c>
      <c r="AZ478" s="79" t="str">
        <f>REPLACE(INDEX(GroupVertices[Group],MATCH(Vertices[[#This Row],[Vertex]],GroupVertices[Vertex],0)),1,1,"")</f>
        <v>96</v>
      </c>
      <c r="BA478" s="2"/>
      <c r="BB478" s="3"/>
      <c r="BC478" s="3"/>
      <c r="BD478" s="3"/>
      <c r="BE478" s="3"/>
    </row>
    <row r="479" spans="1:57" ht="15">
      <c r="A479" s="65" t="s">
        <v>591</v>
      </c>
      <c r="B479" s="66"/>
      <c r="C479" s="66"/>
      <c r="D479" s="67">
        <v>2.340909090909091</v>
      </c>
      <c r="E479" s="69">
        <v>60</v>
      </c>
      <c r="F479" s="104" t="s">
        <v>1853</v>
      </c>
      <c r="G479" s="66"/>
      <c r="H479" s="70"/>
      <c r="I479" s="71"/>
      <c r="J479" s="71"/>
      <c r="K479" s="70" t="s">
        <v>8044</v>
      </c>
      <c r="L479" s="74"/>
      <c r="M479" s="75">
        <v>2307.31787109375</v>
      </c>
      <c r="N479" s="75">
        <v>7978.9111328125</v>
      </c>
      <c r="O479" s="76"/>
      <c r="P479" s="77"/>
      <c r="Q479" s="77"/>
      <c r="R479" s="89"/>
      <c r="S479" s="48">
        <v>1</v>
      </c>
      <c r="T479" s="48">
        <v>1</v>
      </c>
      <c r="U479" s="49">
        <v>0</v>
      </c>
      <c r="V479" s="49">
        <v>0</v>
      </c>
      <c r="W479" s="50"/>
      <c r="X479" s="50"/>
      <c r="Y479" s="50"/>
      <c r="Z479" s="49" t="s">
        <v>8271</v>
      </c>
      <c r="AA479" s="72">
        <v>479</v>
      </c>
      <c r="AB479" s="72"/>
      <c r="AC479" s="73"/>
      <c r="AD479" s="79" t="s">
        <v>4516</v>
      </c>
      <c r="AE479" s="79">
        <v>965</v>
      </c>
      <c r="AF479" s="79">
        <v>1000</v>
      </c>
      <c r="AG479" s="79">
        <v>39527</v>
      </c>
      <c r="AH479" s="79">
        <v>2154</v>
      </c>
      <c r="AI479" s="79"/>
      <c r="AJ479" s="79"/>
      <c r="AK479" s="79" t="s">
        <v>5605</v>
      </c>
      <c r="AL479" s="84" t="s">
        <v>5907</v>
      </c>
      <c r="AM479" s="79"/>
      <c r="AN479" s="81">
        <v>40153.68171296296</v>
      </c>
      <c r="AO479" s="84" t="s">
        <v>6415</v>
      </c>
      <c r="AP479" s="79" t="b">
        <v>0</v>
      </c>
      <c r="AQ479" s="79" t="b">
        <v>0</v>
      </c>
      <c r="AR479" s="79" t="b">
        <v>1</v>
      </c>
      <c r="AS479" s="79"/>
      <c r="AT479" s="79">
        <v>13</v>
      </c>
      <c r="AU479" s="84" t="s">
        <v>6623</v>
      </c>
      <c r="AV479" s="79" t="b">
        <v>0</v>
      </c>
      <c r="AW479" s="79" t="s">
        <v>6881</v>
      </c>
      <c r="AX479" s="84" t="s">
        <v>7352</v>
      </c>
      <c r="AY479" s="79" t="s">
        <v>66</v>
      </c>
      <c r="AZ479" s="79" t="str">
        <f>REPLACE(INDEX(GroupVertices[Group],MATCH(Vertices[[#This Row],[Vertex]],GroupVertices[Vertex],0)),1,1,"")</f>
        <v>1</v>
      </c>
      <c r="BA479" s="2"/>
      <c r="BB479" s="3"/>
      <c r="BC479" s="3"/>
      <c r="BD479" s="3"/>
      <c r="BE479" s="3"/>
    </row>
    <row r="480" spans="1:57" ht="15">
      <c r="A480" s="65" t="s">
        <v>592</v>
      </c>
      <c r="B480" s="66"/>
      <c r="C480" s="66"/>
      <c r="D480" s="67">
        <v>3.1818181818181817</v>
      </c>
      <c r="E480" s="69">
        <v>60</v>
      </c>
      <c r="F480" s="104" t="s">
        <v>6811</v>
      </c>
      <c r="G480" s="66"/>
      <c r="H480" s="70"/>
      <c r="I480" s="71"/>
      <c r="J480" s="71"/>
      <c r="K480" s="70" t="s">
        <v>8045</v>
      </c>
      <c r="L480" s="74"/>
      <c r="M480" s="75">
        <v>9852.9111328125</v>
      </c>
      <c r="N480" s="75">
        <v>177.60537719726562</v>
      </c>
      <c r="O480" s="76"/>
      <c r="P480" s="77"/>
      <c r="Q480" s="77"/>
      <c r="R480" s="89"/>
      <c r="S480" s="48">
        <v>2</v>
      </c>
      <c r="T480" s="48">
        <v>1</v>
      </c>
      <c r="U480" s="49">
        <v>0</v>
      </c>
      <c r="V480" s="49">
        <v>1</v>
      </c>
      <c r="W480" s="50"/>
      <c r="X480" s="50"/>
      <c r="Y480" s="50"/>
      <c r="Z480" s="49">
        <v>0</v>
      </c>
      <c r="AA480" s="72">
        <v>480</v>
      </c>
      <c r="AB480" s="72"/>
      <c r="AC480" s="73"/>
      <c r="AD480" s="79" t="s">
        <v>4517</v>
      </c>
      <c r="AE480" s="79">
        <v>2394</v>
      </c>
      <c r="AF480" s="79">
        <v>47097</v>
      </c>
      <c r="AG480" s="79">
        <v>9061</v>
      </c>
      <c r="AH480" s="79">
        <v>7943</v>
      </c>
      <c r="AI480" s="79"/>
      <c r="AJ480" s="79" t="s">
        <v>5144</v>
      </c>
      <c r="AK480" s="79" t="s">
        <v>5351</v>
      </c>
      <c r="AL480" s="84" t="s">
        <v>5908</v>
      </c>
      <c r="AM480" s="79"/>
      <c r="AN480" s="81">
        <v>40028.60454861111</v>
      </c>
      <c r="AO480" s="84" t="s">
        <v>6416</v>
      </c>
      <c r="AP480" s="79" t="b">
        <v>0</v>
      </c>
      <c r="AQ480" s="79" t="b">
        <v>0</v>
      </c>
      <c r="AR480" s="79" t="b">
        <v>1</v>
      </c>
      <c r="AS480" s="79"/>
      <c r="AT480" s="79">
        <v>834</v>
      </c>
      <c r="AU480" s="84" t="s">
        <v>6635</v>
      </c>
      <c r="AV480" s="79" t="b">
        <v>0</v>
      </c>
      <c r="AW480" s="79" t="s">
        <v>6881</v>
      </c>
      <c r="AX480" s="84" t="s">
        <v>7353</v>
      </c>
      <c r="AY480" s="79" t="s">
        <v>66</v>
      </c>
      <c r="AZ480" s="79" t="str">
        <f>REPLACE(INDEX(GroupVertices[Group],MATCH(Vertices[[#This Row],[Vertex]],GroupVertices[Vertex],0)),1,1,"")</f>
        <v>95</v>
      </c>
      <c r="BA480" s="2"/>
      <c r="BB480" s="3"/>
      <c r="BC480" s="3"/>
      <c r="BD480" s="3"/>
      <c r="BE480" s="3"/>
    </row>
    <row r="481" spans="1:57" ht="15">
      <c r="A481" s="65" t="s">
        <v>593</v>
      </c>
      <c r="B481" s="66"/>
      <c r="C481" s="66"/>
      <c r="D481" s="67">
        <v>1.5</v>
      </c>
      <c r="E481" s="69">
        <v>60</v>
      </c>
      <c r="F481" s="104" t="s">
        <v>1854</v>
      </c>
      <c r="G481" s="66"/>
      <c r="H481" s="70"/>
      <c r="I481" s="71"/>
      <c r="J481" s="71"/>
      <c r="K481" s="70" t="s">
        <v>8046</v>
      </c>
      <c r="L481" s="74"/>
      <c r="M481" s="75">
        <v>9670.447265625</v>
      </c>
      <c r="N481" s="75">
        <v>858.0106811523438</v>
      </c>
      <c r="O481" s="76"/>
      <c r="P481" s="77"/>
      <c r="Q481" s="77"/>
      <c r="R481" s="89"/>
      <c r="S481" s="48">
        <v>0</v>
      </c>
      <c r="T481" s="48">
        <v>1</v>
      </c>
      <c r="U481" s="49">
        <v>0</v>
      </c>
      <c r="V481" s="49">
        <v>1</v>
      </c>
      <c r="W481" s="50"/>
      <c r="X481" s="50"/>
      <c r="Y481" s="50"/>
      <c r="Z481" s="49">
        <v>0</v>
      </c>
      <c r="AA481" s="72">
        <v>481</v>
      </c>
      <c r="AB481" s="72"/>
      <c r="AC481" s="73"/>
      <c r="AD481" s="79" t="s">
        <v>4518</v>
      </c>
      <c r="AE481" s="79">
        <v>931</v>
      </c>
      <c r="AF481" s="79">
        <v>703</v>
      </c>
      <c r="AG481" s="79">
        <v>5818</v>
      </c>
      <c r="AH481" s="79">
        <v>8859</v>
      </c>
      <c r="AI481" s="79"/>
      <c r="AJ481" s="79" t="s">
        <v>5145</v>
      </c>
      <c r="AK481" s="79" t="s">
        <v>3952</v>
      </c>
      <c r="AL481" s="84" t="s">
        <v>5909</v>
      </c>
      <c r="AM481" s="79"/>
      <c r="AN481" s="81">
        <v>43506.17304398148</v>
      </c>
      <c r="AO481" s="84" t="s">
        <v>6417</v>
      </c>
      <c r="AP481" s="79" t="b">
        <v>0</v>
      </c>
      <c r="AQ481" s="79" t="b">
        <v>0</v>
      </c>
      <c r="AR481" s="79" t="b">
        <v>0</v>
      </c>
      <c r="AS481" s="79"/>
      <c r="AT481" s="79">
        <v>12</v>
      </c>
      <c r="AU481" s="84" t="s">
        <v>6619</v>
      </c>
      <c r="AV481" s="79" t="b">
        <v>0</v>
      </c>
      <c r="AW481" s="79" t="s">
        <v>6881</v>
      </c>
      <c r="AX481" s="84" t="s">
        <v>7354</v>
      </c>
      <c r="AY481" s="79" t="s">
        <v>66</v>
      </c>
      <c r="AZ481" s="79" t="str">
        <f>REPLACE(INDEX(GroupVertices[Group],MATCH(Vertices[[#This Row],[Vertex]],GroupVertices[Vertex],0)),1,1,"")</f>
        <v>95</v>
      </c>
      <c r="BA481" s="2"/>
      <c r="BB481" s="3"/>
      <c r="BC481" s="3"/>
      <c r="BD481" s="3"/>
      <c r="BE481" s="3"/>
    </row>
    <row r="482" spans="1:57" ht="15">
      <c r="A482" s="65" t="s">
        <v>594</v>
      </c>
      <c r="B482" s="66"/>
      <c r="C482" s="66"/>
      <c r="D482" s="67">
        <v>2.340909090909091</v>
      </c>
      <c r="E482" s="69">
        <v>60</v>
      </c>
      <c r="F482" s="104" t="s">
        <v>1855</v>
      </c>
      <c r="G482" s="66"/>
      <c r="H482" s="70"/>
      <c r="I482" s="71"/>
      <c r="J482" s="71"/>
      <c r="K482" s="70" t="s">
        <v>8047</v>
      </c>
      <c r="L482" s="74"/>
      <c r="M482" s="75">
        <v>842.7586669921875</v>
      </c>
      <c r="N482" s="75">
        <v>9746.576171875</v>
      </c>
      <c r="O482" s="76"/>
      <c r="P482" s="77"/>
      <c r="Q482" s="77"/>
      <c r="R482" s="89"/>
      <c r="S482" s="48">
        <v>1</v>
      </c>
      <c r="T482" s="48">
        <v>1</v>
      </c>
      <c r="U482" s="49">
        <v>0</v>
      </c>
      <c r="V482" s="49">
        <v>0</v>
      </c>
      <c r="W482" s="50"/>
      <c r="X482" s="50"/>
      <c r="Y482" s="50"/>
      <c r="Z482" s="49" t="s">
        <v>8271</v>
      </c>
      <c r="AA482" s="72">
        <v>482</v>
      </c>
      <c r="AB482" s="72"/>
      <c r="AC482" s="73"/>
      <c r="AD482" s="79" t="s">
        <v>4519</v>
      </c>
      <c r="AE482" s="79">
        <v>135</v>
      </c>
      <c r="AF482" s="79">
        <v>28</v>
      </c>
      <c r="AG482" s="79">
        <v>698</v>
      </c>
      <c r="AH482" s="79">
        <v>1290</v>
      </c>
      <c r="AI482" s="79"/>
      <c r="AJ482" s="79" t="s">
        <v>5146</v>
      </c>
      <c r="AK482" s="79" t="s">
        <v>5606</v>
      </c>
      <c r="AL482" s="79"/>
      <c r="AM482" s="79"/>
      <c r="AN482" s="81">
        <v>43369.056493055556</v>
      </c>
      <c r="AO482" s="84" t="s">
        <v>6418</v>
      </c>
      <c r="AP482" s="79" t="b">
        <v>1</v>
      </c>
      <c r="AQ482" s="79" t="b">
        <v>0</v>
      </c>
      <c r="AR482" s="79" t="b">
        <v>1</v>
      </c>
      <c r="AS482" s="79"/>
      <c r="AT482" s="79">
        <v>0</v>
      </c>
      <c r="AU482" s="79"/>
      <c r="AV482" s="79" t="b">
        <v>0</v>
      </c>
      <c r="AW482" s="79" t="s">
        <v>6881</v>
      </c>
      <c r="AX482" s="84" t="s">
        <v>7355</v>
      </c>
      <c r="AY482" s="79" t="s">
        <v>66</v>
      </c>
      <c r="AZ482" s="79" t="str">
        <f>REPLACE(INDEX(GroupVertices[Group],MATCH(Vertices[[#This Row],[Vertex]],GroupVertices[Vertex],0)),1,1,"")</f>
        <v>1</v>
      </c>
      <c r="BA482" s="2"/>
      <c r="BB482" s="3"/>
      <c r="BC482" s="3"/>
      <c r="BD482" s="3"/>
      <c r="BE482" s="3"/>
    </row>
    <row r="483" spans="1:57" ht="15">
      <c r="A483" s="65" t="s">
        <v>595</v>
      </c>
      <c r="B483" s="66"/>
      <c r="C483" s="66"/>
      <c r="D483" s="67">
        <v>2.340909090909091</v>
      </c>
      <c r="E483" s="69">
        <v>60</v>
      </c>
      <c r="F483" s="104" t="s">
        <v>1856</v>
      </c>
      <c r="G483" s="66"/>
      <c r="H483" s="70"/>
      <c r="I483" s="71"/>
      <c r="J483" s="71"/>
      <c r="K483" s="70" t="s">
        <v>8048</v>
      </c>
      <c r="L483" s="74"/>
      <c r="M483" s="75">
        <v>349.32696533203125</v>
      </c>
      <c r="N483" s="75">
        <v>7373.31884765625</v>
      </c>
      <c r="O483" s="76"/>
      <c r="P483" s="77"/>
      <c r="Q483" s="77"/>
      <c r="R483" s="89"/>
      <c r="S483" s="48">
        <v>1</v>
      </c>
      <c r="T483" s="48">
        <v>1</v>
      </c>
      <c r="U483" s="49">
        <v>0</v>
      </c>
      <c r="V483" s="49">
        <v>0</v>
      </c>
      <c r="W483" s="50"/>
      <c r="X483" s="50"/>
      <c r="Y483" s="50"/>
      <c r="Z483" s="49" t="s">
        <v>8271</v>
      </c>
      <c r="AA483" s="72">
        <v>483</v>
      </c>
      <c r="AB483" s="72"/>
      <c r="AC483" s="73"/>
      <c r="AD483" s="79" t="s">
        <v>4520</v>
      </c>
      <c r="AE483" s="79">
        <v>999</v>
      </c>
      <c r="AF483" s="79">
        <v>516</v>
      </c>
      <c r="AG483" s="79">
        <v>8284</v>
      </c>
      <c r="AH483" s="79">
        <v>18131</v>
      </c>
      <c r="AI483" s="79"/>
      <c r="AJ483" s="79" t="s">
        <v>5147</v>
      </c>
      <c r="AK483" s="79" t="s">
        <v>5607</v>
      </c>
      <c r="AL483" s="84" t="s">
        <v>5910</v>
      </c>
      <c r="AM483" s="79"/>
      <c r="AN483" s="81">
        <v>43505.76513888889</v>
      </c>
      <c r="AO483" s="84" t="s">
        <v>6419</v>
      </c>
      <c r="AP483" s="79" t="b">
        <v>1</v>
      </c>
      <c r="AQ483" s="79" t="b">
        <v>0</v>
      </c>
      <c r="AR483" s="79" t="b">
        <v>1</v>
      </c>
      <c r="AS483" s="79"/>
      <c r="AT483" s="79">
        <v>12</v>
      </c>
      <c r="AU483" s="79"/>
      <c r="AV483" s="79" t="b">
        <v>0</v>
      </c>
      <c r="AW483" s="79" t="s">
        <v>6881</v>
      </c>
      <c r="AX483" s="84" t="s">
        <v>7356</v>
      </c>
      <c r="AY483" s="79" t="s">
        <v>66</v>
      </c>
      <c r="AZ483" s="79" t="str">
        <f>REPLACE(INDEX(GroupVertices[Group],MATCH(Vertices[[#This Row],[Vertex]],GroupVertices[Vertex],0)),1,1,"")</f>
        <v>1</v>
      </c>
      <c r="BA483" s="2"/>
      <c r="BB483" s="3"/>
      <c r="BC483" s="3"/>
      <c r="BD483" s="3"/>
      <c r="BE483" s="3"/>
    </row>
    <row r="484" spans="1:57" ht="15">
      <c r="A484" s="65" t="s">
        <v>596</v>
      </c>
      <c r="B484" s="66"/>
      <c r="C484" s="66"/>
      <c r="D484" s="67">
        <v>1.5</v>
      </c>
      <c r="E484" s="69">
        <v>60</v>
      </c>
      <c r="F484" s="104" t="s">
        <v>6812</v>
      </c>
      <c r="G484" s="66"/>
      <c r="H484" s="70"/>
      <c r="I484" s="71"/>
      <c r="J484" s="71"/>
      <c r="K484" s="70" t="s">
        <v>8049</v>
      </c>
      <c r="L484" s="74"/>
      <c r="M484" s="75">
        <v>5790.17333984375</v>
      </c>
      <c r="N484" s="75">
        <v>8979.66796875</v>
      </c>
      <c r="O484" s="76"/>
      <c r="P484" s="77"/>
      <c r="Q484" s="77"/>
      <c r="R484" s="89"/>
      <c r="S484" s="48">
        <v>0</v>
      </c>
      <c r="T484" s="48">
        <v>1</v>
      </c>
      <c r="U484" s="49">
        <v>0</v>
      </c>
      <c r="V484" s="49">
        <v>0.037037</v>
      </c>
      <c r="W484" s="50"/>
      <c r="X484" s="50"/>
      <c r="Y484" s="50"/>
      <c r="Z484" s="49">
        <v>0</v>
      </c>
      <c r="AA484" s="72">
        <v>484</v>
      </c>
      <c r="AB484" s="72"/>
      <c r="AC484" s="73"/>
      <c r="AD484" s="79" t="s">
        <v>4521</v>
      </c>
      <c r="AE484" s="79">
        <v>165</v>
      </c>
      <c r="AF484" s="79">
        <v>168</v>
      </c>
      <c r="AG484" s="79">
        <v>8818</v>
      </c>
      <c r="AH484" s="79">
        <v>18631</v>
      </c>
      <c r="AI484" s="79"/>
      <c r="AJ484" s="79"/>
      <c r="AK484" s="79" t="s">
        <v>5608</v>
      </c>
      <c r="AL484" s="79"/>
      <c r="AM484" s="79"/>
      <c r="AN484" s="81">
        <v>41705.12636574074</v>
      </c>
      <c r="AO484" s="84" t="s">
        <v>6420</v>
      </c>
      <c r="AP484" s="79" t="b">
        <v>1</v>
      </c>
      <c r="AQ484" s="79" t="b">
        <v>0</v>
      </c>
      <c r="AR484" s="79" t="b">
        <v>1</v>
      </c>
      <c r="AS484" s="79"/>
      <c r="AT484" s="79">
        <v>2</v>
      </c>
      <c r="AU484" s="84" t="s">
        <v>6619</v>
      </c>
      <c r="AV484" s="79" t="b">
        <v>0</v>
      </c>
      <c r="AW484" s="79" t="s">
        <v>6881</v>
      </c>
      <c r="AX484" s="84" t="s">
        <v>7357</v>
      </c>
      <c r="AY484" s="79" t="s">
        <v>66</v>
      </c>
      <c r="AZ484" s="79" t="str">
        <f>REPLACE(INDEX(GroupVertices[Group],MATCH(Vertices[[#This Row],[Vertex]],GroupVertices[Vertex],0)),1,1,"")</f>
        <v>6</v>
      </c>
      <c r="BA484" s="2"/>
      <c r="BB484" s="3"/>
      <c r="BC484" s="3"/>
      <c r="BD484" s="3"/>
      <c r="BE484" s="3"/>
    </row>
    <row r="485" spans="1:57" ht="15">
      <c r="A485" s="65" t="s">
        <v>597</v>
      </c>
      <c r="B485" s="66"/>
      <c r="C485" s="66"/>
      <c r="D485" s="67">
        <v>1.5</v>
      </c>
      <c r="E485" s="69">
        <v>60</v>
      </c>
      <c r="F485" s="104" t="s">
        <v>1857</v>
      </c>
      <c r="G485" s="66"/>
      <c r="H485" s="70"/>
      <c r="I485" s="71"/>
      <c r="J485" s="71"/>
      <c r="K485" s="70" t="s">
        <v>8050</v>
      </c>
      <c r="L485" s="74"/>
      <c r="M485" s="75">
        <v>9025.8505859375</v>
      </c>
      <c r="N485" s="75">
        <v>428.9620056152344</v>
      </c>
      <c r="O485" s="76"/>
      <c r="P485" s="77"/>
      <c r="Q485" s="77"/>
      <c r="R485" s="89"/>
      <c r="S485" s="48">
        <v>0</v>
      </c>
      <c r="T485" s="48">
        <v>1</v>
      </c>
      <c r="U485" s="49">
        <v>0</v>
      </c>
      <c r="V485" s="49">
        <v>1</v>
      </c>
      <c r="W485" s="50"/>
      <c r="X485" s="50"/>
      <c r="Y485" s="50"/>
      <c r="Z485" s="49">
        <v>0</v>
      </c>
      <c r="AA485" s="72">
        <v>485</v>
      </c>
      <c r="AB485" s="72"/>
      <c r="AC485" s="73"/>
      <c r="AD485" s="79" t="s">
        <v>4522</v>
      </c>
      <c r="AE485" s="79">
        <v>155</v>
      </c>
      <c r="AF485" s="79">
        <v>186</v>
      </c>
      <c r="AG485" s="79">
        <v>20715</v>
      </c>
      <c r="AH485" s="79">
        <v>19874</v>
      </c>
      <c r="AI485" s="79"/>
      <c r="AJ485" s="79"/>
      <c r="AK485" s="79" t="s">
        <v>5609</v>
      </c>
      <c r="AL485" s="79"/>
      <c r="AM485" s="79"/>
      <c r="AN485" s="81">
        <v>40575.31050925926</v>
      </c>
      <c r="AO485" s="79"/>
      <c r="AP485" s="79" t="b">
        <v>1</v>
      </c>
      <c r="AQ485" s="79" t="b">
        <v>0</v>
      </c>
      <c r="AR485" s="79" t="b">
        <v>0</v>
      </c>
      <c r="AS485" s="79"/>
      <c r="AT485" s="79">
        <v>3</v>
      </c>
      <c r="AU485" s="84" t="s">
        <v>6619</v>
      </c>
      <c r="AV485" s="79" t="b">
        <v>0</v>
      </c>
      <c r="AW485" s="79" t="s">
        <v>6881</v>
      </c>
      <c r="AX485" s="84" t="s">
        <v>7358</v>
      </c>
      <c r="AY485" s="79" t="s">
        <v>66</v>
      </c>
      <c r="AZ485" s="79" t="str">
        <f>REPLACE(INDEX(GroupVertices[Group],MATCH(Vertices[[#This Row],[Vertex]],GroupVertices[Vertex],0)),1,1,"")</f>
        <v>94</v>
      </c>
      <c r="BA485" s="2"/>
      <c r="BB485" s="3"/>
      <c r="BC485" s="3"/>
      <c r="BD485" s="3"/>
      <c r="BE485" s="3"/>
    </row>
    <row r="486" spans="1:57" ht="15">
      <c r="A486" s="65" t="s">
        <v>884</v>
      </c>
      <c r="B486" s="66"/>
      <c r="C486" s="66"/>
      <c r="D486" s="67">
        <v>2.340909090909091</v>
      </c>
      <c r="E486" s="69">
        <v>60</v>
      </c>
      <c r="F486" s="104" t="s">
        <v>6813</v>
      </c>
      <c r="G486" s="66"/>
      <c r="H486" s="70"/>
      <c r="I486" s="71"/>
      <c r="J486" s="71"/>
      <c r="K486" s="70" t="s">
        <v>8051</v>
      </c>
      <c r="L486" s="74"/>
      <c r="M486" s="75">
        <v>9524.583984375</v>
      </c>
      <c r="N486" s="75">
        <v>177.50787353515625</v>
      </c>
      <c r="O486" s="76"/>
      <c r="P486" s="77"/>
      <c r="Q486" s="77"/>
      <c r="R486" s="89"/>
      <c r="S486" s="48">
        <v>1</v>
      </c>
      <c r="T486" s="48">
        <v>0</v>
      </c>
      <c r="U486" s="49">
        <v>0</v>
      </c>
      <c r="V486" s="49">
        <v>1</v>
      </c>
      <c r="W486" s="50"/>
      <c r="X486" s="50"/>
      <c r="Y486" s="50"/>
      <c r="Z486" s="49">
        <v>0</v>
      </c>
      <c r="AA486" s="72">
        <v>486</v>
      </c>
      <c r="AB486" s="72"/>
      <c r="AC486" s="73"/>
      <c r="AD486" s="79" t="s">
        <v>4523</v>
      </c>
      <c r="AE486" s="79">
        <v>2728</v>
      </c>
      <c r="AF486" s="79">
        <v>51162</v>
      </c>
      <c r="AG486" s="79">
        <v>30661</v>
      </c>
      <c r="AH486" s="79">
        <v>40418</v>
      </c>
      <c r="AI486" s="79"/>
      <c r="AJ486" s="79" t="s">
        <v>5148</v>
      </c>
      <c r="AK486" s="79" t="s">
        <v>5409</v>
      </c>
      <c r="AL486" s="84" t="s">
        <v>5911</v>
      </c>
      <c r="AM486" s="79"/>
      <c r="AN486" s="81">
        <v>40814.79224537037</v>
      </c>
      <c r="AO486" s="84" t="s">
        <v>6421</v>
      </c>
      <c r="AP486" s="79" t="b">
        <v>0</v>
      </c>
      <c r="AQ486" s="79" t="b">
        <v>0</v>
      </c>
      <c r="AR486" s="79" t="b">
        <v>1</v>
      </c>
      <c r="AS486" s="79"/>
      <c r="AT486" s="79">
        <v>282</v>
      </c>
      <c r="AU486" s="84" t="s">
        <v>6622</v>
      </c>
      <c r="AV486" s="79" t="b">
        <v>1</v>
      </c>
      <c r="AW486" s="79" t="s">
        <v>6881</v>
      </c>
      <c r="AX486" s="84" t="s">
        <v>7359</v>
      </c>
      <c r="AY486" s="79" t="s">
        <v>65</v>
      </c>
      <c r="AZ486" s="79" t="str">
        <f>REPLACE(INDEX(GroupVertices[Group],MATCH(Vertices[[#This Row],[Vertex]],GroupVertices[Vertex],0)),1,1,"")</f>
        <v>94</v>
      </c>
      <c r="BA486" s="2"/>
      <c r="BB486" s="3"/>
      <c r="BC486" s="3"/>
      <c r="BD486" s="3"/>
      <c r="BE486" s="3"/>
    </row>
    <row r="487" spans="1:57" ht="15">
      <c r="A487" s="65" t="s">
        <v>598</v>
      </c>
      <c r="B487" s="66"/>
      <c r="C487" s="66"/>
      <c r="D487" s="67">
        <v>2.340909090909091</v>
      </c>
      <c r="E487" s="69">
        <v>60</v>
      </c>
      <c r="F487" s="104" t="s">
        <v>1858</v>
      </c>
      <c r="G487" s="66"/>
      <c r="H487" s="70"/>
      <c r="I487" s="71"/>
      <c r="J487" s="71"/>
      <c r="K487" s="70" t="s">
        <v>8052</v>
      </c>
      <c r="L487" s="74"/>
      <c r="M487" s="75">
        <v>2472.515869140625</v>
      </c>
      <c r="N487" s="75">
        <v>8252.09765625</v>
      </c>
      <c r="O487" s="76"/>
      <c r="P487" s="77"/>
      <c r="Q487" s="77"/>
      <c r="R487" s="89"/>
      <c r="S487" s="48">
        <v>1</v>
      </c>
      <c r="T487" s="48">
        <v>1</v>
      </c>
      <c r="U487" s="49">
        <v>0</v>
      </c>
      <c r="V487" s="49">
        <v>0</v>
      </c>
      <c r="W487" s="50"/>
      <c r="X487" s="50"/>
      <c r="Y487" s="50"/>
      <c r="Z487" s="49" t="s">
        <v>8271</v>
      </c>
      <c r="AA487" s="72">
        <v>487</v>
      </c>
      <c r="AB487" s="72"/>
      <c r="AC487" s="73"/>
      <c r="AD487" s="79" t="s">
        <v>4524</v>
      </c>
      <c r="AE487" s="79">
        <v>190</v>
      </c>
      <c r="AF487" s="79">
        <v>169</v>
      </c>
      <c r="AG487" s="79">
        <v>9527</v>
      </c>
      <c r="AH487" s="79">
        <v>4191</v>
      </c>
      <c r="AI487" s="79"/>
      <c r="AJ487" s="79" t="s">
        <v>5149</v>
      </c>
      <c r="AK487" s="79" t="s">
        <v>5610</v>
      </c>
      <c r="AL487" s="84" t="s">
        <v>5912</v>
      </c>
      <c r="AM487" s="79"/>
      <c r="AN487" s="81">
        <v>43616.286215277774</v>
      </c>
      <c r="AO487" s="84" t="s">
        <v>6422</v>
      </c>
      <c r="AP487" s="79" t="b">
        <v>1</v>
      </c>
      <c r="AQ487" s="79" t="b">
        <v>0</v>
      </c>
      <c r="AR487" s="79" t="b">
        <v>0</v>
      </c>
      <c r="AS487" s="79"/>
      <c r="AT487" s="79">
        <v>2</v>
      </c>
      <c r="AU487" s="79"/>
      <c r="AV487" s="79" t="b">
        <v>0</v>
      </c>
      <c r="AW487" s="79" t="s">
        <v>6881</v>
      </c>
      <c r="AX487" s="84" t="s">
        <v>7360</v>
      </c>
      <c r="AY487" s="79" t="s">
        <v>66</v>
      </c>
      <c r="AZ487" s="79" t="str">
        <f>REPLACE(INDEX(GroupVertices[Group],MATCH(Vertices[[#This Row],[Vertex]],GroupVertices[Vertex],0)),1,1,"")</f>
        <v>1</v>
      </c>
      <c r="BA487" s="2"/>
      <c r="BB487" s="3"/>
      <c r="BC487" s="3"/>
      <c r="BD487" s="3"/>
      <c r="BE487" s="3"/>
    </row>
    <row r="488" spans="1:57" ht="15">
      <c r="A488" s="65" t="s">
        <v>599</v>
      </c>
      <c r="B488" s="66"/>
      <c r="C488" s="66"/>
      <c r="D488" s="67">
        <v>1.5</v>
      </c>
      <c r="E488" s="69">
        <v>60</v>
      </c>
      <c r="F488" s="104" t="s">
        <v>6814</v>
      </c>
      <c r="G488" s="66"/>
      <c r="H488" s="70"/>
      <c r="I488" s="71"/>
      <c r="J488" s="71"/>
      <c r="K488" s="70" t="s">
        <v>8053</v>
      </c>
      <c r="L488" s="74"/>
      <c r="M488" s="75">
        <v>3151.2255859375</v>
      </c>
      <c r="N488" s="75">
        <v>4817.18505859375</v>
      </c>
      <c r="O488" s="76"/>
      <c r="P488" s="77"/>
      <c r="Q488" s="77"/>
      <c r="R488" s="89"/>
      <c r="S488" s="48">
        <v>0</v>
      </c>
      <c r="T488" s="48">
        <v>1</v>
      </c>
      <c r="U488" s="49">
        <v>0</v>
      </c>
      <c r="V488" s="49">
        <v>0.047619</v>
      </c>
      <c r="W488" s="50"/>
      <c r="X488" s="50"/>
      <c r="Y488" s="50"/>
      <c r="Z488" s="49">
        <v>0</v>
      </c>
      <c r="AA488" s="72">
        <v>488</v>
      </c>
      <c r="AB488" s="72"/>
      <c r="AC488" s="73"/>
      <c r="AD488" s="79" t="s">
        <v>4525</v>
      </c>
      <c r="AE488" s="79">
        <v>185</v>
      </c>
      <c r="AF488" s="79">
        <v>57</v>
      </c>
      <c r="AG488" s="79">
        <v>626</v>
      </c>
      <c r="AH488" s="79">
        <v>1091</v>
      </c>
      <c r="AI488" s="79"/>
      <c r="AJ488" s="79" t="s">
        <v>5150</v>
      </c>
      <c r="AK488" s="79"/>
      <c r="AL488" s="79"/>
      <c r="AM488" s="79"/>
      <c r="AN488" s="81">
        <v>40001.73550925926</v>
      </c>
      <c r="AO488" s="84" t="s">
        <v>6423</v>
      </c>
      <c r="AP488" s="79" t="b">
        <v>0</v>
      </c>
      <c r="AQ488" s="79" t="b">
        <v>0</v>
      </c>
      <c r="AR488" s="79" t="b">
        <v>0</v>
      </c>
      <c r="AS488" s="79"/>
      <c r="AT488" s="79">
        <v>0</v>
      </c>
      <c r="AU488" s="84" t="s">
        <v>6620</v>
      </c>
      <c r="AV488" s="79" t="b">
        <v>0</v>
      </c>
      <c r="AW488" s="79" t="s">
        <v>6881</v>
      </c>
      <c r="AX488" s="84" t="s">
        <v>7361</v>
      </c>
      <c r="AY488" s="79" t="s">
        <v>66</v>
      </c>
      <c r="AZ488" s="79" t="str">
        <f>REPLACE(INDEX(GroupVertices[Group],MATCH(Vertices[[#This Row],[Vertex]],GroupVertices[Vertex],0)),1,1,"")</f>
        <v>9</v>
      </c>
      <c r="BA488" s="2"/>
      <c r="BB488" s="3"/>
      <c r="BC488" s="3"/>
      <c r="BD488" s="3"/>
      <c r="BE488" s="3"/>
    </row>
    <row r="489" spans="1:57" ht="15">
      <c r="A489" s="65" t="s">
        <v>600</v>
      </c>
      <c r="B489" s="66"/>
      <c r="C489" s="66"/>
      <c r="D489" s="67">
        <v>1.5</v>
      </c>
      <c r="E489" s="69">
        <v>60</v>
      </c>
      <c r="F489" s="104" t="s">
        <v>1859</v>
      </c>
      <c r="G489" s="66"/>
      <c r="H489" s="70"/>
      <c r="I489" s="71"/>
      <c r="J489" s="71"/>
      <c r="K489" s="70" t="s">
        <v>8054</v>
      </c>
      <c r="L489" s="74"/>
      <c r="M489" s="75">
        <v>9025.8505859375</v>
      </c>
      <c r="N489" s="75">
        <v>857.9132080078125</v>
      </c>
      <c r="O489" s="76"/>
      <c r="P489" s="77"/>
      <c r="Q489" s="77"/>
      <c r="R489" s="89"/>
      <c r="S489" s="48">
        <v>0</v>
      </c>
      <c r="T489" s="48">
        <v>1</v>
      </c>
      <c r="U489" s="49">
        <v>0</v>
      </c>
      <c r="V489" s="49">
        <v>1</v>
      </c>
      <c r="W489" s="50"/>
      <c r="X489" s="50"/>
      <c r="Y489" s="50"/>
      <c r="Z489" s="49">
        <v>0</v>
      </c>
      <c r="AA489" s="72">
        <v>489</v>
      </c>
      <c r="AB489" s="72"/>
      <c r="AC489" s="73"/>
      <c r="AD489" s="79" t="s">
        <v>4526</v>
      </c>
      <c r="AE489" s="79">
        <v>320</v>
      </c>
      <c r="AF489" s="79">
        <v>478</v>
      </c>
      <c r="AG489" s="79">
        <v>5698</v>
      </c>
      <c r="AH489" s="79">
        <v>4392</v>
      </c>
      <c r="AI489" s="79"/>
      <c r="AJ489" s="79"/>
      <c r="AK489" s="79" t="s">
        <v>3970</v>
      </c>
      <c r="AL489" s="79"/>
      <c r="AM489" s="79"/>
      <c r="AN489" s="81">
        <v>40849.938935185186</v>
      </c>
      <c r="AO489" s="84" t="s">
        <v>6424</v>
      </c>
      <c r="AP489" s="79" t="b">
        <v>0</v>
      </c>
      <c r="AQ489" s="79" t="b">
        <v>0</v>
      </c>
      <c r="AR489" s="79" t="b">
        <v>1</v>
      </c>
      <c r="AS489" s="79"/>
      <c r="AT489" s="79">
        <v>2</v>
      </c>
      <c r="AU489" s="84" t="s">
        <v>6619</v>
      </c>
      <c r="AV489" s="79" t="b">
        <v>0</v>
      </c>
      <c r="AW489" s="79" t="s">
        <v>6881</v>
      </c>
      <c r="AX489" s="84" t="s">
        <v>7362</v>
      </c>
      <c r="AY489" s="79" t="s">
        <v>66</v>
      </c>
      <c r="AZ489" s="79" t="str">
        <f>REPLACE(INDEX(GroupVertices[Group],MATCH(Vertices[[#This Row],[Vertex]],GroupVertices[Vertex],0)),1,1,"")</f>
        <v>93</v>
      </c>
      <c r="BA489" s="2"/>
      <c r="BB489" s="3"/>
      <c r="BC489" s="3"/>
      <c r="BD489" s="3"/>
      <c r="BE489" s="3"/>
    </row>
    <row r="490" spans="1:57" ht="15">
      <c r="A490" s="65" t="s">
        <v>885</v>
      </c>
      <c r="B490" s="66"/>
      <c r="C490" s="66"/>
      <c r="D490" s="67">
        <v>2.340909090909091</v>
      </c>
      <c r="E490" s="69">
        <v>60</v>
      </c>
      <c r="F490" s="104" t="s">
        <v>6815</v>
      </c>
      <c r="G490" s="66"/>
      <c r="H490" s="70"/>
      <c r="I490" s="71"/>
      <c r="J490" s="71"/>
      <c r="K490" s="70" t="s">
        <v>8055</v>
      </c>
      <c r="L490" s="74"/>
      <c r="M490" s="75">
        <v>9524.583984375</v>
      </c>
      <c r="N490" s="75">
        <v>606.4590454101562</v>
      </c>
      <c r="O490" s="76"/>
      <c r="P490" s="77"/>
      <c r="Q490" s="77"/>
      <c r="R490" s="89"/>
      <c r="S490" s="48">
        <v>1</v>
      </c>
      <c r="T490" s="48">
        <v>0</v>
      </c>
      <c r="U490" s="49">
        <v>0</v>
      </c>
      <c r="V490" s="49">
        <v>1</v>
      </c>
      <c r="W490" s="50"/>
      <c r="X490" s="50"/>
      <c r="Y490" s="50"/>
      <c r="Z490" s="49">
        <v>0</v>
      </c>
      <c r="AA490" s="72">
        <v>490</v>
      </c>
      <c r="AB490" s="72"/>
      <c r="AC490" s="73"/>
      <c r="AD490" s="79" t="s">
        <v>4527</v>
      </c>
      <c r="AE490" s="79">
        <v>12630</v>
      </c>
      <c r="AF490" s="79">
        <v>211005</v>
      </c>
      <c r="AG490" s="79">
        <v>37851</v>
      </c>
      <c r="AH490" s="79">
        <v>34742</v>
      </c>
      <c r="AI490" s="79"/>
      <c r="AJ490" s="79" t="s">
        <v>5151</v>
      </c>
      <c r="AK490" s="79" t="s">
        <v>5409</v>
      </c>
      <c r="AL490" s="84" t="s">
        <v>5913</v>
      </c>
      <c r="AM490" s="79"/>
      <c r="AN490" s="81">
        <v>40350.89929398148</v>
      </c>
      <c r="AO490" s="84" t="s">
        <v>6425</v>
      </c>
      <c r="AP490" s="79" t="b">
        <v>0</v>
      </c>
      <c r="AQ490" s="79" t="b">
        <v>0</v>
      </c>
      <c r="AR490" s="79" t="b">
        <v>0</v>
      </c>
      <c r="AS490" s="79"/>
      <c r="AT490" s="79">
        <v>1707</v>
      </c>
      <c r="AU490" s="84" t="s">
        <v>6619</v>
      </c>
      <c r="AV490" s="79" t="b">
        <v>1</v>
      </c>
      <c r="AW490" s="79" t="s">
        <v>6881</v>
      </c>
      <c r="AX490" s="84" t="s">
        <v>7363</v>
      </c>
      <c r="AY490" s="79" t="s">
        <v>65</v>
      </c>
      <c r="AZ490" s="79" t="str">
        <f>REPLACE(INDEX(GroupVertices[Group],MATCH(Vertices[[#This Row],[Vertex]],GroupVertices[Vertex],0)),1,1,"")</f>
        <v>93</v>
      </c>
      <c r="BA490" s="2"/>
      <c r="BB490" s="3"/>
      <c r="BC490" s="3"/>
      <c r="BD490" s="3"/>
      <c r="BE490" s="3"/>
    </row>
    <row r="491" spans="1:57" ht="15">
      <c r="A491" s="65" t="s">
        <v>601</v>
      </c>
      <c r="B491" s="66"/>
      <c r="C491" s="66"/>
      <c r="D491" s="67">
        <v>2.340909090909091</v>
      </c>
      <c r="E491" s="69">
        <v>60</v>
      </c>
      <c r="F491" s="104" t="s">
        <v>1860</v>
      </c>
      <c r="G491" s="66"/>
      <c r="H491" s="70"/>
      <c r="I491" s="71"/>
      <c r="J491" s="71"/>
      <c r="K491" s="70" t="s">
        <v>8056</v>
      </c>
      <c r="L491" s="74"/>
      <c r="M491" s="75">
        <v>277.2172546386719</v>
      </c>
      <c r="N491" s="75">
        <v>5299.00390625</v>
      </c>
      <c r="O491" s="76"/>
      <c r="P491" s="77"/>
      <c r="Q491" s="77"/>
      <c r="R491" s="89"/>
      <c r="S491" s="48">
        <v>1</v>
      </c>
      <c r="T491" s="48">
        <v>1</v>
      </c>
      <c r="U491" s="49">
        <v>0</v>
      </c>
      <c r="V491" s="49">
        <v>0</v>
      </c>
      <c r="W491" s="50"/>
      <c r="X491" s="50"/>
      <c r="Y491" s="50"/>
      <c r="Z491" s="49" t="s">
        <v>8271</v>
      </c>
      <c r="AA491" s="72">
        <v>491</v>
      </c>
      <c r="AB491" s="72"/>
      <c r="AC491" s="73"/>
      <c r="AD491" s="79" t="s">
        <v>4528</v>
      </c>
      <c r="AE491" s="79">
        <v>2330</v>
      </c>
      <c r="AF491" s="79">
        <v>2195</v>
      </c>
      <c r="AG491" s="79">
        <v>13811</v>
      </c>
      <c r="AH491" s="79">
        <v>1428</v>
      </c>
      <c r="AI491" s="79"/>
      <c r="AJ491" s="79" t="s">
        <v>5152</v>
      </c>
      <c r="AK491" s="79" t="s">
        <v>5611</v>
      </c>
      <c r="AL491" s="84" t="s">
        <v>5914</v>
      </c>
      <c r="AM491" s="79"/>
      <c r="AN491" s="81">
        <v>41598.14633101852</v>
      </c>
      <c r="AO491" s="84" t="s">
        <v>6426</v>
      </c>
      <c r="AP491" s="79" t="b">
        <v>1</v>
      </c>
      <c r="AQ491" s="79" t="b">
        <v>0</v>
      </c>
      <c r="AR491" s="79" t="b">
        <v>1</v>
      </c>
      <c r="AS491" s="79"/>
      <c r="AT491" s="79">
        <v>56</v>
      </c>
      <c r="AU491" s="84" t="s">
        <v>6619</v>
      </c>
      <c r="AV491" s="79" t="b">
        <v>0</v>
      </c>
      <c r="AW491" s="79" t="s">
        <v>6881</v>
      </c>
      <c r="AX491" s="84" t="s">
        <v>7364</v>
      </c>
      <c r="AY491" s="79" t="s">
        <v>66</v>
      </c>
      <c r="AZ491" s="79" t="str">
        <f>REPLACE(INDEX(GroupVertices[Group],MATCH(Vertices[[#This Row],[Vertex]],GroupVertices[Vertex],0)),1,1,"")</f>
        <v>1</v>
      </c>
      <c r="BA491" s="2"/>
      <c r="BB491" s="3"/>
      <c r="BC491" s="3"/>
      <c r="BD491" s="3"/>
      <c r="BE491" s="3"/>
    </row>
    <row r="492" spans="1:57" ht="15">
      <c r="A492" s="65" t="s">
        <v>602</v>
      </c>
      <c r="B492" s="66"/>
      <c r="C492" s="66"/>
      <c r="D492" s="67">
        <v>1.5</v>
      </c>
      <c r="E492" s="69">
        <v>60</v>
      </c>
      <c r="F492" s="104" t="s">
        <v>1861</v>
      </c>
      <c r="G492" s="66"/>
      <c r="H492" s="70"/>
      <c r="I492" s="71"/>
      <c r="J492" s="71"/>
      <c r="K492" s="70" t="s">
        <v>8057</v>
      </c>
      <c r="L492" s="74"/>
      <c r="M492" s="75">
        <v>7712.109375</v>
      </c>
      <c r="N492" s="75">
        <v>6833.64208984375</v>
      </c>
      <c r="O492" s="76"/>
      <c r="P492" s="77"/>
      <c r="Q492" s="77"/>
      <c r="R492" s="89"/>
      <c r="S492" s="48">
        <v>0</v>
      </c>
      <c r="T492" s="48">
        <v>1</v>
      </c>
      <c r="U492" s="49">
        <v>0</v>
      </c>
      <c r="V492" s="49">
        <v>0.333333</v>
      </c>
      <c r="W492" s="50"/>
      <c r="X492" s="50"/>
      <c r="Y492" s="50"/>
      <c r="Z492" s="49">
        <v>0</v>
      </c>
      <c r="AA492" s="72">
        <v>492</v>
      </c>
      <c r="AB492" s="72"/>
      <c r="AC492" s="73"/>
      <c r="AD492" s="79" t="s">
        <v>4529</v>
      </c>
      <c r="AE492" s="79">
        <v>696</v>
      </c>
      <c r="AF492" s="79">
        <v>80</v>
      </c>
      <c r="AG492" s="79">
        <v>5489</v>
      </c>
      <c r="AH492" s="79">
        <v>5461</v>
      </c>
      <c r="AI492" s="79"/>
      <c r="AJ492" s="79"/>
      <c r="AK492" s="79"/>
      <c r="AL492" s="79"/>
      <c r="AM492" s="79"/>
      <c r="AN492" s="81">
        <v>41808.093125</v>
      </c>
      <c r="AO492" s="84" t="s">
        <v>6427</v>
      </c>
      <c r="AP492" s="79" t="b">
        <v>0</v>
      </c>
      <c r="AQ492" s="79" t="b">
        <v>0</v>
      </c>
      <c r="AR492" s="79" t="b">
        <v>0</v>
      </c>
      <c r="AS492" s="79"/>
      <c r="AT492" s="79">
        <v>1</v>
      </c>
      <c r="AU492" s="84" t="s">
        <v>6619</v>
      </c>
      <c r="AV492" s="79" t="b">
        <v>0</v>
      </c>
      <c r="AW492" s="79" t="s">
        <v>6881</v>
      </c>
      <c r="AX492" s="84" t="s">
        <v>7365</v>
      </c>
      <c r="AY492" s="79" t="s">
        <v>66</v>
      </c>
      <c r="AZ492" s="79" t="str">
        <f>REPLACE(INDEX(GroupVertices[Group],MATCH(Vertices[[#This Row],[Vertex]],GroupVertices[Vertex],0)),1,1,"")</f>
        <v>39</v>
      </c>
      <c r="BA492" s="2"/>
      <c r="BB492" s="3"/>
      <c r="BC492" s="3"/>
      <c r="BD492" s="3"/>
      <c r="BE492" s="3"/>
    </row>
    <row r="493" spans="1:57" ht="15">
      <c r="A493" s="65" t="s">
        <v>603</v>
      </c>
      <c r="B493" s="66"/>
      <c r="C493" s="66"/>
      <c r="D493" s="67">
        <v>3.1818181818181817</v>
      </c>
      <c r="E493" s="69">
        <v>60</v>
      </c>
      <c r="F493" s="104" t="s">
        <v>6816</v>
      </c>
      <c r="G493" s="66"/>
      <c r="H493" s="70"/>
      <c r="I493" s="71"/>
      <c r="J493" s="71"/>
      <c r="K493" s="70" t="s">
        <v>8058</v>
      </c>
      <c r="L493" s="74"/>
      <c r="M493" s="75">
        <v>8308.140625</v>
      </c>
      <c r="N493" s="75">
        <v>177.53225708007812</v>
      </c>
      <c r="O493" s="76"/>
      <c r="P493" s="77"/>
      <c r="Q493" s="77"/>
      <c r="R493" s="89"/>
      <c r="S493" s="48">
        <v>2</v>
      </c>
      <c r="T493" s="48">
        <v>1</v>
      </c>
      <c r="U493" s="49">
        <v>0</v>
      </c>
      <c r="V493" s="49">
        <v>1</v>
      </c>
      <c r="W493" s="50"/>
      <c r="X493" s="50"/>
      <c r="Y493" s="50"/>
      <c r="Z493" s="49">
        <v>0</v>
      </c>
      <c r="AA493" s="72">
        <v>493</v>
      </c>
      <c r="AB493" s="72"/>
      <c r="AC493" s="73"/>
      <c r="AD493" s="79" t="s">
        <v>4530</v>
      </c>
      <c r="AE493" s="79">
        <v>5772</v>
      </c>
      <c r="AF493" s="79">
        <v>10336</v>
      </c>
      <c r="AG493" s="79">
        <v>50704</v>
      </c>
      <c r="AH493" s="79">
        <v>1827</v>
      </c>
      <c r="AI493" s="79"/>
      <c r="AJ493" s="79" t="s">
        <v>5153</v>
      </c>
      <c r="AK493" s="79" t="s">
        <v>5612</v>
      </c>
      <c r="AL493" s="84" t="s">
        <v>5915</v>
      </c>
      <c r="AM493" s="79"/>
      <c r="AN493" s="81">
        <v>42223.769733796296</v>
      </c>
      <c r="AO493" s="84" t="s">
        <v>6428</v>
      </c>
      <c r="AP493" s="79" t="b">
        <v>1</v>
      </c>
      <c r="AQ493" s="79" t="b">
        <v>0</v>
      </c>
      <c r="AR493" s="79" t="b">
        <v>1</v>
      </c>
      <c r="AS493" s="79"/>
      <c r="AT493" s="79">
        <v>154</v>
      </c>
      <c r="AU493" s="84" t="s">
        <v>6619</v>
      </c>
      <c r="AV493" s="79" t="b">
        <v>0</v>
      </c>
      <c r="AW493" s="79" t="s">
        <v>6881</v>
      </c>
      <c r="AX493" s="84" t="s">
        <v>7366</v>
      </c>
      <c r="AY493" s="79" t="s">
        <v>66</v>
      </c>
      <c r="AZ493" s="79" t="str">
        <f>REPLACE(INDEX(GroupVertices[Group],MATCH(Vertices[[#This Row],[Vertex]],GroupVertices[Vertex],0)),1,1,"")</f>
        <v>92</v>
      </c>
      <c r="BA493" s="2"/>
      <c r="BB493" s="3"/>
      <c r="BC493" s="3"/>
      <c r="BD493" s="3"/>
      <c r="BE493" s="3"/>
    </row>
    <row r="494" spans="1:57" ht="15">
      <c r="A494" s="65" t="s">
        <v>604</v>
      </c>
      <c r="B494" s="66"/>
      <c r="C494" s="66"/>
      <c r="D494" s="67">
        <v>1.5</v>
      </c>
      <c r="E494" s="69">
        <v>60</v>
      </c>
      <c r="F494" s="104" t="s">
        <v>6817</v>
      </c>
      <c r="G494" s="66"/>
      <c r="H494" s="70"/>
      <c r="I494" s="71"/>
      <c r="J494" s="71"/>
      <c r="K494" s="70" t="s">
        <v>8059</v>
      </c>
      <c r="L494" s="74"/>
      <c r="M494" s="75">
        <v>8028.36376953125</v>
      </c>
      <c r="N494" s="75">
        <v>665.6491088867188</v>
      </c>
      <c r="O494" s="76"/>
      <c r="P494" s="77"/>
      <c r="Q494" s="77"/>
      <c r="R494" s="89"/>
      <c r="S494" s="48">
        <v>0</v>
      </c>
      <c r="T494" s="48">
        <v>1</v>
      </c>
      <c r="U494" s="49">
        <v>0</v>
      </c>
      <c r="V494" s="49">
        <v>1</v>
      </c>
      <c r="W494" s="50"/>
      <c r="X494" s="50"/>
      <c r="Y494" s="50"/>
      <c r="Z494" s="49">
        <v>0</v>
      </c>
      <c r="AA494" s="72">
        <v>494</v>
      </c>
      <c r="AB494" s="72"/>
      <c r="AC494" s="73"/>
      <c r="AD494" s="79" t="s">
        <v>4531</v>
      </c>
      <c r="AE494" s="79">
        <v>315</v>
      </c>
      <c r="AF494" s="79">
        <v>529</v>
      </c>
      <c r="AG494" s="79">
        <v>85172</v>
      </c>
      <c r="AH494" s="79">
        <v>62723</v>
      </c>
      <c r="AI494" s="79"/>
      <c r="AJ494" s="79" t="s">
        <v>5154</v>
      </c>
      <c r="AK494" s="79" t="s">
        <v>5613</v>
      </c>
      <c r="AL494" s="79"/>
      <c r="AM494" s="79"/>
      <c r="AN494" s="81">
        <v>42203.699837962966</v>
      </c>
      <c r="AO494" s="84" t="s">
        <v>6429</v>
      </c>
      <c r="AP494" s="79" t="b">
        <v>1</v>
      </c>
      <c r="AQ494" s="79" t="b">
        <v>0</v>
      </c>
      <c r="AR494" s="79" t="b">
        <v>1</v>
      </c>
      <c r="AS494" s="79"/>
      <c r="AT494" s="79">
        <v>124</v>
      </c>
      <c r="AU494" s="84" t="s">
        <v>6619</v>
      </c>
      <c r="AV494" s="79" t="b">
        <v>0</v>
      </c>
      <c r="AW494" s="79" t="s">
        <v>6881</v>
      </c>
      <c r="AX494" s="84" t="s">
        <v>7367</v>
      </c>
      <c r="AY494" s="79" t="s">
        <v>66</v>
      </c>
      <c r="AZ494" s="79" t="str">
        <f>REPLACE(INDEX(GroupVertices[Group],MATCH(Vertices[[#This Row],[Vertex]],GroupVertices[Vertex],0)),1,1,"")</f>
        <v>92</v>
      </c>
      <c r="BA494" s="2"/>
      <c r="BB494" s="3"/>
      <c r="BC494" s="3"/>
      <c r="BD494" s="3"/>
      <c r="BE494" s="3"/>
    </row>
    <row r="495" spans="1:57" ht="15">
      <c r="A495" s="65" t="s">
        <v>605</v>
      </c>
      <c r="B495" s="66"/>
      <c r="C495" s="66"/>
      <c r="D495" s="67">
        <v>2.340909090909091</v>
      </c>
      <c r="E495" s="69">
        <v>60</v>
      </c>
      <c r="F495" s="104" t="s">
        <v>1862</v>
      </c>
      <c r="G495" s="66"/>
      <c r="H495" s="70"/>
      <c r="I495" s="71"/>
      <c r="J495" s="71"/>
      <c r="K495" s="70" t="s">
        <v>8060</v>
      </c>
      <c r="L495" s="74"/>
      <c r="M495" s="75">
        <v>1575.9281005859375</v>
      </c>
      <c r="N495" s="75">
        <v>2425.759521484375</v>
      </c>
      <c r="O495" s="76"/>
      <c r="P495" s="77"/>
      <c r="Q495" s="77"/>
      <c r="R495" s="89"/>
      <c r="S495" s="48">
        <v>1</v>
      </c>
      <c r="T495" s="48">
        <v>1</v>
      </c>
      <c r="U495" s="49">
        <v>0</v>
      </c>
      <c r="V495" s="49">
        <v>0</v>
      </c>
      <c r="W495" s="50"/>
      <c r="X495" s="50"/>
      <c r="Y495" s="50"/>
      <c r="Z495" s="49" t="s">
        <v>8271</v>
      </c>
      <c r="AA495" s="72">
        <v>495</v>
      </c>
      <c r="AB495" s="72"/>
      <c r="AC495" s="73"/>
      <c r="AD495" s="79" t="s">
        <v>4532</v>
      </c>
      <c r="AE495" s="79">
        <v>807</v>
      </c>
      <c r="AF495" s="79">
        <v>1078</v>
      </c>
      <c r="AG495" s="79">
        <v>6077</v>
      </c>
      <c r="AH495" s="79">
        <v>4457</v>
      </c>
      <c r="AI495" s="79"/>
      <c r="AJ495" s="84" t="s">
        <v>5155</v>
      </c>
      <c r="AK495" s="79"/>
      <c r="AL495" s="79"/>
      <c r="AM495" s="79"/>
      <c r="AN495" s="81">
        <v>41800.02358796296</v>
      </c>
      <c r="AO495" s="84" t="s">
        <v>6430</v>
      </c>
      <c r="AP495" s="79" t="b">
        <v>1</v>
      </c>
      <c r="AQ495" s="79" t="b">
        <v>0</v>
      </c>
      <c r="AR495" s="79" t="b">
        <v>1</v>
      </c>
      <c r="AS495" s="79"/>
      <c r="AT495" s="79">
        <v>2</v>
      </c>
      <c r="AU495" s="84" t="s">
        <v>6619</v>
      </c>
      <c r="AV495" s="79" t="b">
        <v>0</v>
      </c>
      <c r="AW495" s="79" t="s">
        <v>6881</v>
      </c>
      <c r="AX495" s="84" t="s">
        <v>7368</v>
      </c>
      <c r="AY495" s="79" t="s">
        <v>66</v>
      </c>
      <c r="AZ495" s="79" t="str">
        <f>REPLACE(INDEX(GroupVertices[Group],MATCH(Vertices[[#This Row],[Vertex]],GroupVertices[Vertex],0)),1,1,"")</f>
        <v>1</v>
      </c>
      <c r="BA495" s="2"/>
      <c r="BB495" s="3"/>
      <c r="BC495" s="3"/>
      <c r="BD495" s="3"/>
      <c r="BE495" s="3"/>
    </row>
    <row r="496" spans="1:57" ht="15">
      <c r="A496" s="65" t="s">
        <v>606</v>
      </c>
      <c r="B496" s="66"/>
      <c r="C496" s="66"/>
      <c r="D496" s="67">
        <v>3.1818181818181817</v>
      </c>
      <c r="E496" s="69">
        <v>60</v>
      </c>
      <c r="F496" s="104" t="s">
        <v>1863</v>
      </c>
      <c r="G496" s="66"/>
      <c r="H496" s="70"/>
      <c r="I496" s="71"/>
      <c r="J496" s="71"/>
      <c r="K496" s="70" t="s">
        <v>8061</v>
      </c>
      <c r="L496" s="74"/>
      <c r="M496" s="75">
        <v>8308.1162109375</v>
      </c>
      <c r="N496" s="75">
        <v>843.168701171875</v>
      </c>
      <c r="O496" s="76"/>
      <c r="P496" s="77"/>
      <c r="Q496" s="77"/>
      <c r="R496" s="89"/>
      <c r="S496" s="48">
        <v>2</v>
      </c>
      <c r="T496" s="48">
        <v>1</v>
      </c>
      <c r="U496" s="49">
        <v>0</v>
      </c>
      <c r="V496" s="49">
        <v>1</v>
      </c>
      <c r="W496" s="50"/>
      <c r="X496" s="50"/>
      <c r="Y496" s="50"/>
      <c r="Z496" s="49">
        <v>0</v>
      </c>
      <c r="AA496" s="72">
        <v>496</v>
      </c>
      <c r="AB496" s="72"/>
      <c r="AC496" s="73"/>
      <c r="AD496" s="79" t="s">
        <v>4533</v>
      </c>
      <c r="AE496" s="79">
        <v>693</v>
      </c>
      <c r="AF496" s="79">
        <v>19</v>
      </c>
      <c r="AG496" s="79">
        <v>26</v>
      </c>
      <c r="AH496" s="79">
        <v>0</v>
      </c>
      <c r="AI496" s="79"/>
      <c r="AJ496" s="79" t="s">
        <v>5156</v>
      </c>
      <c r="AK496" s="79" t="s">
        <v>3952</v>
      </c>
      <c r="AL496" s="79"/>
      <c r="AM496" s="79"/>
      <c r="AN496" s="81">
        <v>42722.465787037036</v>
      </c>
      <c r="AO496" s="79"/>
      <c r="AP496" s="79" t="b">
        <v>1</v>
      </c>
      <c r="AQ496" s="79" t="b">
        <v>0</v>
      </c>
      <c r="AR496" s="79" t="b">
        <v>0</v>
      </c>
      <c r="AS496" s="79"/>
      <c r="AT496" s="79">
        <v>0</v>
      </c>
      <c r="AU496" s="79"/>
      <c r="AV496" s="79" t="b">
        <v>0</v>
      </c>
      <c r="AW496" s="79" t="s">
        <v>6881</v>
      </c>
      <c r="AX496" s="84" t="s">
        <v>7369</v>
      </c>
      <c r="AY496" s="79" t="s">
        <v>66</v>
      </c>
      <c r="AZ496" s="79" t="str">
        <f>REPLACE(INDEX(GroupVertices[Group],MATCH(Vertices[[#This Row],[Vertex]],GroupVertices[Vertex],0)),1,1,"")</f>
        <v>91</v>
      </c>
      <c r="BA496" s="2"/>
      <c r="BB496" s="3"/>
      <c r="BC496" s="3"/>
      <c r="BD496" s="3"/>
      <c r="BE496" s="3"/>
    </row>
    <row r="497" spans="1:57" ht="15">
      <c r="A497" s="65" t="s">
        <v>607</v>
      </c>
      <c r="B497" s="66"/>
      <c r="C497" s="66"/>
      <c r="D497" s="67">
        <v>1.5</v>
      </c>
      <c r="E497" s="69">
        <v>60</v>
      </c>
      <c r="F497" s="104" t="s">
        <v>1864</v>
      </c>
      <c r="G497" s="66"/>
      <c r="H497" s="70"/>
      <c r="I497" s="71"/>
      <c r="J497" s="71"/>
      <c r="K497" s="70" t="s">
        <v>8062</v>
      </c>
      <c r="L497" s="74"/>
      <c r="M497" s="75">
        <v>8028.33935546875</v>
      </c>
      <c r="N497" s="75">
        <v>1316.494140625</v>
      </c>
      <c r="O497" s="76"/>
      <c r="P497" s="77"/>
      <c r="Q497" s="77"/>
      <c r="R497" s="89"/>
      <c r="S497" s="48">
        <v>0</v>
      </c>
      <c r="T497" s="48">
        <v>1</v>
      </c>
      <c r="U497" s="49">
        <v>0</v>
      </c>
      <c r="V497" s="49">
        <v>1</v>
      </c>
      <c r="W497" s="50"/>
      <c r="X497" s="50"/>
      <c r="Y497" s="50"/>
      <c r="Z497" s="49">
        <v>0</v>
      </c>
      <c r="AA497" s="72">
        <v>497</v>
      </c>
      <c r="AB497" s="72"/>
      <c r="AC497" s="73"/>
      <c r="AD497" s="79" t="s">
        <v>4534</v>
      </c>
      <c r="AE497" s="79">
        <v>852</v>
      </c>
      <c r="AF497" s="79">
        <v>14</v>
      </c>
      <c r="AG497" s="79">
        <v>442</v>
      </c>
      <c r="AH497" s="79">
        <v>476</v>
      </c>
      <c r="AI497" s="79"/>
      <c r="AJ497" s="79" t="s">
        <v>5157</v>
      </c>
      <c r="AK497" s="79" t="s">
        <v>5614</v>
      </c>
      <c r="AL497" s="79"/>
      <c r="AM497" s="79"/>
      <c r="AN497" s="81">
        <v>43643.9587962963</v>
      </c>
      <c r="AO497" s="84" t="s">
        <v>6431</v>
      </c>
      <c r="AP497" s="79" t="b">
        <v>1</v>
      </c>
      <c r="AQ497" s="79" t="b">
        <v>0</v>
      </c>
      <c r="AR497" s="79" t="b">
        <v>0</v>
      </c>
      <c r="AS497" s="79"/>
      <c r="AT497" s="79">
        <v>0</v>
      </c>
      <c r="AU497" s="79"/>
      <c r="AV497" s="79" t="b">
        <v>0</v>
      </c>
      <c r="AW497" s="79" t="s">
        <v>6881</v>
      </c>
      <c r="AX497" s="84" t="s">
        <v>7370</v>
      </c>
      <c r="AY497" s="79" t="s">
        <v>66</v>
      </c>
      <c r="AZ497" s="79" t="str">
        <f>REPLACE(INDEX(GroupVertices[Group],MATCH(Vertices[[#This Row],[Vertex]],GroupVertices[Vertex],0)),1,1,"")</f>
        <v>91</v>
      </c>
      <c r="BA497" s="2"/>
      <c r="BB497" s="3"/>
      <c r="BC497" s="3"/>
      <c r="BD497" s="3"/>
      <c r="BE497" s="3"/>
    </row>
    <row r="498" spans="1:57" ht="15">
      <c r="A498" s="65" t="s">
        <v>608</v>
      </c>
      <c r="B498" s="66"/>
      <c r="C498" s="66"/>
      <c r="D498" s="67">
        <v>2.340909090909091</v>
      </c>
      <c r="E498" s="69">
        <v>60</v>
      </c>
      <c r="F498" s="104" t="s">
        <v>1865</v>
      </c>
      <c r="G498" s="66"/>
      <c r="H498" s="70"/>
      <c r="I498" s="71"/>
      <c r="J498" s="71"/>
      <c r="K498" s="70" t="s">
        <v>8063</v>
      </c>
      <c r="L498" s="74"/>
      <c r="M498" s="75">
        <v>2106.665283203125</v>
      </c>
      <c r="N498" s="75">
        <v>5348.62353515625</v>
      </c>
      <c r="O498" s="76"/>
      <c r="P498" s="77"/>
      <c r="Q498" s="77"/>
      <c r="R498" s="89"/>
      <c r="S498" s="48">
        <v>1</v>
      </c>
      <c r="T498" s="48">
        <v>1</v>
      </c>
      <c r="U498" s="49">
        <v>0</v>
      </c>
      <c r="V498" s="49">
        <v>0</v>
      </c>
      <c r="W498" s="50"/>
      <c r="X498" s="50"/>
      <c r="Y498" s="50"/>
      <c r="Z498" s="49" t="s">
        <v>8271</v>
      </c>
      <c r="AA498" s="72">
        <v>498</v>
      </c>
      <c r="AB498" s="72"/>
      <c r="AC498" s="73"/>
      <c r="AD498" s="79" t="s">
        <v>4535</v>
      </c>
      <c r="AE498" s="79">
        <v>158</v>
      </c>
      <c r="AF498" s="79">
        <v>432</v>
      </c>
      <c r="AG498" s="79">
        <v>50668</v>
      </c>
      <c r="AH498" s="79">
        <v>299</v>
      </c>
      <c r="AI498" s="79"/>
      <c r="AJ498" s="79" t="s">
        <v>5158</v>
      </c>
      <c r="AK498" s="79" t="s">
        <v>5615</v>
      </c>
      <c r="AL498" s="79"/>
      <c r="AM498" s="79"/>
      <c r="AN498" s="81">
        <v>41419.22179398148</v>
      </c>
      <c r="AO498" s="84" t="s">
        <v>6432</v>
      </c>
      <c r="AP498" s="79" t="b">
        <v>1</v>
      </c>
      <c r="AQ498" s="79" t="b">
        <v>0</v>
      </c>
      <c r="AR498" s="79" t="b">
        <v>1</v>
      </c>
      <c r="AS498" s="79"/>
      <c r="AT498" s="79">
        <v>8</v>
      </c>
      <c r="AU498" s="84" t="s">
        <v>6619</v>
      </c>
      <c r="AV498" s="79" t="b">
        <v>0</v>
      </c>
      <c r="AW498" s="79" t="s">
        <v>6881</v>
      </c>
      <c r="AX498" s="84" t="s">
        <v>7371</v>
      </c>
      <c r="AY498" s="79" t="s">
        <v>66</v>
      </c>
      <c r="AZ498" s="79" t="str">
        <f>REPLACE(INDEX(GroupVertices[Group],MATCH(Vertices[[#This Row],[Vertex]],GroupVertices[Vertex],0)),1,1,"")</f>
        <v>1</v>
      </c>
      <c r="BA498" s="2"/>
      <c r="BB498" s="3"/>
      <c r="BC498" s="3"/>
      <c r="BD498" s="3"/>
      <c r="BE498" s="3"/>
    </row>
    <row r="499" spans="1:57" ht="15">
      <c r="A499" s="65" t="s">
        <v>609</v>
      </c>
      <c r="B499" s="66"/>
      <c r="C499" s="66"/>
      <c r="D499" s="67">
        <v>2.340909090909091</v>
      </c>
      <c r="E499" s="69">
        <v>60</v>
      </c>
      <c r="F499" s="104" t="s">
        <v>1866</v>
      </c>
      <c r="G499" s="66"/>
      <c r="H499" s="70"/>
      <c r="I499" s="71"/>
      <c r="J499" s="71"/>
      <c r="K499" s="70" t="s">
        <v>8064</v>
      </c>
      <c r="L499" s="74"/>
      <c r="M499" s="75">
        <v>1402.1719970703125</v>
      </c>
      <c r="N499" s="75">
        <v>1709.826416015625</v>
      </c>
      <c r="O499" s="76"/>
      <c r="P499" s="77"/>
      <c r="Q499" s="77"/>
      <c r="R499" s="89"/>
      <c r="S499" s="48">
        <v>1</v>
      </c>
      <c r="T499" s="48">
        <v>1</v>
      </c>
      <c r="U499" s="49">
        <v>0</v>
      </c>
      <c r="V499" s="49">
        <v>0</v>
      </c>
      <c r="W499" s="50"/>
      <c r="X499" s="50"/>
      <c r="Y499" s="50"/>
      <c r="Z499" s="49" t="s">
        <v>8271</v>
      </c>
      <c r="AA499" s="72">
        <v>499</v>
      </c>
      <c r="AB499" s="72"/>
      <c r="AC499" s="73"/>
      <c r="AD499" s="79" t="s">
        <v>4536</v>
      </c>
      <c r="AE499" s="79">
        <v>78</v>
      </c>
      <c r="AF499" s="79">
        <v>37</v>
      </c>
      <c r="AG499" s="79">
        <v>4529</v>
      </c>
      <c r="AH499" s="79">
        <v>3543</v>
      </c>
      <c r="AI499" s="79"/>
      <c r="AJ499" s="79" t="s">
        <v>5159</v>
      </c>
      <c r="AK499" s="79"/>
      <c r="AL499" s="79"/>
      <c r="AM499" s="79"/>
      <c r="AN499" s="81">
        <v>42711.90857638889</v>
      </c>
      <c r="AO499" s="84" t="s">
        <v>6433</v>
      </c>
      <c r="AP499" s="79" t="b">
        <v>1</v>
      </c>
      <c r="AQ499" s="79" t="b">
        <v>0</v>
      </c>
      <c r="AR499" s="79" t="b">
        <v>1</v>
      </c>
      <c r="AS499" s="79"/>
      <c r="AT499" s="79">
        <v>1</v>
      </c>
      <c r="AU499" s="79"/>
      <c r="AV499" s="79" t="b">
        <v>0</v>
      </c>
      <c r="AW499" s="79" t="s">
        <v>6881</v>
      </c>
      <c r="AX499" s="84" t="s">
        <v>7372</v>
      </c>
      <c r="AY499" s="79" t="s">
        <v>66</v>
      </c>
      <c r="AZ499" s="79" t="str">
        <f>REPLACE(INDEX(GroupVertices[Group],MATCH(Vertices[[#This Row],[Vertex]],GroupVertices[Vertex],0)),1,1,"")</f>
        <v>1</v>
      </c>
      <c r="BA499" s="2"/>
      <c r="BB499" s="3"/>
      <c r="BC499" s="3"/>
      <c r="BD499" s="3"/>
      <c r="BE499" s="3"/>
    </row>
    <row r="500" spans="1:57" ht="15">
      <c r="A500" s="65" t="s">
        <v>610</v>
      </c>
      <c r="B500" s="66"/>
      <c r="C500" s="66"/>
      <c r="D500" s="67">
        <v>1.5</v>
      </c>
      <c r="E500" s="69">
        <v>60</v>
      </c>
      <c r="F500" s="104" t="s">
        <v>6818</v>
      </c>
      <c r="G500" s="66"/>
      <c r="H500" s="70"/>
      <c r="I500" s="71"/>
      <c r="J500" s="71"/>
      <c r="K500" s="70" t="s">
        <v>8065</v>
      </c>
      <c r="L500" s="74"/>
      <c r="M500" s="75">
        <v>2578.817138671875</v>
      </c>
      <c r="N500" s="75">
        <v>857.5936279296875</v>
      </c>
      <c r="O500" s="76"/>
      <c r="P500" s="77"/>
      <c r="Q500" s="77"/>
      <c r="R500" s="89"/>
      <c r="S500" s="48">
        <v>0</v>
      </c>
      <c r="T500" s="48">
        <v>1</v>
      </c>
      <c r="U500" s="49">
        <v>0</v>
      </c>
      <c r="V500" s="49">
        <v>0.02439</v>
      </c>
      <c r="W500" s="50"/>
      <c r="X500" s="50"/>
      <c r="Y500" s="50"/>
      <c r="Z500" s="49">
        <v>0</v>
      </c>
      <c r="AA500" s="72">
        <v>500</v>
      </c>
      <c r="AB500" s="72"/>
      <c r="AC500" s="73"/>
      <c r="AD500" s="79" t="s">
        <v>4537</v>
      </c>
      <c r="AE500" s="79">
        <v>101</v>
      </c>
      <c r="AF500" s="79">
        <v>34</v>
      </c>
      <c r="AG500" s="79">
        <v>330</v>
      </c>
      <c r="AH500" s="79">
        <v>741</v>
      </c>
      <c r="AI500" s="79"/>
      <c r="AJ500" s="79" t="s">
        <v>5160</v>
      </c>
      <c r="AK500" s="79" t="s">
        <v>5616</v>
      </c>
      <c r="AL500" s="79"/>
      <c r="AM500" s="79"/>
      <c r="AN500" s="81">
        <v>43005.977314814816</v>
      </c>
      <c r="AO500" s="84" t="s">
        <v>6434</v>
      </c>
      <c r="AP500" s="79" t="b">
        <v>1</v>
      </c>
      <c r="AQ500" s="79" t="b">
        <v>0</v>
      </c>
      <c r="AR500" s="79" t="b">
        <v>0</v>
      </c>
      <c r="AS500" s="79"/>
      <c r="AT500" s="79">
        <v>0</v>
      </c>
      <c r="AU500" s="79"/>
      <c r="AV500" s="79" t="b">
        <v>0</v>
      </c>
      <c r="AW500" s="79" t="s">
        <v>6881</v>
      </c>
      <c r="AX500" s="84" t="s">
        <v>7373</v>
      </c>
      <c r="AY500" s="79" t="s">
        <v>66</v>
      </c>
      <c r="AZ500" s="79" t="str">
        <f>REPLACE(INDEX(GroupVertices[Group],MATCH(Vertices[[#This Row],[Vertex]],GroupVertices[Vertex],0)),1,1,"")</f>
        <v>2</v>
      </c>
      <c r="BA500" s="2"/>
      <c r="BB500" s="3"/>
      <c r="BC500" s="3"/>
      <c r="BD500" s="3"/>
      <c r="BE500" s="3"/>
    </row>
    <row r="501" spans="1:57" ht="15">
      <c r="A501" s="65" t="s">
        <v>611</v>
      </c>
      <c r="B501" s="66"/>
      <c r="C501" s="66"/>
      <c r="D501" s="67">
        <v>2.340909090909091</v>
      </c>
      <c r="E501" s="69">
        <v>60</v>
      </c>
      <c r="F501" s="104" t="s">
        <v>1867</v>
      </c>
      <c r="G501" s="66"/>
      <c r="H501" s="70"/>
      <c r="I501" s="71"/>
      <c r="J501" s="71"/>
      <c r="K501" s="70" t="s">
        <v>8066</v>
      </c>
      <c r="L501" s="74"/>
      <c r="M501" s="75">
        <v>8308.1484375</v>
      </c>
      <c r="N501" s="75">
        <v>1493.9560546875</v>
      </c>
      <c r="O501" s="76"/>
      <c r="P501" s="77"/>
      <c r="Q501" s="77"/>
      <c r="R501" s="89"/>
      <c r="S501" s="48">
        <v>1</v>
      </c>
      <c r="T501" s="48">
        <v>1</v>
      </c>
      <c r="U501" s="49">
        <v>0</v>
      </c>
      <c r="V501" s="49">
        <v>1</v>
      </c>
      <c r="W501" s="50"/>
      <c r="X501" s="50"/>
      <c r="Y501" s="50"/>
      <c r="Z501" s="49">
        <v>1</v>
      </c>
      <c r="AA501" s="72">
        <v>501</v>
      </c>
      <c r="AB501" s="72"/>
      <c r="AC501" s="73"/>
      <c r="AD501" s="79" t="s">
        <v>4538</v>
      </c>
      <c r="AE501" s="79">
        <v>345</v>
      </c>
      <c r="AF501" s="79">
        <v>645</v>
      </c>
      <c r="AG501" s="79">
        <v>3023</v>
      </c>
      <c r="AH501" s="79">
        <v>1228</v>
      </c>
      <c r="AI501" s="79"/>
      <c r="AJ501" s="79" t="s">
        <v>5161</v>
      </c>
      <c r="AK501" s="79" t="s">
        <v>5617</v>
      </c>
      <c r="AL501" s="79"/>
      <c r="AM501" s="79"/>
      <c r="AN501" s="81">
        <v>43628.5512962963</v>
      </c>
      <c r="AO501" s="84" t="s">
        <v>6435</v>
      </c>
      <c r="AP501" s="79" t="b">
        <v>1</v>
      </c>
      <c r="AQ501" s="79" t="b">
        <v>0</v>
      </c>
      <c r="AR501" s="79" t="b">
        <v>0</v>
      </c>
      <c r="AS501" s="79"/>
      <c r="AT501" s="79">
        <v>5</v>
      </c>
      <c r="AU501" s="79"/>
      <c r="AV501" s="79" t="b">
        <v>0</v>
      </c>
      <c r="AW501" s="79" t="s">
        <v>6881</v>
      </c>
      <c r="AX501" s="84" t="s">
        <v>7374</v>
      </c>
      <c r="AY501" s="79" t="s">
        <v>66</v>
      </c>
      <c r="AZ501" s="79" t="str">
        <f>REPLACE(INDEX(GroupVertices[Group],MATCH(Vertices[[#This Row],[Vertex]],GroupVertices[Vertex],0)),1,1,"")</f>
        <v>90</v>
      </c>
      <c r="BA501" s="2"/>
      <c r="BB501" s="3"/>
      <c r="BC501" s="3"/>
      <c r="BD501" s="3"/>
      <c r="BE501" s="3"/>
    </row>
    <row r="502" spans="1:57" ht="15">
      <c r="A502" s="65" t="s">
        <v>612</v>
      </c>
      <c r="B502" s="66"/>
      <c r="C502" s="66"/>
      <c r="D502" s="67">
        <v>2.340909090909091</v>
      </c>
      <c r="E502" s="69">
        <v>60</v>
      </c>
      <c r="F502" s="104" t="s">
        <v>1868</v>
      </c>
      <c r="G502" s="66"/>
      <c r="H502" s="70"/>
      <c r="I502" s="71"/>
      <c r="J502" s="71"/>
      <c r="K502" s="70" t="s">
        <v>8067</v>
      </c>
      <c r="L502" s="74"/>
      <c r="M502" s="75">
        <v>8028.37109375</v>
      </c>
      <c r="N502" s="75">
        <v>1982.0728759765625</v>
      </c>
      <c r="O502" s="76"/>
      <c r="P502" s="77"/>
      <c r="Q502" s="77"/>
      <c r="R502" s="89"/>
      <c r="S502" s="48">
        <v>1</v>
      </c>
      <c r="T502" s="48">
        <v>1</v>
      </c>
      <c r="U502" s="49">
        <v>0</v>
      </c>
      <c r="V502" s="49">
        <v>1</v>
      </c>
      <c r="W502" s="50"/>
      <c r="X502" s="50"/>
      <c r="Y502" s="50"/>
      <c r="Z502" s="49">
        <v>1</v>
      </c>
      <c r="AA502" s="72">
        <v>502</v>
      </c>
      <c r="AB502" s="72"/>
      <c r="AC502" s="73"/>
      <c r="AD502" s="79" t="s">
        <v>4539</v>
      </c>
      <c r="AE502" s="79">
        <v>114</v>
      </c>
      <c r="AF502" s="79">
        <v>141</v>
      </c>
      <c r="AG502" s="79">
        <v>5133</v>
      </c>
      <c r="AH502" s="79">
        <v>4290</v>
      </c>
      <c r="AI502" s="79"/>
      <c r="AJ502" s="79" t="s">
        <v>5162</v>
      </c>
      <c r="AK502" s="79" t="s">
        <v>5618</v>
      </c>
      <c r="AL502" s="79"/>
      <c r="AM502" s="79"/>
      <c r="AN502" s="81">
        <v>43645.73370370371</v>
      </c>
      <c r="AO502" s="84" t="s">
        <v>6436</v>
      </c>
      <c r="AP502" s="79" t="b">
        <v>0</v>
      </c>
      <c r="AQ502" s="79" t="b">
        <v>0</v>
      </c>
      <c r="AR502" s="79" t="b">
        <v>0</v>
      </c>
      <c r="AS502" s="79"/>
      <c r="AT502" s="79">
        <v>0</v>
      </c>
      <c r="AU502" s="84" t="s">
        <v>6619</v>
      </c>
      <c r="AV502" s="79" t="b">
        <v>0</v>
      </c>
      <c r="AW502" s="79" t="s">
        <v>6881</v>
      </c>
      <c r="AX502" s="84" t="s">
        <v>7375</v>
      </c>
      <c r="AY502" s="79" t="s">
        <v>66</v>
      </c>
      <c r="AZ502" s="79" t="str">
        <f>REPLACE(INDEX(GroupVertices[Group],MATCH(Vertices[[#This Row],[Vertex]],GroupVertices[Vertex],0)),1,1,"")</f>
        <v>90</v>
      </c>
      <c r="BA502" s="2"/>
      <c r="BB502" s="3"/>
      <c r="BC502" s="3"/>
      <c r="BD502" s="3"/>
      <c r="BE502" s="3"/>
    </row>
    <row r="503" spans="1:57" ht="15">
      <c r="A503" s="65" t="s">
        <v>886</v>
      </c>
      <c r="B503" s="66"/>
      <c r="C503" s="66"/>
      <c r="D503" s="67">
        <v>2.340909090909091</v>
      </c>
      <c r="E503" s="69">
        <v>60</v>
      </c>
      <c r="F503" s="104" t="s">
        <v>6819</v>
      </c>
      <c r="G503" s="66"/>
      <c r="H503" s="70"/>
      <c r="I503" s="71"/>
      <c r="J503" s="71"/>
      <c r="K503" s="70" t="s">
        <v>8069</v>
      </c>
      <c r="L503" s="74"/>
      <c r="M503" s="75">
        <v>2791.662841796875</v>
      </c>
      <c r="N503" s="75">
        <v>8936.310546875</v>
      </c>
      <c r="O503" s="76"/>
      <c r="P503" s="77"/>
      <c r="Q503" s="77"/>
      <c r="R503" s="89"/>
      <c r="S503" s="48">
        <v>1</v>
      </c>
      <c r="T503" s="48">
        <v>0</v>
      </c>
      <c r="U503" s="49">
        <v>0</v>
      </c>
      <c r="V503" s="49">
        <v>0.020408</v>
      </c>
      <c r="W503" s="50"/>
      <c r="X503" s="50"/>
      <c r="Y503" s="50"/>
      <c r="Z503" s="49">
        <v>0</v>
      </c>
      <c r="AA503" s="72">
        <v>503</v>
      </c>
      <c r="AB503" s="72"/>
      <c r="AC503" s="73"/>
      <c r="AD503" s="79" t="s">
        <v>4541</v>
      </c>
      <c r="AE503" s="79">
        <v>140</v>
      </c>
      <c r="AF503" s="79">
        <v>56297080</v>
      </c>
      <c r="AG503" s="79">
        <v>10809</v>
      </c>
      <c r="AH503" s="79">
        <v>5957</v>
      </c>
      <c r="AI503" s="79"/>
      <c r="AJ503" s="79" t="s">
        <v>5164</v>
      </c>
      <c r="AK503" s="79" t="s">
        <v>5536</v>
      </c>
      <c r="AL503" s="84" t="s">
        <v>5916</v>
      </c>
      <c r="AM503" s="79"/>
      <c r="AN503" s="81">
        <v>39133.60826388889</v>
      </c>
      <c r="AO503" s="84" t="s">
        <v>6438</v>
      </c>
      <c r="AP503" s="79" t="b">
        <v>0</v>
      </c>
      <c r="AQ503" s="79" t="b">
        <v>0</v>
      </c>
      <c r="AR503" s="79" t="b">
        <v>1</v>
      </c>
      <c r="AS503" s="79"/>
      <c r="AT503" s="79">
        <v>90866</v>
      </c>
      <c r="AU503" s="84" t="s">
        <v>6626</v>
      </c>
      <c r="AV503" s="79" t="b">
        <v>1</v>
      </c>
      <c r="AW503" s="79" t="s">
        <v>6881</v>
      </c>
      <c r="AX503" s="84" t="s">
        <v>7377</v>
      </c>
      <c r="AY503" s="79" t="s">
        <v>65</v>
      </c>
      <c r="AZ503" s="79" t="str">
        <f>REPLACE(INDEX(GroupVertices[Group],MATCH(Vertices[[#This Row],[Vertex]],GroupVertices[Vertex],0)),1,1,"")</f>
        <v>4</v>
      </c>
      <c r="BA503" s="2"/>
      <c r="BB503" s="3"/>
      <c r="BC503" s="3"/>
      <c r="BD503" s="3"/>
      <c r="BE503" s="3"/>
    </row>
    <row r="504" spans="1:57" ht="15">
      <c r="A504" s="65" t="s">
        <v>614</v>
      </c>
      <c r="B504" s="66"/>
      <c r="C504" s="66"/>
      <c r="D504" s="67">
        <v>1.5</v>
      </c>
      <c r="E504" s="69">
        <v>60</v>
      </c>
      <c r="F504" s="104" t="s">
        <v>6820</v>
      </c>
      <c r="G504" s="66"/>
      <c r="H504" s="70"/>
      <c r="I504" s="71"/>
      <c r="J504" s="71"/>
      <c r="K504" s="70" t="s">
        <v>8070</v>
      </c>
      <c r="L504" s="74"/>
      <c r="M504" s="75">
        <v>2803.138916015625</v>
      </c>
      <c r="N504" s="75">
        <v>3736.464599609375</v>
      </c>
      <c r="O504" s="76"/>
      <c r="P504" s="77"/>
      <c r="Q504" s="77"/>
      <c r="R504" s="89"/>
      <c r="S504" s="48">
        <v>0</v>
      </c>
      <c r="T504" s="48">
        <v>1</v>
      </c>
      <c r="U504" s="49">
        <v>0</v>
      </c>
      <c r="V504" s="49">
        <v>0.045455</v>
      </c>
      <c r="W504" s="50"/>
      <c r="X504" s="50"/>
      <c r="Y504" s="50"/>
      <c r="Z504" s="49">
        <v>0</v>
      </c>
      <c r="AA504" s="72">
        <v>504</v>
      </c>
      <c r="AB504" s="72"/>
      <c r="AC504" s="73"/>
      <c r="AD504" s="79" t="s">
        <v>4542</v>
      </c>
      <c r="AE504" s="79">
        <v>621</v>
      </c>
      <c r="AF504" s="79">
        <v>176</v>
      </c>
      <c r="AG504" s="79">
        <v>2975</v>
      </c>
      <c r="AH504" s="79">
        <v>8719</v>
      </c>
      <c r="AI504" s="79"/>
      <c r="AJ504" s="79"/>
      <c r="AK504" s="79" t="s">
        <v>5619</v>
      </c>
      <c r="AL504" s="79"/>
      <c r="AM504" s="79"/>
      <c r="AN504" s="81">
        <v>41661.666180555556</v>
      </c>
      <c r="AO504" s="84" t="s">
        <v>6439</v>
      </c>
      <c r="AP504" s="79" t="b">
        <v>1</v>
      </c>
      <c r="AQ504" s="79" t="b">
        <v>0</v>
      </c>
      <c r="AR504" s="79" t="b">
        <v>0</v>
      </c>
      <c r="AS504" s="79"/>
      <c r="AT504" s="79">
        <v>0</v>
      </c>
      <c r="AU504" s="84" t="s">
        <v>6619</v>
      </c>
      <c r="AV504" s="79" t="b">
        <v>0</v>
      </c>
      <c r="AW504" s="79" t="s">
        <v>6881</v>
      </c>
      <c r="AX504" s="84" t="s">
        <v>7378</v>
      </c>
      <c r="AY504" s="79" t="s">
        <v>66</v>
      </c>
      <c r="AZ504" s="79" t="str">
        <f>REPLACE(INDEX(GroupVertices[Group],MATCH(Vertices[[#This Row],[Vertex]],GroupVertices[Vertex],0)),1,1,"")</f>
        <v>8</v>
      </c>
      <c r="BA504" s="2"/>
      <c r="BB504" s="3"/>
      <c r="BC504" s="3"/>
      <c r="BD504" s="3"/>
      <c r="BE504" s="3"/>
    </row>
    <row r="505" spans="1:57" ht="15">
      <c r="A505" s="65" t="s">
        <v>615</v>
      </c>
      <c r="B505" s="66"/>
      <c r="C505" s="66"/>
      <c r="D505" s="67">
        <v>2.340909090909091</v>
      </c>
      <c r="E505" s="69">
        <v>60</v>
      </c>
      <c r="F505" s="104" t="s">
        <v>1870</v>
      </c>
      <c r="G505" s="66"/>
      <c r="H505" s="70"/>
      <c r="I505" s="71"/>
      <c r="J505" s="71"/>
      <c r="K505" s="70" t="s">
        <v>8071</v>
      </c>
      <c r="L505" s="74"/>
      <c r="M505" s="75">
        <v>2507.0908203125</v>
      </c>
      <c r="N505" s="75">
        <v>6175.1787109375</v>
      </c>
      <c r="O505" s="76"/>
      <c r="P505" s="77"/>
      <c r="Q505" s="77"/>
      <c r="R505" s="89"/>
      <c r="S505" s="48">
        <v>1</v>
      </c>
      <c r="T505" s="48">
        <v>1</v>
      </c>
      <c r="U505" s="49">
        <v>0</v>
      </c>
      <c r="V505" s="49">
        <v>0</v>
      </c>
      <c r="W505" s="50"/>
      <c r="X505" s="50"/>
      <c r="Y505" s="50"/>
      <c r="Z505" s="49" t="s">
        <v>8271</v>
      </c>
      <c r="AA505" s="72">
        <v>505</v>
      </c>
      <c r="AB505" s="72"/>
      <c r="AC505" s="73"/>
      <c r="AD505" s="79" t="s">
        <v>4465</v>
      </c>
      <c r="AE505" s="79">
        <v>254</v>
      </c>
      <c r="AF505" s="79">
        <v>3187</v>
      </c>
      <c r="AG505" s="79">
        <v>55437</v>
      </c>
      <c r="AH505" s="79">
        <v>34082</v>
      </c>
      <c r="AI505" s="79"/>
      <c r="AJ505" s="79"/>
      <c r="AK505" s="79" t="s">
        <v>5620</v>
      </c>
      <c r="AL505" s="79"/>
      <c r="AM505" s="79"/>
      <c r="AN505" s="81">
        <v>42231.7893287037</v>
      </c>
      <c r="AO505" s="84" t="s">
        <v>6440</v>
      </c>
      <c r="AP505" s="79" t="b">
        <v>0</v>
      </c>
      <c r="AQ505" s="79" t="b">
        <v>0</v>
      </c>
      <c r="AR505" s="79" t="b">
        <v>1</v>
      </c>
      <c r="AS505" s="79"/>
      <c r="AT505" s="79">
        <v>105</v>
      </c>
      <c r="AU505" s="84" t="s">
        <v>6619</v>
      </c>
      <c r="AV505" s="79" t="b">
        <v>0</v>
      </c>
      <c r="AW505" s="79" t="s">
        <v>6881</v>
      </c>
      <c r="AX505" s="84" t="s">
        <v>7379</v>
      </c>
      <c r="AY505" s="79" t="s">
        <v>66</v>
      </c>
      <c r="AZ505" s="79" t="str">
        <f>REPLACE(INDEX(GroupVertices[Group],MATCH(Vertices[[#This Row],[Vertex]],GroupVertices[Vertex],0)),1,1,"")</f>
        <v>1</v>
      </c>
      <c r="BA505" s="2"/>
      <c r="BB505" s="3"/>
      <c r="BC505" s="3"/>
      <c r="BD505" s="3"/>
      <c r="BE505" s="3"/>
    </row>
    <row r="506" spans="1:57" ht="15">
      <c r="A506" s="65" t="s">
        <v>887</v>
      </c>
      <c r="B506" s="66"/>
      <c r="C506" s="66"/>
      <c r="D506" s="67">
        <v>2.340909090909091</v>
      </c>
      <c r="E506" s="69">
        <v>60</v>
      </c>
      <c r="F506" s="104" t="s">
        <v>6821</v>
      </c>
      <c r="G506" s="66"/>
      <c r="H506" s="70"/>
      <c r="I506" s="71"/>
      <c r="J506" s="71"/>
      <c r="K506" s="70" t="s">
        <v>8073</v>
      </c>
      <c r="L506" s="74"/>
      <c r="M506" s="75">
        <v>9364.7734375</v>
      </c>
      <c r="N506" s="75">
        <v>7735.91455078125</v>
      </c>
      <c r="O506" s="76"/>
      <c r="P506" s="77"/>
      <c r="Q506" s="77"/>
      <c r="R506" s="89"/>
      <c r="S506" s="48">
        <v>1</v>
      </c>
      <c r="T506" s="48">
        <v>0</v>
      </c>
      <c r="U506" s="49">
        <v>0</v>
      </c>
      <c r="V506" s="49">
        <v>0.2</v>
      </c>
      <c r="W506" s="50"/>
      <c r="X506" s="50"/>
      <c r="Y506" s="50"/>
      <c r="Z506" s="49">
        <v>0</v>
      </c>
      <c r="AA506" s="72">
        <v>506</v>
      </c>
      <c r="AB506" s="72"/>
      <c r="AC506" s="73"/>
      <c r="AD506" s="79" t="s">
        <v>4544</v>
      </c>
      <c r="AE506" s="79">
        <v>697</v>
      </c>
      <c r="AF506" s="79">
        <v>84090</v>
      </c>
      <c r="AG506" s="79">
        <v>8065</v>
      </c>
      <c r="AH506" s="79">
        <v>7902</v>
      </c>
      <c r="AI506" s="79"/>
      <c r="AJ506" s="79" t="s">
        <v>5166</v>
      </c>
      <c r="AK506" s="79"/>
      <c r="AL506" s="84" t="s">
        <v>5918</v>
      </c>
      <c r="AM506" s="79"/>
      <c r="AN506" s="81">
        <v>39585.944340277776</v>
      </c>
      <c r="AO506" s="84" t="s">
        <v>6442</v>
      </c>
      <c r="AP506" s="79" t="b">
        <v>0</v>
      </c>
      <c r="AQ506" s="79" t="b">
        <v>0</v>
      </c>
      <c r="AR506" s="79" t="b">
        <v>0</v>
      </c>
      <c r="AS506" s="79"/>
      <c r="AT506" s="79">
        <v>1352</v>
      </c>
      <c r="AU506" s="84" t="s">
        <v>6623</v>
      </c>
      <c r="AV506" s="79" t="b">
        <v>1</v>
      </c>
      <c r="AW506" s="79" t="s">
        <v>6881</v>
      </c>
      <c r="AX506" s="84" t="s">
        <v>7381</v>
      </c>
      <c r="AY506" s="79" t="s">
        <v>65</v>
      </c>
      <c r="AZ506" s="79" t="str">
        <f>REPLACE(INDEX(GroupVertices[Group],MATCH(Vertices[[#This Row],[Vertex]],GroupVertices[Vertex],0)),1,1,"")</f>
        <v>23</v>
      </c>
      <c r="BA506" s="2"/>
      <c r="BB506" s="3"/>
      <c r="BC506" s="3"/>
      <c r="BD506" s="3"/>
      <c r="BE506" s="3"/>
    </row>
    <row r="507" spans="1:57" ht="15">
      <c r="A507" s="65" t="s">
        <v>888</v>
      </c>
      <c r="B507" s="66"/>
      <c r="C507" s="66"/>
      <c r="D507" s="67">
        <v>2.340909090909091</v>
      </c>
      <c r="E507" s="69">
        <v>60</v>
      </c>
      <c r="F507" s="104" t="s">
        <v>6822</v>
      </c>
      <c r="G507" s="66"/>
      <c r="H507" s="70"/>
      <c r="I507" s="71"/>
      <c r="J507" s="71"/>
      <c r="K507" s="70" t="s">
        <v>8074</v>
      </c>
      <c r="L507" s="74"/>
      <c r="M507" s="75">
        <v>9853.01953125</v>
      </c>
      <c r="N507" s="75">
        <v>8250.08203125</v>
      </c>
      <c r="O507" s="76"/>
      <c r="P507" s="77"/>
      <c r="Q507" s="77"/>
      <c r="R507" s="89"/>
      <c r="S507" s="48">
        <v>1</v>
      </c>
      <c r="T507" s="48">
        <v>0</v>
      </c>
      <c r="U507" s="49">
        <v>0</v>
      </c>
      <c r="V507" s="49">
        <v>0.2</v>
      </c>
      <c r="W507" s="50"/>
      <c r="X507" s="50"/>
      <c r="Y507" s="50"/>
      <c r="Z507" s="49">
        <v>0</v>
      </c>
      <c r="AA507" s="72">
        <v>507</v>
      </c>
      <c r="AB507" s="72"/>
      <c r="AC507" s="73"/>
      <c r="AD507" s="79" t="s">
        <v>4545</v>
      </c>
      <c r="AE507" s="79">
        <v>4362</v>
      </c>
      <c r="AF507" s="79">
        <v>7791</v>
      </c>
      <c r="AG507" s="79">
        <v>7489</v>
      </c>
      <c r="AH507" s="79">
        <v>2850</v>
      </c>
      <c r="AI507" s="79"/>
      <c r="AJ507" s="79" t="s">
        <v>5167</v>
      </c>
      <c r="AK507" s="79" t="s">
        <v>5622</v>
      </c>
      <c r="AL507" s="84" t="s">
        <v>5919</v>
      </c>
      <c r="AM507" s="79"/>
      <c r="AN507" s="81">
        <v>41137.65423611111</v>
      </c>
      <c r="AO507" s="84" t="s">
        <v>6443</v>
      </c>
      <c r="AP507" s="79" t="b">
        <v>0</v>
      </c>
      <c r="AQ507" s="79" t="b">
        <v>0</v>
      </c>
      <c r="AR507" s="79" t="b">
        <v>0</v>
      </c>
      <c r="AS507" s="79"/>
      <c r="AT507" s="79">
        <v>239</v>
      </c>
      <c r="AU507" s="84" t="s">
        <v>6619</v>
      </c>
      <c r="AV507" s="79" t="b">
        <v>1</v>
      </c>
      <c r="AW507" s="79" t="s">
        <v>6881</v>
      </c>
      <c r="AX507" s="84" t="s">
        <v>7382</v>
      </c>
      <c r="AY507" s="79" t="s">
        <v>65</v>
      </c>
      <c r="AZ507" s="79" t="str">
        <f>REPLACE(INDEX(GroupVertices[Group],MATCH(Vertices[[#This Row],[Vertex]],GroupVertices[Vertex],0)),1,1,"")</f>
        <v>23</v>
      </c>
      <c r="BA507" s="2"/>
      <c r="BB507" s="3"/>
      <c r="BC507" s="3"/>
      <c r="BD507" s="3"/>
      <c r="BE507" s="3"/>
    </row>
    <row r="508" spans="1:57" ht="15">
      <c r="A508" s="65" t="s">
        <v>889</v>
      </c>
      <c r="B508" s="66"/>
      <c r="C508" s="66"/>
      <c r="D508" s="67">
        <v>2.340909090909091</v>
      </c>
      <c r="E508" s="69">
        <v>60</v>
      </c>
      <c r="F508" s="104" t="s">
        <v>6823</v>
      </c>
      <c r="G508" s="66"/>
      <c r="H508" s="70"/>
      <c r="I508" s="71"/>
      <c r="J508" s="71"/>
      <c r="K508" s="70" t="s">
        <v>8075</v>
      </c>
      <c r="L508" s="74"/>
      <c r="M508" s="75">
        <v>9781.2626953125</v>
      </c>
      <c r="N508" s="75">
        <v>7854.7802734375</v>
      </c>
      <c r="O508" s="76"/>
      <c r="P508" s="77"/>
      <c r="Q508" s="77"/>
      <c r="R508" s="89"/>
      <c r="S508" s="48">
        <v>1</v>
      </c>
      <c r="T508" s="48">
        <v>0</v>
      </c>
      <c r="U508" s="49">
        <v>0</v>
      </c>
      <c r="V508" s="49">
        <v>0.2</v>
      </c>
      <c r="W508" s="50"/>
      <c r="X508" s="50"/>
      <c r="Y508" s="50"/>
      <c r="Z508" s="49">
        <v>0</v>
      </c>
      <c r="AA508" s="72">
        <v>508</v>
      </c>
      <c r="AB508" s="72"/>
      <c r="AC508" s="73"/>
      <c r="AD508" s="79" t="s">
        <v>4546</v>
      </c>
      <c r="AE508" s="79">
        <v>1129</v>
      </c>
      <c r="AF508" s="79">
        <v>63795</v>
      </c>
      <c r="AG508" s="79">
        <v>11697</v>
      </c>
      <c r="AH508" s="79">
        <v>839</v>
      </c>
      <c r="AI508" s="79"/>
      <c r="AJ508" s="79" t="s">
        <v>5168</v>
      </c>
      <c r="AK508" s="79" t="s">
        <v>5531</v>
      </c>
      <c r="AL508" s="84" t="s">
        <v>5920</v>
      </c>
      <c r="AM508" s="79"/>
      <c r="AN508" s="81">
        <v>40576.130590277775</v>
      </c>
      <c r="AO508" s="84" t="s">
        <v>6444</v>
      </c>
      <c r="AP508" s="79" t="b">
        <v>0</v>
      </c>
      <c r="AQ508" s="79" t="b">
        <v>0</v>
      </c>
      <c r="AR508" s="79" t="b">
        <v>1</v>
      </c>
      <c r="AS508" s="79"/>
      <c r="AT508" s="79">
        <v>1662</v>
      </c>
      <c r="AU508" s="84" t="s">
        <v>6621</v>
      </c>
      <c r="AV508" s="79" t="b">
        <v>1</v>
      </c>
      <c r="AW508" s="79" t="s">
        <v>6881</v>
      </c>
      <c r="AX508" s="84" t="s">
        <v>7383</v>
      </c>
      <c r="AY508" s="79" t="s">
        <v>65</v>
      </c>
      <c r="AZ508" s="79" t="str">
        <f>REPLACE(INDEX(GroupVertices[Group],MATCH(Vertices[[#This Row],[Vertex]],GroupVertices[Vertex],0)),1,1,"")</f>
        <v>23</v>
      </c>
      <c r="BA508" s="2"/>
      <c r="BB508" s="3"/>
      <c r="BC508" s="3"/>
      <c r="BD508" s="3"/>
      <c r="BE508" s="3"/>
    </row>
    <row r="509" spans="1:57" ht="15">
      <c r="A509" s="65" t="s">
        <v>617</v>
      </c>
      <c r="B509" s="66"/>
      <c r="C509" s="66"/>
      <c r="D509" s="67">
        <v>1.5</v>
      </c>
      <c r="E509" s="69">
        <v>60</v>
      </c>
      <c r="F509" s="104" t="s">
        <v>6824</v>
      </c>
      <c r="G509" s="66"/>
      <c r="H509" s="70"/>
      <c r="I509" s="71"/>
      <c r="J509" s="71"/>
      <c r="K509" s="70" t="s">
        <v>8076</v>
      </c>
      <c r="L509" s="74"/>
      <c r="M509" s="75">
        <v>1967.3448486328125</v>
      </c>
      <c r="N509" s="75">
        <v>286.7399597167969</v>
      </c>
      <c r="O509" s="76"/>
      <c r="P509" s="77"/>
      <c r="Q509" s="77"/>
      <c r="R509" s="89"/>
      <c r="S509" s="48">
        <v>0</v>
      </c>
      <c r="T509" s="48">
        <v>1</v>
      </c>
      <c r="U509" s="49">
        <v>0</v>
      </c>
      <c r="V509" s="49">
        <v>0.02439</v>
      </c>
      <c r="W509" s="50"/>
      <c r="X509" s="50"/>
      <c r="Y509" s="50"/>
      <c r="Z509" s="49">
        <v>0</v>
      </c>
      <c r="AA509" s="72">
        <v>509</v>
      </c>
      <c r="AB509" s="72"/>
      <c r="AC509" s="73"/>
      <c r="AD509" s="79" t="s">
        <v>4547</v>
      </c>
      <c r="AE509" s="79">
        <v>275</v>
      </c>
      <c r="AF509" s="79">
        <v>260</v>
      </c>
      <c r="AG509" s="79">
        <v>1355</v>
      </c>
      <c r="AH509" s="79">
        <v>1452</v>
      </c>
      <c r="AI509" s="79"/>
      <c r="AJ509" s="79" t="s">
        <v>5169</v>
      </c>
      <c r="AK509" s="79"/>
      <c r="AL509" s="79"/>
      <c r="AM509" s="79"/>
      <c r="AN509" s="81">
        <v>42433.87601851852</v>
      </c>
      <c r="AO509" s="84" t="s">
        <v>6445</v>
      </c>
      <c r="AP509" s="79" t="b">
        <v>1</v>
      </c>
      <c r="AQ509" s="79" t="b">
        <v>0</v>
      </c>
      <c r="AR509" s="79" t="b">
        <v>0</v>
      </c>
      <c r="AS509" s="79"/>
      <c r="AT509" s="79">
        <v>0</v>
      </c>
      <c r="AU509" s="79"/>
      <c r="AV509" s="79" t="b">
        <v>0</v>
      </c>
      <c r="AW509" s="79" t="s">
        <v>6881</v>
      </c>
      <c r="AX509" s="84" t="s">
        <v>7384</v>
      </c>
      <c r="AY509" s="79" t="s">
        <v>66</v>
      </c>
      <c r="AZ509" s="79" t="str">
        <f>REPLACE(INDEX(GroupVertices[Group],MATCH(Vertices[[#This Row],[Vertex]],GroupVertices[Vertex],0)),1,1,"")</f>
        <v>2</v>
      </c>
      <c r="BA509" s="2"/>
      <c r="BB509" s="3"/>
      <c r="BC509" s="3"/>
      <c r="BD509" s="3"/>
      <c r="BE509" s="3"/>
    </row>
    <row r="510" spans="1:57" ht="15">
      <c r="A510" s="65" t="s">
        <v>618</v>
      </c>
      <c r="B510" s="66"/>
      <c r="C510" s="66"/>
      <c r="D510" s="67">
        <v>1.5</v>
      </c>
      <c r="E510" s="69">
        <v>60</v>
      </c>
      <c r="F510" s="104" t="s">
        <v>6825</v>
      </c>
      <c r="G510" s="66"/>
      <c r="H510" s="70"/>
      <c r="I510" s="71"/>
      <c r="J510" s="71"/>
      <c r="K510" s="70" t="s">
        <v>8077</v>
      </c>
      <c r="L510" s="74"/>
      <c r="M510" s="75">
        <v>3398.39013671875</v>
      </c>
      <c r="N510" s="75">
        <v>3643.109375</v>
      </c>
      <c r="O510" s="76"/>
      <c r="P510" s="77"/>
      <c r="Q510" s="77"/>
      <c r="R510" s="89"/>
      <c r="S510" s="48">
        <v>0</v>
      </c>
      <c r="T510" s="48">
        <v>1</v>
      </c>
      <c r="U510" s="49">
        <v>0</v>
      </c>
      <c r="V510" s="49">
        <v>0.045455</v>
      </c>
      <c r="W510" s="50"/>
      <c r="X510" s="50"/>
      <c r="Y510" s="50"/>
      <c r="Z510" s="49">
        <v>0</v>
      </c>
      <c r="AA510" s="72">
        <v>510</v>
      </c>
      <c r="AB510" s="72"/>
      <c r="AC510" s="73"/>
      <c r="AD510" s="79" t="s">
        <v>4548</v>
      </c>
      <c r="AE510" s="79">
        <v>252</v>
      </c>
      <c r="AF510" s="79">
        <v>663</v>
      </c>
      <c r="AG510" s="79">
        <v>27370</v>
      </c>
      <c r="AH510" s="79">
        <v>1318</v>
      </c>
      <c r="AI510" s="79"/>
      <c r="AJ510" s="79" t="s">
        <v>5170</v>
      </c>
      <c r="AK510" s="79" t="s">
        <v>5623</v>
      </c>
      <c r="AL510" s="79"/>
      <c r="AM510" s="79"/>
      <c r="AN510" s="81">
        <v>40084.39612268518</v>
      </c>
      <c r="AO510" s="84" t="s">
        <v>6446</v>
      </c>
      <c r="AP510" s="79" t="b">
        <v>0</v>
      </c>
      <c r="AQ510" s="79" t="b">
        <v>0</v>
      </c>
      <c r="AR510" s="79" t="b">
        <v>1</v>
      </c>
      <c r="AS510" s="79"/>
      <c r="AT510" s="79">
        <v>6</v>
      </c>
      <c r="AU510" s="84" t="s">
        <v>6619</v>
      </c>
      <c r="AV510" s="79" t="b">
        <v>0</v>
      </c>
      <c r="AW510" s="79" t="s">
        <v>6881</v>
      </c>
      <c r="AX510" s="84" t="s">
        <v>7385</v>
      </c>
      <c r="AY510" s="79" t="s">
        <v>66</v>
      </c>
      <c r="AZ510" s="79" t="str">
        <f>REPLACE(INDEX(GroupVertices[Group],MATCH(Vertices[[#This Row],[Vertex]],GroupVertices[Vertex],0)),1,1,"")</f>
        <v>8</v>
      </c>
      <c r="BA510" s="2"/>
      <c r="BB510" s="3"/>
      <c r="BC510" s="3"/>
      <c r="BD510" s="3"/>
      <c r="BE510" s="3"/>
    </row>
    <row r="511" spans="1:57" ht="15">
      <c r="A511" s="65" t="s">
        <v>619</v>
      </c>
      <c r="B511" s="66"/>
      <c r="C511" s="66"/>
      <c r="D511" s="67">
        <v>3.1818181818181817</v>
      </c>
      <c r="E511" s="69">
        <v>60</v>
      </c>
      <c r="F511" s="104" t="s">
        <v>6826</v>
      </c>
      <c r="G511" s="66"/>
      <c r="H511" s="70"/>
      <c r="I511" s="71"/>
      <c r="J511" s="71"/>
      <c r="K511" s="70" t="s">
        <v>8078</v>
      </c>
      <c r="L511" s="74"/>
      <c r="M511" s="75">
        <v>8819.017578125</v>
      </c>
      <c r="N511" s="75">
        <v>1612.311767578125</v>
      </c>
      <c r="O511" s="76"/>
      <c r="P511" s="77"/>
      <c r="Q511" s="77"/>
      <c r="R511" s="89"/>
      <c r="S511" s="48">
        <v>2</v>
      </c>
      <c r="T511" s="48">
        <v>1</v>
      </c>
      <c r="U511" s="49">
        <v>0</v>
      </c>
      <c r="V511" s="49">
        <v>1</v>
      </c>
      <c r="W511" s="50"/>
      <c r="X511" s="50"/>
      <c r="Y511" s="50"/>
      <c r="Z511" s="49">
        <v>0</v>
      </c>
      <c r="AA511" s="72">
        <v>511</v>
      </c>
      <c r="AB511" s="72"/>
      <c r="AC511" s="73"/>
      <c r="AD511" s="79" t="s">
        <v>4549</v>
      </c>
      <c r="AE511" s="79">
        <v>153658</v>
      </c>
      <c r="AF511" s="79">
        <v>325456</v>
      </c>
      <c r="AG511" s="79">
        <v>13829</v>
      </c>
      <c r="AH511" s="79">
        <v>36</v>
      </c>
      <c r="AI511" s="79"/>
      <c r="AJ511" s="79" t="s">
        <v>5171</v>
      </c>
      <c r="AK511" s="79" t="s">
        <v>5624</v>
      </c>
      <c r="AL511" s="79"/>
      <c r="AM511" s="79"/>
      <c r="AN511" s="81">
        <v>42958.99832175926</v>
      </c>
      <c r="AO511" s="84" t="s">
        <v>6447</v>
      </c>
      <c r="AP511" s="79" t="b">
        <v>0</v>
      </c>
      <c r="AQ511" s="79" t="b">
        <v>0</v>
      </c>
      <c r="AR511" s="79" t="b">
        <v>0</v>
      </c>
      <c r="AS511" s="79"/>
      <c r="AT511" s="79">
        <v>1450</v>
      </c>
      <c r="AU511" s="84" t="s">
        <v>6619</v>
      </c>
      <c r="AV511" s="79" t="b">
        <v>0</v>
      </c>
      <c r="AW511" s="79" t="s">
        <v>6881</v>
      </c>
      <c r="AX511" s="84" t="s">
        <v>7386</v>
      </c>
      <c r="AY511" s="79" t="s">
        <v>66</v>
      </c>
      <c r="AZ511" s="79" t="str">
        <f>REPLACE(INDEX(GroupVertices[Group],MATCH(Vertices[[#This Row],[Vertex]],GroupVertices[Vertex],0)),1,1,"")</f>
        <v>89</v>
      </c>
      <c r="BA511" s="2"/>
      <c r="BB511" s="3"/>
      <c r="BC511" s="3"/>
      <c r="BD511" s="3"/>
      <c r="BE511" s="3"/>
    </row>
    <row r="512" spans="1:57" ht="15">
      <c r="A512" s="65" t="s">
        <v>620</v>
      </c>
      <c r="B512" s="66"/>
      <c r="C512" s="66"/>
      <c r="D512" s="67">
        <v>1.5</v>
      </c>
      <c r="E512" s="69">
        <v>60</v>
      </c>
      <c r="F512" s="104" t="s">
        <v>6827</v>
      </c>
      <c r="G512" s="66"/>
      <c r="H512" s="70"/>
      <c r="I512" s="71"/>
      <c r="J512" s="71"/>
      <c r="K512" s="70" t="s">
        <v>8079</v>
      </c>
      <c r="L512" s="74"/>
      <c r="M512" s="75">
        <v>8454.0908203125</v>
      </c>
      <c r="N512" s="75">
        <v>1982.0972900390625</v>
      </c>
      <c r="O512" s="76"/>
      <c r="P512" s="77"/>
      <c r="Q512" s="77"/>
      <c r="R512" s="89"/>
      <c r="S512" s="48">
        <v>0</v>
      </c>
      <c r="T512" s="48">
        <v>1</v>
      </c>
      <c r="U512" s="49">
        <v>0</v>
      </c>
      <c r="V512" s="49">
        <v>1</v>
      </c>
      <c r="W512" s="50"/>
      <c r="X512" s="50"/>
      <c r="Y512" s="50"/>
      <c r="Z512" s="49">
        <v>0</v>
      </c>
      <c r="AA512" s="72">
        <v>512</v>
      </c>
      <c r="AB512" s="72"/>
      <c r="AC512" s="73"/>
      <c r="AD512" s="79" t="s">
        <v>4550</v>
      </c>
      <c r="AE512" s="79">
        <v>115</v>
      </c>
      <c r="AF512" s="79">
        <v>47</v>
      </c>
      <c r="AG512" s="79">
        <v>4425</v>
      </c>
      <c r="AH512" s="79">
        <v>6365</v>
      </c>
      <c r="AI512" s="79"/>
      <c r="AJ512" s="79"/>
      <c r="AK512" s="79"/>
      <c r="AL512" s="79"/>
      <c r="AM512" s="79"/>
      <c r="AN512" s="81">
        <v>43125.94644675926</v>
      </c>
      <c r="AO512" s="79"/>
      <c r="AP512" s="79" t="b">
        <v>1</v>
      </c>
      <c r="AQ512" s="79" t="b">
        <v>0</v>
      </c>
      <c r="AR512" s="79" t="b">
        <v>0</v>
      </c>
      <c r="AS512" s="79"/>
      <c r="AT512" s="79">
        <v>0</v>
      </c>
      <c r="AU512" s="79"/>
      <c r="AV512" s="79" t="b">
        <v>0</v>
      </c>
      <c r="AW512" s="79" t="s">
        <v>6881</v>
      </c>
      <c r="AX512" s="84" t="s">
        <v>7387</v>
      </c>
      <c r="AY512" s="79" t="s">
        <v>66</v>
      </c>
      <c r="AZ512" s="79" t="str">
        <f>REPLACE(INDEX(GroupVertices[Group],MATCH(Vertices[[#This Row],[Vertex]],GroupVertices[Vertex],0)),1,1,"")</f>
        <v>89</v>
      </c>
      <c r="BA512" s="2"/>
      <c r="BB512" s="3"/>
      <c r="BC512" s="3"/>
      <c r="BD512" s="3"/>
      <c r="BE512" s="3"/>
    </row>
    <row r="513" spans="1:57" ht="15">
      <c r="A513" s="65" t="s">
        <v>621</v>
      </c>
      <c r="B513" s="66"/>
      <c r="C513" s="66"/>
      <c r="D513" s="67">
        <v>2.340909090909091</v>
      </c>
      <c r="E513" s="69">
        <v>60</v>
      </c>
      <c r="F513" s="104" t="s">
        <v>1872</v>
      </c>
      <c r="G513" s="66"/>
      <c r="H513" s="70"/>
      <c r="I513" s="71"/>
      <c r="J513" s="71"/>
      <c r="K513" s="70" t="s">
        <v>8080</v>
      </c>
      <c r="L513" s="74"/>
      <c r="M513" s="75">
        <v>2277.113037109375</v>
      </c>
      <c r="N513" s="75">
        <v>9228.228515625</v>
      </c>
      <c r="O513" s="76"/>
      <c r="P513" s="77"/>
      <c r="Q513" s="77"/>
      <c r="R513" s="89"/>
      <c r="S513" s="48">
        <v>1</v>
      </c>
      <c r="T513" s="48">
        <v>1</v>
      </c>
      <c r="U513" s="49">
        <v>0</v>
      </c>
      <c r="V513" s="49">
        <v>0</v>
      </c>
      <c r="W513" s="50"/>
      <c r="X513" s="50"/>
      <c r="Y513" s="50"/>
      <c r="Z513" s="49" t="s">
        <v>8271</v>
      </c>
      <c r="AA513" s="72">
        <v>513</v>
      </c>
      <c r="AB513" s="72"/>
      <c r="AC513" s="73"/>
      <c r="AD513" s="79" t="s">
        <v>4551</v>
      </c>
      <c r="AE513" s="79">
        <v>97</v>
      </c>
      <c r="AF513" s="79">
        <v>36</v>
      </c>
      <c r="AG513" s="79">
        <v>1538</v>
      </c>
      <c r="AH513" s="79">
        <v>1927</v>
      </c>
      <c r="AI513" s="79"/>
      <c r="AJ513" s="79" t="s">
        <v>5172</v>
      </c>
      <c r="AK513" s="79" t="s">
        <v>3967</v>
      </c>
      <c r="AL513" s="79"/>
      <c r="AM513" s="79"/>
      <c r="AN513" s="81">
        <v>43339.04766203704</v>
      </c>
      <c r="AO513" s="84" t="s">
        <v>6448</v>
      </c>
      <c r="AP513" s="79" t="b">
        <v>1</v>
      </c>
      <c r="AQ513" s="79" t="b">
        <v>0</v>
      </c>
      <c r="AR513" s="79" t="b">
        <v>0</v>
      </c>
      <c r="AS513" s="79"/>
      <c r="AT513" s="79">
        <v>0</v>
      </c>
      <c r="AU513" s="79"/>
      <c r="AV513" s="79" t="b">
        <v>0</v>
      </c>
      <c r="AW513" s="79" t="s">
        <v>6881</v>
      </c>
      <c r="AX513" s="84" t="s">
        <v>7388</v>
      </c>
      <c r="AY513" s="79" t="s">
        <v>66</v>
      </c>
      <c r="AZ513" s="79" t="str">
        <f>REPLACE(INDEX(GroupVertices[Group],MATCH(Vertices[[#This Row],[Vertex]],GroupVertices[Vertex],0)),1,1,"")</f>
        <v>1</v>
      </c>
      <c r="BA513" s="2"/>
      <c r="BB513" s="3"/>
      <c r="BC513" s="3"/>
      <c r="BD513" s="3"/>
      <c r="BE513" s="3"/>
    </row>
    <row r="514" spans="1:57" ht="15">
      <c r="A514" s="65" t="s">
        <v>622</v>
      </c>
      <c r="B514" s="66"/>
      <c r="C514" s="66"/>
      <c r="D514" s="67">
        <v>2.340909090909091</v>
      </c>
      <c r="E514" s="69">
        <v>60</v>
      </c>
      <c r="F514" s="104" t="s">
        <v>1873</v>
      </c>
      <c r="G514" s="66"/>
      <c r="H514" s="70"/>
      <c r="I514" s="71"/>
      <c r="J514" s="71"/>
      <c r="K514" s="70" t="s">
        <v>8081</v>
      </c>
      <c r="L514" s="74"/>
      <c r="M514" s="75">
        <v>9853.0146484375</v>
      </c>
      <c r="N514" s="75">
        <v>6639.154296875</v>
      </c>
      <c r="O514" s="76"/>
      <c r="P514" s="77"/>
      <c r="Q514" s="77"/>
      <c r="R514" s="89"/>
      <c r="S514" s="48">
        <v>1</v>
      </c>
      <c r="T514" s="48">
        <v>1</v>
      </c>
      <c r="U514" s="49">
        <v>0</v>
      </c>
      <c r="V514" s="49">
        <v>0.5</v>
      </c>
      <c r="W514" s="50"/>
      <c r="X514" s="50"/>
      <c r="Y514" s="50"/>
      <c r="Z514" s="49">
        <v>0</v>
      </c>
      <c r="AA514" s="72">
        <v>514</v>
      </c>
      <c r="AB514" s="72"/>
      <c r="AC514" s="73"/>
      <c r="AD514" s="79" t="s">
        <v>4552</v>
      </c>
      <c r="AE514" s="79">
        <v>1196</v>
      </c>
      <c r="AF514" s="79">
        <v>1666</v>
      </c>
      <c r="AG514" s="79">
        <v>76341</v>
      </c>
      <c r="AH514" s="79">
        <v>53045</v>
      </c>
      <c r="AI514" s="79"/>
      <c r="AJ514" s="79" t="s">
        <v>5173</v>
      </c>
      <c r="AK514" s="79" t="s">
        <v>5625</v>
      </c>
      <c r="AL514" s="79"/>
      <c r="AM514" s="79"/>
      <c r="AN514" s="81">
        <v>42557.1531712963</v>
      </c>
      <c r="AO514" s="84" t="s">
        <v>6449</v>
      </c>
      <c r="AP514" s="79" t="b">
        <v>1</v>
      </c>
      <c r="AQ514" s="79" t="b">
        <v>0</v>
      </c>
      <c r="AR514" s="79" t="b">
        <v>0</v>
      </c>
      <c r="AS514" s="79"/>
      <c r="AT514" s="79">
        <v>20</v>
      </c>
      <c r="AU514" s="79"/>
      <c r="AV514" s="79" t="b">
        <v>0</v>
      </c>
      <c r="AW514" s="79" t="s">
        <v>6881</v>
      </c>
      <c r="AX514" s="84" t="s">
        <v>7389</v>
      </c>
      <c r="AY514" s="79" t="s">
        <v>66</v>
      </c>
      <c r="AZ514" s="79" t="str">
        <f>REPLACE(INDEX(GroupVertices[Group],MATCH(Vertices[[#This Row],[Vertex]],GroupVertices[Vertex],0)),1,1,"")</f>
        <v>38</v>
      </c>
      <c r="BA514" s="2"/>
      <c r="BB514" s="3"/>
      <c r="BC514" s="3"/>
      <c r="BD514" s="3"/>
      <c r="BE514" s="3"/>
    </row>
    <row r="515" spans="1:57" ht="15">
      <c r="A515" s="65" t="s">
        <v>890</v>
      </c>
      <c r="B515" s="66"/>
      <c r="C515" s="66"/>
      <c r="D515" s="67">
        <v>3.1818181818181817</v>
      </c>
      <c r="E515" s="69">
        <v>60</v>
      </c>
      <c r="F515" s="104" t="s">
        <v>6828</v>
      </c>
      <c r="G515" s="66"/>
      <c r="H515" s="70"/>
      <c r="I515" s="71"/>
      <c r="J515" s="71"/>
      <c r="K515" s="70" t="s">
        <v>8082</v>
      </c>
      <c r="L515" s="74"/>
      <c r="M515" s="75">
        <v>9569.2529296875</v>
      </c>
      <c r="N515" s="75">
        <v>6271.5673828125</v>
      </c>
      <c r="O515" s="76"/>
      <c r="P515" s="77"/>
      <c r="Q515" s="77"/>
      <c r="R515" s="89"/>
      <c r="S515" s="48">
        <v>2</v>
      </c>
      <c r="T515" s="48">
        <v>0</v>
      </c>
      <c r="U515" s="49">
        <v>0</v>
      </c>
      <c r="V515" s="49">
        <v>0.5</v>
      </c>
      <c r="W515" s="50"/>
      <c r="X515" s="50"/>
      <c r="Y515" s="50"/>
      <c r="Z515" s="49">
        <v>0</v>
      </c>
      <c r="AA515" s="72">
        <v>515</v>
      </c>
      <c r="AB515" s="72"/>
      <c r="AC515" s="73"/>
      <c r="AD515" s="79" t="s">
        <v>4553</v>
      </c>
      <c r="AE515" s="79">
        <v>455</v>
      </c>
      <c r="AF515" s="79">
        <v>659489</v>
      </c>
      <c r="AG515" s="79">
        <v>5592</v>
      </c>
      <c r="AH515" s="79">
        <v>1530</v>
      </c>
      <c r="AI515" s="79"/>
      <c r="AJ515" s="79" t="s">
        <v>5174</v>
      </c>
      <c r="AK515" s="79"/>
      <c r="AL515" s="84" t="s">
        <v>5921</v>
      </c>
      <c r="AM515" s="79"/>
      <c r="AN515" s="81">
        <v>40219.08628472222</v>
      </c>
      <c r="AO515" s="84" t="s">
        <v>6450</v>
      </c>
      <c r="AP515" s="79" t="b">
        <v>0</v>
      </c>
      <c r="AQ515" s="79" t="b">
        <v>0</v>
      </c>
      <c r="AR515" s="79" t="b">
        <v>0</v>
      </c>
      <c r="AS515" s="79"/>
      <c r="AT515" s="79">
        <v>1192</v>
      </c>
      <c r="AU515" s="84" t="s">
        <v>6619</v>
      </c>
      <c r="AV515" s="79" t="b">
        <v>1</v>
      </c>
      <c r="AW515" s="79" t="s">
        <v>6881</v>
      </c>
      <c r="AX515" s="84" t="s">
        <v>7390</v>
      </c>
      <c r="AY515" s="79" t="s">
        <v>65</v>
      </c>
      <c r="AZ515" s="79" t="str">
        <f>REPLACE(INDEX(GroupVertices[Group],MATCH(Vertices[[#This Row],[Vertex]],GroupVertices[Vertex],0)),1,1,"")</f>
        <v>38</v>
      </c>
      <c r="BA515" s="2"/>
      <c r="BB515" s="3"/>
      <c r="BC515" s="3"/>
      <c r="BD515" s="3"/>
      <c r="BE515" s="3"/>
    </row>
    <row r="516" spans="1:57" ht="15">
      <c r="A516" s="65" t="s">
        <v>623</v>
      </c>
      <c r="B516" s="66"/>
      <c r="C516" s="66"/>
      <c r="D516" s="67">
        <v>1.5</v>
      </c>
      <c r="E516" s="69">
        <v>60</v>
      </c>
      <c r="F516" s="104" t="s">
        <v>1874</v>
      </c>
      <c r="G516" s="66"/>
      <c r="H516" s="70"/>
      <c r="I516" s="71"/>
      <c r="J516" s="71"/>
      <c r="K516" s="70" t="s">
        <v>8083</v>
      </c>
      <c r="L516" s="74"/>
      <c r="M516" s="75">
        <v>9427.2666015625</v>
      </c>
      <c r="N516" s="75">
        <v>6833.6416015625</v>
      </c>
      <c r="O516" s="76"/>
      <c r="P516" s="77"/>
      <c r="Q516" s="77"/>
      <c r="R516" s="89"/>
      <c r="S516" s="48">
        <v>0</v>
      </c>
      <c r="T516" s="48">
        <v>2</v>
      </c>
      <c r="U516" s="49">
        <v>0</v>
      </c>
      <c r="V516" s="49">
        <v>0.5</v>
      </c>
      <c r="W516" s="50"/>
      <c r="X516" s="50"/>
      <c r="Y516" s="50"/>
      <c r="Z516" s="49">
        <v>0</v>
      </c>
      <c r="AA516" s="72">
        <v>516</v>
      </c>
      <c r="AB516" s="72"/>
      <c r="AC516" s="73"/>
      <c r="AD516" s="79" t="s">
        <v>4554</v>
      </c>
      <c r="AE516" s="79">
        <v>212</v>
      </c>
      <c r="AF516" s="79">
        <v>364</v>
      </c>
      <c r="AG516" s="79">
        <v>2545</v>
      </c>
      <c r="AH516" s="79">
        <v>10248</v>
      </c>
      <c r="AI516" s="79"/>
      <c r="AJ516" s="79" t="s">
        <v>5175</v>
      </c>
      <c r="AK516" s="79" t="s">
        <v>5626</v>
      </c>
      <c r="AL516" s="79"/>
      <c r="AM516" s="79"/>
      <c r="AN516" s="81">
        <v>43094.820763888885</v>
      </c>
      <c r="AO516" s="84" t="s">
        <v>6451</v>
      </c>
      <c r="AP516" s="79" t="b">
        <v>0</v>
      </c>
      <c r="AQ516" s="79" t="b">
        <v>0</v>
      </c>
      <c r="AR516" s="79" t="b">
        <v>0</v>
      </c>
      <c r="AS516" s="79"/>
      <c r="AT516" s="79">
        <v>2</v>
      </c>
      <c r="AU516" s="84" t="s">
        <v>6619</v>
      </c>
      <c r="AV516" s="79" t="b">
        <v>0</v>
      </c>
      <c r="AW516" s="79" t="s">
        <v>6881</v>
      </c>
      <c r="AX516" s="84" t="s">
        <v>7391</v>
      </c>
      <c r="AY516" s="79" t="s">
        <v>66</v>
      </c>
      <c r="AZ516" s="79" t="str">
        <f>REPLACE(INDEX(GroupVertices[Group],MATCH(Vertices[[#This Row],[Vertex]],GroupVertices[Vertex],0)),1,1,"")</f>
        <v>38</v>
      </c>
      <c r="BA516" s="2"/>
      <c r="BB516" s="3"/>
      <c r="BC516" s="3"/>
      <c r="BD516" s="3"/>
      <c r="BE516" s="3"/>
    </row>
    <row r="517" spans="1:57" ht="15">
      <c r="A517" s="65" t="s">
        <v>624</v>
      </c>
      <c r="B517" s="66"/>
      <c r="C517" s="66"/>
      <c r="D517" s="67">
        <v>2.340909090909091</v>
      </c>
      <c r="E517" s="69">
        <v>60</v>
      </c>
      <c r="F517" s="104" t="s">
        <v>1875</v>
      </c>
      <c r="G517" s="66"/>
      <c r="H517" s="70"/>
      <c r="I517" s="71"/>
      <c r="J517" s="71"/>
      <c r="K517" s="70" t="s">
        <v>8084</v>
      </c>
      <c r="L517" s="74"/>
      <c r="M517" s="75">
        <v>1087.7117919921875</v>
      </c>
      <c r="N517" s="75">
        <v>9149.2294921875</v>
      </c>
      <c r="O517" s="76"/>
      <c r="P517" s="77"/>
      <c r="Q517" s="77"/>
      <c r="R517" s="89"/>
      <c r="S517" s="48">
        <v>1</v>
      </c>
      <c r="T517" s="48">
        <v>1</v>
      </c>
      <c r="U517" s="49">
        <v>0</v>
      </c>
      <c r="V517" s="49">
        <v>0</v>
      </c>
      <c r="W517" s="50"/>
      <c r="X517" s="50"/>
      <c r="Y517" s="50"/>
      <c r="Z517" s="49" t="s">
        <v>8271</v>
      </c>
      <c r="AA517" s="72">
        <v>517</v>
      </c>
      <c r="AB517" s="72"/>
      <c r="AC517" s="73"/>
      <c r="AD517" s="79" t="s">
        <v>4555</v>
      </c>
      <c r="AE517" s="79">
        <v>2952</v>
      </c>
      <c r="AF517" s="79">
        <v>2266</v>
      </c>
      <c r="AG517" s="79">
        <v>6776</v>
      </c>
      <c r="AH517" s="79">
        <v>1938</v>
      </c>
      <c r="AI517" s="79"/>
      <c r="AJ517" s="79" t="s">
        <v>5176</v>
      </c>
      <c r="AK517" s="79" t="s">
        <v>5627</v>
      </c>
      <c r="AL517" s="84" t="s">
        <v>5922</v>
      </c>
      <c r="AM517" s="79"/>
      <c r="AN517" s="81">
        <v>39549.20586805556</v>
      </c>
      <c r="AO517" s="84" t="s">
        <v>6452</v>
      </c>
      <c r="AP517" s="79" t="b">
        <v>0</v>
      </c>
      <c r="AQ517" s="79" t="b">
        <v>0</v>
      </c>
      <c r="AR517" s="79" t="b">
        <v>1</v>
      </c>
      <c r="AS517" s="79"/>
      <c r="AT517" s="79">
        <v>45</v>
      </c>
      <c r="AU517" s="84" t="s">
        <v>6619</v>
      </c>
      <c r="AV517" s="79" t="b">
        <v>0</v>
      </c>
      <c r="AW517" s="79" t="s">
        <v>6881</v>
      </c>
      <c r="AX517" s="84" t="s">
        <v>7392</v>
      </c>
      <c r="AY517" s="79" t="s">
        <v>66</v>
      </c>
      <c r="AZ517" s="79" t="str">
        <f>REPLACE(INDEX(GroupVertices[Group],MATCH(Vertices[[#This Row],[Vertex]],GroupVertices[Vertex],0)),1,1,"")</f>
        <v>1</v>
      </c>
      <c r="BA517" s="2"/>
      <c r="BB517" s="3"/>
      <c r="BC517" s="3"/>
      <c r="BD517" s="3"/>
      <c r="BE517" s="3"/>
    </row>
    <row r="518" spans="1:57" ht="15">
      <c r="A518" s="65" t="s">
        <v>625</v>
      </c>
      <c r="B518" s="66"/>
      <c r="C518" s="66"/>
      <c r="D518" s="67">
        <v>3.1818181818181817</v>
      </c>
      <c r="E518" s="69">
        <v>60</v>
      </c>
      <c r="F518" s="104" t="s">
        <v>6829</v>
      </c>
      <c r="G518" s="66"/>
      <c r="H518" s="70"/>
      <c r="I518" s="71"/>
      <c r="J518" s="71"/>
      <c r="K518" s="70" t="s">
        <v>8085</v>
      </c>
      <c r="L518" s="74"/>
      <c r="M518" s="75">
        <v>8879.837890625</v>
      </c>
      <c r="N518" s="75">
        <v>1138.9908447265625</v>
      </c>
      <c r="O518" s="76"/>
      <c r="P518" s="77"/>
      <c r="Q518" s="77"/>
      <c r="R518" s="89"/>
      <c r="S518" s="48">
        <v>2</v>
      </c>
      <c r="T518" s="48">
        <v>1</v>
      </c>
      <c r="U518" s="49">
        <v>0</v>
      </c>
      <c r="V518" s="49">
        <v>1</v>
      </c>
      <c r="W518" s="50"/>
      <c r="X518" s="50"/>
      <c r="Y518" s="50"/>
      <c r="Z518" s="49">
        <v>0</v>
      </c>
      <c r="AA518" s="72">
        <v>518</v>
      </c>
      <c r="AB518" s="72"/>
      <c r="AC518" s="73"/>
      <c r="AD518" s="79" t="s">
        <v>4556</v>
      </c>
      <c r="AE518" s="79">
        <v>15</v>
      </c>
      <c r="AF518" s="79">
        <v>225149</v>
      </c>
      <c r="AG518" s="79">
        <v>4607</v>
      </c>
      <c r="AH518" s="79">
        <v>13929</v>
      </c>
      <c r="AI518" s="79"/>
      <c r="AJ518" s="79" t="s">
        <v>5177</v>
      </c>
      <c r="AK518" s="79" t="s">
        <v>5361</v>
      </c>
      <c r="AL518" s="79"/>
      <c r="AM518" s="79"/>
      <c r="AN518" s="81">
        <v>42824.683217592596</v>
      </c>
      <c r="AO518" s="84" t="s">
        <v>6453</v>
      </c>
      <c r="AP518" s="79" t="b">
        <v>0</v>
      </c>
      <c r="AQ518" s="79" t="b">
        <v>0</v>
      </c>
      <c r="AR518" s="79" t="b">
        <v>0</v>
      </c>
      <c r="AS518" s="79"/>
      <c r="AT518" s="79">
        <v>669</v>
      </c>
      <c r="AU518" s="84" t="s">
        <v>6619</v>
      </c>
      <c r="AV518" s="79" t="b">
        <v>0</v>
      </c>
      <c r="AW518" s="79" t="s">
        <v>6881</v>
      </c>
      <c r="AX518" s="84" t="s">
        <v>7393</v>
      </c>
      <c r="AY518" s="79" t="s">
        <v>66</v>
      </c>
      <c r="AZ518" s="79" t="str">
        <f>REPLACE(INDEX(GroupVertices[Group],MATCH(Vertices[[#This Row],[Vertex]],GroupVertices[Vertex],0)),1,1,"")</f>
        <v>88</v>
      </c>
      <c r="BA518" s="2"/>
      <c r="BB518" s="3"/>
      <c r="BC518" s="3"/>
      <c r="BD518" s="3"/>
      <c r="BE518" s="3"/>
    </row>
    <row r="519" spans="1:57" ht="15">
      <c r="A519" s="65" t="s">
        <v>626</v>
      </c>
      <c r="B519" s="66"/>
      <c r="C519" s="66"/>
      <c r="D519" s="67">
        <v>1.5</v>
      </c>
      <c r="E519" s="69">
        <v>60</v>
      </c>
      <c r="F519" s="104" t="s">
        <v>6830</v>
      </c>
      <c r="G519" s="66"/>
      <c r="H519" s="70"/>
      <c r="I519" s="71"/>
      <c r="J519" s="71"/>
      <c r="K519" s="70" t="s">
        <v>8086</v>
      </c>
      <c r="L519" s="74"/>
      <c r="M519" s="75">
        <v>8454.08984375</v>
      </c>
      <c r="N519" s="75">
        <v>1434.8192138671875</v>
      </c>
      <c r="O519" s="76"/>
      <c r="P519" s="77"/>
      <c r="Q519" s="77"/>
      <c r="R519" s="89"/>
      <c r="S519" s="48">
        <v>0</v>
      </c>
      <c r="T519" s="48">
        <v>1</v>
      </c>
      <c r="U519" s="49">
        <v>0</v>
      </c>
      <c r="V519" s="49">
        <v>1</v>
      </c>
      <c r="W519" s="50"/>
      <c r="X519" s="50"/>
      <c r="Y519" s="50"/>
      <c r="Z519" s="49">
        <v>0</v>
      </c>
      <c r="AA519" s="72">
        <v>519</v>
      </c>
      <c r="AB519" s="72"/>
      <c r="AC519" s="73"/>
      <c r="AD519" s="79" t="s">
        <v>4557</v>
      </c>
      <c r="AE519" s="79">
        <v>2</v>
      </c>
      <c r="AF519" s="79">
        <v>1</v>
      </c>
      <c r="AG519" s="79">
        <v>1</v>
      </c>
      <c r="AH519" s="79">
        <v>1</v>
      </c>
      <c r="AI519" s="79"/>
      <c r="AJ519" s="79" t="s">
        <v>5178</v>
      </c>
      <c r="AK519" s="79"/>
      <c r="AL519" s="79"/>
      <c r="AM519" s="79"/>
      <c r="AN519" s="81">
        <v>43657.185277777775</v>
      </c>
      <c r="AO519" s="79"/>
      <c r="AP519" s="79" t="b">
        <v>1</v>
      </c>
      <c r="AQ519" s="79" t="b">
        <v>0</v>
      </c>
      <c r="AR519" s="79" t="b">
        <v>0</v>
      </c>
      <c r="AS519" s="79"/>
      <c r="AT519" s="79">
        <v>0</v>
      </c>
      <c r="AU519" s="79"/>
      <c r="AV519" s="79" t="b">
        <v>0</v>
      </c>
      <c r="AW519" s="79" t="s">
        <v>6881</v>
      </c>
      <c r="AX519" s="84" t="s">
        <v>7394</v>
      </c>
      <c r="AY519" s="79" t="s">
        <v>66</v>
      </c>
      <c r="AZ519" s="79" t="str">
        <f>REPLACE(INDEX(GroupVertices[Group],MATCH(Vertices[[#This Row],[Vertex]],GroupVertices[Vertex],0)),1,1,"")</f>
        <v>88</v>
      </c>
      <c r="BA519" s="2"/>
      <c r="BB519" s="3"/>
      <c r="BC519" s="3"/>
      <c r="BD519" s="3"/>
      <c r="BE519" s="3"/>
    </row>
    <row r="520" spans="1:57" ht="15">
      <c r="A520" s="65" t="s">
        <v>627</v>
      </c>
      <c r="B520" s="66"/>
      <c r="C520" s="66"/>
      <c r="D520" s="67">
        <v>1.5</v>
      </c>
      <c r="E520" s="69">
        <v>60</v>
      </c>
      <c r="F520" s="104" t="s">
        <v>1876</v>
      </c>
      <c r="G520" s="66"/>
      <c r="H520" s="70"/>
      <c r="I520" s="71"/>
      <c r="J520" s="71"/>
      <c r="K520" s="70" t="s">
        <v>8087</v>
      </c>
      <c r="L520" s="74"/>
      <c r="M520" s="75">
        <v>4391.0068359375</v>
      </c>
      <c r="N520" s="75">
        <v>9104.1513671875</v>
      </c>
      <c r="O520" s="76"/>
      <c r="P520" s="77"/>
      <c r="Q520" s="77"/>
      <c r="R520" s="89"/>
      <c r="S520" s="48">
        <v>0</v>
      </c>
      <c r="T520" s="48">
        <v>1</v>
      </c>
      <c r="U520" s="49">
        <v>0</v>
      </c>
      <c r="V520" s="49">
        <v>0.034483</v>
      </c>
      <c r="W520" s="50"/>
      <c r="X520" s="50"/>
      <c r="Y520" s="50"/>
      <c r="Z520" s="49">
        <v>0</v>
      </c>
      <c r="AA520" s="72">
        <v>520</v>
      </c>
      <c r="AB520" s="72"/>
      <c r="AC520" s="73"/>
      <c r="AD520" s="79" t="s">
        <v>4558</v>
      </c>
      <c r="AE520" s="79">
        <v>691</v>
      </c>
      <c r="AF520" s="79">
        <v>458</v>
      </c>
      <c r="AG520" s="79">
        <v>2596</v>
      </c>
      <c r="AH520" s="79">
        <v>6571</v>
      </c>
      <c r="AI520" s="79"/>
      <c r="AJ520" s="79" t="s">
        <v>5179</v>
      </c>
      <c r="AK520" s="79" t="s">
        <v>5628</v>
      </c>
      <c r="AL520" s="79"/>
      <c r="AM520" s="79"/>
      <c r="AN520" s="81">
        <v>42554.92909722222</v>
      </c>
      <c r="AO520" s="84" t="s">
        <v>6454</v>
      </c>
      <c r="AP520" s="79" t="b">
        <v>0</v>
      </c>
      <c r="AQ520" s="79" t="b">
        <v>0</v>
      </c>
      <c r="AR520" s="79" t="b">
        <v>0</v>
      </c>
      <c r="AS520" s="79"/>
      <c r="AT520" s="79">
        <v>0</v>
      </c>
      <c r="AU520" s="84" t="s">
        <v>6619</v>
      </c>
      <c r="AV520" s="79" t="b">
        <v>0</v>
      </c>
      <c r="AW520" s="79" t="s">
        <v>6881</v>
      </c>
      <c r="AX520" s="84" t="s">
        <v>7395</v>
      </c>
      <c r="AY520" s="79" t="s">
        <v>66</v>
      </c>
      <c r="AZ520" s="79" t="str">
        <f>REPLACE(INDEX(GroupVertices[Group],MATCH(Vertices[[#This Row],[Vertex]],GroupVertices[Vertex],0)),1,1,"")</f>
        <v>3</v>
      </c>
      <c r="BA520" s="2"/>
      <c r="BB520" s="3"/>
      <c r="BC520" s="3"/>
      <c r="BD520" s="3"/>
      <c r="BE520" s="3"/>
    </row>
    <row r="521" spans="1:57" ht="15">
      <c r="A521" s="65" t="s">
        <v>628</v>
      </c>
      <c r="B521" s="66"/>
      <c r="C521" s="66"/>
      <c r="D521" s="67">
        <v>3.1818181818181817</v>
      </c>
      <c r="E521" s="69">
        <v>60</v>
      </c>
      <c r="F521" s="104" t="s">
        <v>1877</v>
      </c>
      <c r="G521" s="66"/>
      <c r="H521" s="70"/>
      <c r="I521" s="71"/>
      <c r="J521" s="71"/>
      <c r="K521" s="70" t="s">
        <v>8088</v>
      </c>
      <c r="L521" s="74"/>
      <c r="M521" s="75">
        <v>9852.9716796875</v>
      </c>
      <c r="N521" s="75">
        <v>1612.311767578125</v>
      </c>
      <c r="O521" s="76"/>
      <c r="P521" s="77"/>
      <c r="Q521" s="77"/>
      <c r="R521" s="89"/>
      <c r="S521" s="48">
        <v>2</v>
      </c>
      <c r="T521" s="48">
        <v>1</v>
      </c>
      <c r="U521" s="49">
        <v>0</v>
      </c>
      <c r="V521" s="49">
        <v>1</v>
      </c>
      <c r="W521" s="50"/>
      <c r="X521" s="50"/>
      <c r="Y521" s="50"/>
      <c r="Z521" s="49">
        <v>0</v>
      </c>
      <c r="AA521" s="72">
        <v>521</v>
      </c>
      <c r="AB521" s="72"/>
      <c r="AC521" s="73"/>
      <c r="AD521" s="79" t="s">
        <v>4559</v>
      </c>
      <c r="AE521" s="79">
        <v>356</v>
      </c>
      <c r="AF521" s="79">
        <v>78515</v>
      </c>
      <c r="AG521" s="79">
        <v>97691</v>
      </c>
      <c r="AH521" s="79">
        <v>4946</v>
      </c>
      <c r="AI521" s="79"/>
      <c r="AJ521" s="79" t="s">
        <v>5180</v>
      </c>
      <c r="AK521" s="79" t="s">
        <v>5629</v>
      </c>
      <c r="AL521" s="84" t="s">
        <v>5923</v>
      </c>
      <c r="AM521" s="79"/>
      <c r="AN521" s="81">
        <v>39847.04262731481</v>
      </c>
      <c r="AO521" s="84" t="s">
        <v>6455</v>
      </c>
      <c r="AP521" s="79" t="b">
        <v>0</v>
      </c>
      <c r="AQ521" s="79" t="b">
        <v>0</v>
      </c>
      <c r="AR521" s="79" t="b">
        <v>1</v>
      </c>
      <c r="AS521" s="79"/>
      <c r="AT521" s="79">
        <v>1023</v>
      </c>
      <c r="AU521" s="84" t="s">
        <v>6619</v>
      </c>
      <c r="AV521" s="79" t="b">
        <v>1</v>
      </c>
      <c r="AW521" s="79" t="s">
        <v>6881</v>
      </c>
      <c r="AX521" s="84" t="s">
        <v>7396</v>
      </c>
      <c r="AY521" s="79" t="s">
        <v>66</v>
      </c>
      <c r="AZ521" s="79" t="str">
        <f>REPLACE(INDEX(GroupVertices[Group],MATCH(Vertices[[#This Row],[Vertex]],GroupVertices[Vertex],0)),1,1,"")</f>
        <v>87</v>
      </c>
      <c r="BA521" s="2"/>
      <c r="BB521" s="3"/>
      <c r="BC521" s="3"/>
      <c r="BD521" s="3"/>
      <c r="BE521" s="3"/>
    </row>
    <row r="522" spans="1:57" ht="15">
      <c r="A522" s="65" t="s">
        <v>629</v>
      </c>
      <c r="B522" s="66"/>
      <c r="C522" s="66"/>
      <c r="D522" s="67">
        <v>1.5</v>
      </c>
      <c r="E522" s="69">
        <v>60</v>
      </c>
      <c r="F522" s="104" t="s">
        <v>1878</v>
      </c>
      <c r="G522" s="66"/>
      <c r="H522" s="70"/>
      <c r="I522" s="71"/>
      <c r="J522" s="71"/>
      <c r="K522" s="70" t="s">
        <v>8089</v>
      </c>
      <c r="L522" s="74"/>
      <c r="M522" s="75">
        <v>9488.044921875</v>
      </c>
      <c r="N522" s="75">
        <v>1982.0972900390625</v>
      </c>
      <c r="O522" s="76"/>
      <c r="P522" s="77"/>
      <c r="Q522" s="77"/>
      <c r="R522" s="89"/>
      <c r="S522" s="48">
        <v>0</v>
      </c>
      <c r="T522" s="48">
        <v>1</v>
      </c>
      <c r="U522" s="49">
        <v>0</v>
      </c>
      <c r="V522" s="49">
        <v>1</v>
      </c>
      <c r="W522" s="50"/>
      <c r="X522" s="50"/>
      <c r="Y522" s="50"/>
      <c r="Z522" s="49">
        <v>0</v>
      </c>
      <c r="AA522" s="72">
        <v>522</v>
      </c>
      <c r="AB522" s="72"/>
      <c r="AC522" s="73"/>
      <c r="AD522" s="79" t="s">
        <v>4560</v>
      </c>
      <c r="AE522" s="79">
        <v>282</v>
      </c>
      <c r="AF522" s="79">
        <v>462</v>
      </c>
      <c r="AG522" s="79">
        <v>20699</v>
      </c>
      <c r="AH522" s="79">
        <v>4769</v>
      </c>
      <c r="AI522" s="79"/>
      <c r="AJ522" s="79" t="s">
        <v>5181</v>
      </c>
      <c r="AK522" s="79" t="s">
        <v>5630</v>
      </c>
      <c r="AL522" s="79"/>
      <c r="AM522" s="79"/>
      <c r="AN522" s="81">
        <v>40846.80201388889</v>
      </c>
      <c r="AO522" s="84" t="s">
        <v>6456</v>
      </c>
      <c r="AP522" s="79" t="b">
        <v>0</v>
      </c>
      <c r="AQ522" s="79" t="b">
        <v>0</v>
      </c>
      <c r="AR522" s="79" t="b">
        <v>1</v>
      </c>
      <c r="AS522" s="79"/>
      <c r="AT522" s="79">
        <v>1</v>
      </c>
      <c r="AU522" s="84" t="s">
        <v>6619</v>
      </c>
      <c r="AV522" s="79" t="b">
        <v>0</v>
      </c>
      <c r="AW522" s="79" t="s">
        <v>6881</v>
      </c>
      <c r="AX522" s="84" t="s">
        <v>7397</v>
      </c>
      <c r="AY522" s="79" t="s">
        <v>66</v>
      </c>
      <c r="AZ522" s="79" t="str">
        <f>REPLACE(INDEX(GroupVertices[Group],MATCH(Vertices[[#This Row],[Vertex]],GroupVertices[Vertex],0)),1,1,"")</f>
        <v>87</v>
      </c>
      <c r="BA522" s="2"/>
      <c r="BB522" s="3"/>
      <c r="BC522" s="3"/>
      <c r="BD522" s="3"/>
      <c r="BE522" s="3"/>
    </row>
    <row r="523" spans="1:57" ht="15">
      <c r="A523" s="65" t="s">
        <v>631</v>
      </c>
      <c r="B523" s="66"/>
      <c r="C523" s="66"/>
      <c r="D523" s="67">
        <v>1.5</v>
      </c>
      <c r="E523" s="69">
        <v>60</v>
      </c>
      <c r="F523" s="104" t="s">
        <v>1880</v>
      </c>
      <c r="G523" s="66"/>
      <c r="H523" s="70"/>
      <c r="I523" s="71"/>
      <c r="J523" s="71"/>
      <c r="K523" s="70" t="s">
        <v>8090</v>
      </c>
      <c r="L523" s="74"/>
      <c r="M523" s="75">
        <v>2991.59033203125</v>
      </c>
      <c r="N523" s="75">
        <v>8357.1533203125</v>
      </c>
      <c r="O523" s="76"/>
      <c r="P523" s="77"/>
      <c r="Q523" s="77"/>
      <c r="R523" s="89"/>
      <c r="S523" s="48">
        <v>0</v>
      </c>
      <c r="T523" s="48">
        <v>1</v>
      </c>
      <c r="U523" s="49">
        <v>0</v>
      </c>
      <c r="V523" s="49">
        <v>0.047619</v>
      </c>
      <c r="W523" s="50"/>
      <c r="X523" s="50"/>
      <c r="Y523" s="50"/>
      <c r="Z523" s="49">
        <v>0</v>
      </c>
      <c r="AA523" s="72">
        <v>523</v>
      </c>
      <c r="AB523" s="72"/>
      <c r="AC523" s="73"/>
      <c r="AD523" s="79" t="s">
        <v>4561</v>
      </c>
      <c r="AE523" s="79">
        <v>232</v>
      </c>
      <c r="AF523" s="79">
        <v>148</v>
      </c>
      <c r="AG523" s="79">
        <v>843</v>
      </c>
      <c r="AH523" s="79">
        <v>46302</v>
      </c>
      <c r="AI523" s="79"/>
      <c r="AJ523" s="79" t="s">
        <v>5182</v>
      </c>
      <c r="AK523" s="79"/>
      <c r="AL523" s="79"/>
      <c r="AM523" s="79"/>
      <c r="AN523" s="81">
        <v>41064.837164351855</v>
      </c>
      <c r="AO523" s="84" t="s">
        <v>6457</v>
      </c>
      <c r="AP523" s="79" t="b">
        <v>1</v>
      </c>
      <c r="AQ523" s="79" t="b">
        <v>0</v>
      </c>
      <c r="AR523" s="79" t="b">
        <v>0</v>
      </c>
      <c r="AS523" s="79"/>
      <c r="AT523" s="79">
        <v>0</v>
      </c>
      <c r="AU523" s="84" t="s">
        <v>6619</v>
      </c>
      <c r="AV523" s="79" t="b">
        <v>0</v>
      </c>
      <c r="AW523" s="79" t="s">
        <v>6881</v>
      </c>
      <c r="AX523" s="84" t="s">
        <v>7398</v>
      </c>
      <c r="AY523" s="79" t="s">
        <v>66</v>
      </c>
      <c r="AZ523" s="79" t="str">
        <f>REPLACE(INDEX(GroupVertices[Group],MATCH(Vertices[[#This Row],[Vertex]],GroupVertices[Vertex],0)),1,1,"")</f>
        <v>10</v>
      </c>
      <c r="BA523" s="2"/>
      <c r="BB523" s="3"/>
      <c r="BC523" s="3"/>
      <c r="BD523" s="3"/>
      <c r="BE523" s="3"/>
    </row>
    <row r="524" spans="1:57" ht="15">
      <c r="A524" s="65" t="s">
        <v>632</v>
      </c>
      <c r="B524" s="66"/>
      <c r="C524" s="66"/>
      <c r="D524" s="67">
        <v>3.1818181818181817</v>
      </c>
      <c r="E524" s="69">
        <v>60</v>
      </c>
      <c r="F524" s="104" t="s">
        <v>6831</v>
      </c>
      <c r="G524" s="66"/>
      <c r="H524" s="70"/>
      <c r="I524" s="71"/>
      <c r="J524" s="71"/>
      <c r="K524" s="70" t="s">
        <v>8091</v>
      </c>
      <c r="L524" s="74"/>
      <c r="M524" s="75">
        <v>9342.0869140625</v>
      </c>
      <c r="N524" s="75">
        <v>1612.3045654296875</v>
      </c>
      <c r="O524" s="76"/>
      <c r="P524" s="77"/>
      <c r="Q524" s="77"/>
      <c r="R524" s="89"/>
      <c r="S524" s="48">
        <v>2</v>
      </c>
      <c r="T524" s="48">
        <v>1</v>
      </c>
      <c r="U524" s="49">
        <v>0</v>
      </c>
      <c r="V524" s="49">
        <v>1</v>
      </c>
      <c r="W524" s="50"/>
      <c r="X524" s="50"/>
      <c r="Y524" s="50"/>
      <c r="Z524" s="49">
        <v>0</v>
      </c>
      <c r="AA524" s="72">
        <v>524</v>
      </c>
      <c r="AB524" s="72"/>
      <c r="AC524" s="73"/>
      <c r="AD524" s="79" t="s">
        <v>4562</v>
      </c>
      <c r="AE524" s="79">
        <v>334</v>
      </c>
      <c r="AF524" s="79">
        <v>232</v>
      </c>
      <c r="AG524" s="79">
        <v>530</v>
      </c>
      <c r="AH524" s="79">
        <v>847</v>
      </c>
      <c r="AI524" s="79"/>
      <c r="AJ524" s="79" t="s">
        <v>5183</v>
      </c>
      <c r="AK524" s="79" t="s">
        <v>3972</v>
      </c>
      <c r="AL524" s="79"/>
      <c r="AM524" s="79"/>
      <c r="AN524" s="81">
        <v>41605.94153935185</v>
      </c>
      <c r="AO524" s="84" t="s">
        <v>6458</v>
      </c>
      <c r="AP524" s="79" t="b">
        <v>1</v>
      </c>
      <c r="AQ524" s="79" t="b">
        <v>0</v>
      </c>
      <c r="AR524" s="79" t="b">
        <v>1</v>
      </c>
      <c r="AS524" s="79"/>
      <c r="AT524" s="79">
        <v>2</v>
      </c>
      <c r="AU524" s="84" t="s">
        <v>6619</v>
      </c>
      <c r="AV524" s="79" t="b">
        <v>0</v>
      </c>
      <c r="AW524" s="79" t="s">
        <v>6881</v>
      </c>
      <c r="AX524" s="84" t="s">
        <v>7399</v>
      </c>
      <c r="AY524" s="79" t="s">
        <v>66</v>
      </c>
      <c r="AZ524" s="79" t="str">
        <f>REPLACE(INDEX(GroupVertices[Group],MATCH(Vertices[[#This Row],[Vertex]],GroupVertices[Vertex],0)),1,1,"")</f>
        <v>86</v>
      </c>
      <c r="BA524" s="2"/>
      <c r="BB524" s="3"/>
      <c r="BC524" s="3"/>
      <c r="BD524" s="3"/>
      <c r="BE524" s="3"/>
    </row>
    <row r="525" spans="1:57" ht="15">
      <c r="A525" s="65" t="s">
        <v>633</v>
      </c>
      <c r="B525" s="66"/>
      <c r="C525" s="66"/>
      <c r="D525" s="67">
        <v>1.5</v>
      </c>
      <c r="E525" s="69">
        <v>60</v>
      </c>
      <c r="F525" s="104" t="s">
        <v>1881</v>
      </c>
      <c r="G525" s="66"/>
      <c r="H525" s="70"/>
      <c r="I525" s="71"/>
      <c r="J525" s="71"/>
      <c r="K525" s="70" t="s">
        <v>8092</v>
      </c>
      <c r="L525" s="74"/>
      <c r="M525" s="75">
        <v>8964.9951171875</v>
      </c>
      <c r="N525" s="75">
        <v>1982.0899658203125</v>
      </c>
      <c r="O525" s="76"/>
      <c r="P525" s="77"/>
      <c r="Q525" s="77"/>
      <c r="R525" s="89"/>
      <c r="S525" s="48">
        <v>0</v>
      </c>
      <c r="T525" s="48">
        <v>1</v>
      </c>
      <c r="U525" s="49">
        <v>0</v>
      </c>
      <c r="V525" s="49">
        <v>1</v>
      </c>
      <c r="W525" s="50"/>
      <c r="X525" s="50"/>
      <c r="Y525" s="50"/>
      <c r="Z525" s="49">
        <v>0</v>
      </c>
      <c r="AA525" s="72">
        <v>525</v>
      </c>
      <c r="AB525" s="72"/>
      <c r="AC525" s="73"/>
      <c r="AD525" s="79" t="s">
        <v>4563</v>
      </c>
      <c r="AE525" s="79">
        <v>1859</v>
      </c>
      <c r="AF525" s="79">
        <v>712</v>
      </c>
      <c r="AG525" s="79">
        <v>2003</v>
      </c>
      <c r="AH525" s="79">
        <v>971</v>
      </c>
      <c r="AI525" s="79"/>
      <c r="AJ525" s="79" t="s">
        <v>5184</v>
      </c>
      <c r="AK525" s="79" t="s">
        <v>5631</v>
      </c>
      <c r="AL525" s="84" t="s">
        <v>5924</v>
      </c>
      <c r="AM525" s="79"/>
      <c r="AN525" s="81">
        <v>39890.62569444445</v>
      </c>
      <c r="AO525" s="84" t="s">
        <v>6459</v>
      </c>
      <c r="AP525" s="79" t="b">
        <v>0</v>
      </c>
      <c r="AQ525" s="79" t="b">
        <v>0</v>
      </c>
      <c r="AR525" s="79" t="b">
        <v>0</v>
      </c>
      <c r="AS525" s="79"/>
      <c r="AT525" s="79">
        <v>29</v>
      </c>
      <c r="AU525" s="84" t="s">
        <v>6622</v>
      </c>
      <c r="AV525" s="79" t="b">
        <v>0</v>
      </c>
      <c r="AW525" s="79" t="s">
        <v>6881</v>
      </c>
      <c r="AX525" s="84" t="s">
        <v>7400</v>
      </c>
      <c r="AY525" s="79" t="s">
        <v>66</v>
      </c>
      <c r="AZ525" s="79" t="str">
        <f>REPLACE(INDEX(GroupVertices[Group],MATCH(Vertices[[#This Row],[Vertex]],GroupVertices[Vertex],0)),1,1,"")</f>
        <v>86</v>
      </c>
      <c r="BA525" s="2"/>
      <c r="BB525" s="3"/>
      <c r="BC525" s="3"/>
      <c r="BD525" s="3"/>
      <c r="BE525" s="3"/>
    </row>
    <row r="526" spans="1:57" ht="15">
      <c r="A526" s="65" t="s">
        <v>634</v>
      </c>
      <c r="B526" s="66"/>
      <c r="C526" s="66"/>
      <c r="D526" s="67">
        <v>2.340909090909091</v>
      </c>
      <c r="E526" s="69">
        <v>60</v>
      </c>
      <c r="F526" s="104" t="s">
        <v>1882</v>
      </c>
      <c r="G526" s="66"/>
      <c r="H526" s="70"/>
      <c r="I526" s="71"/>
      <c r="J526" s="71"/>
      <c r="K526" s="70" t="s">
        <v>8093</v>
      </c>
      <c r="L526" s="74"/>
      <c r="M526" s="75">
        <v>1920.2618408203125</v>
      </c>
      <c r="N526" s="75">
        <v>2611.931884765625</v>
      </c>
      <c r="O526" s="76"/>
      <c r="P526" s="77"/>
      <c r="Q526" s="77"/>
      <c r="R526" s="89"/>
      <c r="S526" s="48">
        <v>1</v>
      </c>
      <c r="T526" s="48">
        <v>1</v>
      </c>
      <c r="U526" s="49">
        <v>0</v>
      </c>
      <c r="V526" s="49">
        <v>0</v>
      </c>
      <c r="W526" s="50"/>
      <c r="X526" s="50"/>
      <c r="Y526" s="50"/>
      <c r="Z526" s="49" t="s">
        <v>8271</v>
      </c>
      <c r="AA526" s="72">
        <v>526</v>
      </c>
      <c r="AB526" s="72"/>
      <c r="AC526" s="73"/>
      <c r="AD526" s="79" t="s">
        <v>4564</v>
      </c>
      <c r="AE526" s="79">
        <v>1066</v>
      </c>
      <c r="AF526" s="79">
        <v>458</v>
      </c>
      <c r="AG526" s="79">
        <v>6663</v>
      </c>
      <c r="AH526" s="79">
        <v>7207</v>
      </c>
      <c r="AI526" s="79"/>
      <c r="AJ526" s="79" t="s">
        <v>5185</v>
      </c>
      <c r="AK526" s="79"/>
      <c r="AL526" s="84" t="s">
        <v>5925</v>
      </c>
      <c r="AM526" s="79"/>
      <c r="AN526" s="81">
        <v>43262.15891203703</v>
      </c>
      <c r="AO526" s="84" t="s">
        <v>6460</v>
      </c>
      <c r="AP526" s="79" t="b">
        <v>1</v>
      </c>
      <c r="AQ526" s="79" t="b">
        <v>0</v>
      </c>
      <c r="AR526" s="79" t="b">
        <v>0</v>
      </c>
      <c r="AS526" s="79"/>
      <c r="AT526" s="79">
        <v>1</v>
      </c>
      <c r="AU526" s="79"/>
      <c r="AV526" s="79" t="b">
        <v>0</v>
      </c>
      <c r="AW526" s="79" t="s">
        <v>6881</v>
      </c>
      <c r="AX526" s="84" t="s">
        <v>7401</v>
      </c>
      <c r="AY526" s="79" t="s">
        <v>66</v>
      </c>
      <c r="AZ526" s="79" t="str">
        <f>REPLACE(INDEX(GroupVertices[Group],MATCH(Vertices[[#This Row],[Vertex]],GroupVertices[Vertex],0)),1,1,"")</f>
        <v>1</v>
      </c>
      <c r="BA526" s="2"/>
      <c r="BB526" s="3"/>
      <c r="BC526" s="3"/>
      <c r="BD526" s="3"/>
      <c r="BE526" s="3"/>
    </row>
    <row r="527" spans="1:57" ht="15">
      <c r="A527" s="65" t="s">
        <v>635</v>
      </c>
      <c r="B527" s="66"/>
      <c r="C527" s="66"/>
      <c r="D527" s="67">
        <v>2.340909090909091</v>
      </c>
      <c r="E527" s="69">
        <v>60</v>
      </c>
      <c r="F527" s="104" t="s">
        <v>1883</v>
      </c>
      <c r="G527" s="66"/>
      <c r="H527" s="70"/>
      <c r="I527" s="71"/>
      <c r="J527" s="71"/>
      <c r="K527" s="70" t="s">
        <v>8094</v>
      </c>
      <c r="L527" s="74"/>
      <c r="M527" s="75">
        <v>1019.3148193359375</v>
      </c>
      <c r="N527" s="75">
        <v>9448.6572265625</v>
      </c>
      <c r="O527" s="76"/>
      <c r="P527" s="77"/>
      <c r="Q527" s="77"/>
      <c r="R527" s="89"/>
      <c r="S527" s="48">
        <v>1</v>
      </c>
      <c r="T527" s="48">
        <v>1</v>
      </c>
      <c r="U527" s="49">
        <v>0</v>
      </c>
      <c r="V527" s="49">
        <v>0</v>
      </c>
      <c r="W527" s="50"/>
      <c r="X527" s="50"/>
      <c r="Y527" s="50"/>
      <c r="Z527" s="49" t="s">
        <v>8271</v>
      </c>
      <c r="AA527" s="72">
        <v>527</v>
      </c>
      <c r="AB527" s="72"/>
      <c r="AC527" s="73"/>
      <c r="AD527" s="79" t="s">
        <v>4565</v>
      </c>
      <c r="AE527" s="79">
        <v>412</v>
      </c>
      <c r="AF527" s="79">
        <v>635</v>
      </c>
      <c r="AG527" s="79">
        <v>12493</v>
      </c>
      <c r="AH527" s="79">
        <v>4262</v>
      </c>
      <c r="AI527" s="79"/>
      <c r="AJ527" s="79"/>
      <c r="AK527" s="79" t="s">
        <v>3974</v>
      </c>
      <c r="AL527" s="79"/>
      <c r="AM527" s="79"/>
      <c r="AN527" s="81">
        <v>41007.73971064815</v>
      </c>
      <c r="AO527" s="84" t="s">
        <v>6461</v>
      </c>
      <c r="AP527" s="79" t="b">
        <v>0</v>
      </c>
      <c r="AQ527" s="79" t="b">
        <v>0</v>
      </c>
      <c r="AR527" s="79" t="b">
        <v>1</v>
      </c>
      <c r="AS527" s="79"/>
      <c r="AT527" s="79">
        <v>0</v>
      </c>
      <c r="AU527" s="84" t="s">
        <v>6619</v>
      </c>
      <c r="AV527" s="79" t="b">
        <v>0</v>
      </c>
      <c r="AW527" s="79" t="s">
        <v>6881</v>
      </c>
      <c r="AX527" s="84" t="s">
        <v>7402</v>
      </c>
      <c r="AY527" s="79" t="s">
        <v>66</v>
      </c>
      <c r="AZ527" s="79" t="str">
        <f>REPLACE(INDEX(GroupVertices[Group],MATCH(Vertices[[#This Row],[Vertex]],GroupVertices[Vertex],0)),1,1,"")</f>
        <v>1</v>
      </c>
      <c r="BA527" s="2"/>
      <c r="BB527" s="3"/>
      <c r="BC527" s="3"/>
      <c r="BD527" s="3"/>
      <c r="BE527" s="3"/>
    </row>
    <row r="528" spans="1:57" ht="15">
      <c r="A528" s="65" t="s">
        <v>636</v>
      </c>
      <c r="B528" s="66"/>
      <c r="C528" s="66"/>
      <c r="D528" s="67">
        <v>3.1818181818181817</v>
      </c>
      <c r="E528" s="69">
        <v>60</v>
      </c>
      <c r="F528" s="104" t="s">
        <v>1884</v>
      </c>
      <c r="G528" s="66"/>
      <c r="H528" s="70"/>
      <c r="I528" s="71"/>
      <c r="J528" s="71"/>
      <c r="K528" s="70" t="s">
        <v>8095</v>
      </c>
      <c r="L528" s="74"/>
      <c r="M528" s="75">
        <v>8904.15625</v>
      </c>
      <c r="N528" s="75">
        <v>3890.1845703125</v>
      </c>
      <c r="O528" s="76"/>
      <c r="P528" s="77"/>
      <c r="Q528" s="77"/>
      <c r="R528" s="89"/>
      <c r="S528" s="48">
        <v>2</v>
      </c>
      <c r="T528" s="48">
        <v>1</v>
      </c>
      <c r="U528" s="49">
        <v>0</v>
      </c>
      <c r="V528" s="49">
        <v>1</v>
      </c>
      <c r="W528" s="50"/>
      <c r="X528" s="50"/>
      <c r="Y528" s="50"/>
      <c r="Z528" s="49">
        <v>0</v>
      </c>
      <c r="AA528" s="72">
        <v>528</v>
      </c>
      <c r="AB528" s="72"/>
      <c r="AC528" s="73"/>
      <c r="AD528" s="79" t="s">
        <v>4566</v>
      </c>
      <c r="AE528" s="79">
        <v>1066</v>
      </c>
      <c r="AF528" s="79">
        <v>1598</v>
      </c>
      <c r="AG528" s="79">
        <v>87560</v>
      </c>
      <c r="AH528" s="79">
        <v>2427</v>
      </c>
      <c r="AI528" s="79"/>
      <c r="AJ528" s="79" t="s">
        <v>5186</v>
      </c>
      <c r="AK528" s="79" t="s">
        <v>5632</v>
      </c>
      <c r="AL528" s="79"/>
      <c r="AM528" s="79"/>
      <c r="AN528" s="81">
        <v>42626.00618055555</v>
      </c>
      <c r="AO528" s="84" t="s">
        <v>6462</v>
      </c>
      <c r="AP528" s="79" t="b">
        <v>1</v>
      </c>
      <c r="AQ528" s="79" t="b">
        <v>0</v>
      </c>
      <c r="AR528" s="79" t="b">
        <v>1</v>
      </c>
      <c r="AS528" s="79"/>
      <c r="AT528" s="79">
        <v>10</v>
      </c>
      <c r="AU528" s="79"/>
      <c r="AV528" s="79" t="b">
        <v>0</v>
      </c>
      <c r="AW528" s="79" t="s">
        <v>6881</v>
      </c>
      <c r="AX528" s="84" t="s">
        <v>7403</v>
      </c>
      <c r="AY528" s="79" t="s">
        <v>66</v>
      </c>
      <c r="AZ528" s="79" t="str">
        <f>REPLACE(INDEX(GroupVertices[Group],MATCH(Vertices[[#This Row],[Vertex]],GroupVertices[Vertex],0)),1,1,"")</f>
        <v>85</v>
      </c>
      <c r="BA528" s="2"/>
      <c r="BB528" s="3"/>
      <c r="BC528" s="3"/>
      <c r="BD528" s="3"/>
      <c r="BE528" s="3"/>
    </row>
    <row r="529" spans="1:57" ht="15">
      <c r="A529" s="65" t="s">
        <v>637</v>
      </c>
      <c r="B529" s="66"/>
      <c r="C529" s="66"/>
      <c r="D529" s="67">
        <v>1.5</v>
      </c>
      <c r="E529" s="69">
        <v>60</v>
      </c>
      <c r="F529" s="104" t="s">
        <v>1885</v>
      </c>
      <c r="G529" s="66"/>
      <c r="H529" s="70"/>
      <c r="I529" s="71"/>
      <c r="J529" s="71"/>
      <c r="K529" s="70" t="s">
        <v>8096</v>
      </c>
      <c r="L529" s="74"/>
      <c r="M529" s="75">
        <v>8575.7216796875</v>
      </c>
      <c r="N529" s="75">
        <v>4304.34423828125</v>
      </c>
      <c r="O529" s="76"/>
      <c r="P529" s="77"/>
      <c r="Q529" s="77"/>
      <c r="R529" s="89"/>
      <c r="S529" s="48">
        <v>0</v>
      </c>
      <c r="T529" s="48">
        <v>1</v>
      </c>
      <c r="U529" s="49">
        <v>0</v>
      </c>
      <c r="V529" s="49">
        <v>1</v>
      </c>
      <c r="W529" s="50"/>
      <c r="X529" s="50"/>
      <c r="Y529" s="50"/>
      <c r="Z529" s="49">
        <v>0</v>
      </c>
      <c r="AA529" s="72">
        <v>529</v>
      </c>
      <c r="AB529" s="72"/>
      <c r="AC529" s="73"/>
      <c r="AD529" s="79" t="s">
        <v>4567</v>
      </c>
      <c r="AE529" s="79">
        <v>48</v>
      </c>
      <c r="AF529" s="79">
        <v>47</v>
      </c>
      <c r="AG529" s="79">
        <v>967</v>
      </c>
      <c r="AH529" s="79">
        <v>4105</v>
      </c>
      <c r="AI529" s="79"/>
      <c r="AJ529" s="79" t="s">
        <v>5187</v>
      </c>
      <c r="AK529" s="79" t="s">
        <v>5633</v>
      </c>
      <c r="AL529" s="79"/>
      <c r="AM529" s="79"/>
      <c r="AN529" s="81">
        <v>41029.877233796295</v>
      </c>
      <c r="AO529" s="84" t="s">
        <v>6463</v>
      </c>
      <c r="AP529" s="79" t="b">
        <v>0</v>
      </c>
      <c r="AQ529" s="79" t="b">
        <v>0</v>
      </c>
      <c r="AR529" s="79" t="b">
        <v>0</v>
      </c>
      <c r="AS529" s="79"/>
      <c r="AT529" s="79">
        <v>1</v>
      </c>
      <c r="AU529" s="84" t="s">
        <v>6619</v>
      </c>
      <c r="AV529" s="79" t="b">
        <v>0</v>
      </c>
      <c r="AW529" s="79" t="s">
        <v>6881</v>
      </c>
      <c r="AX529" s="84" t="s">
        <v>7404</v>
      </c>
      <c r="AY529" s="79" t="s">
        <v>66</v>
      </c>
      <c r="AZ529" s="79" t="str">
        <f>REPLACE(INDEX(GroupVertices[Group],MATCH(Vertices[[#This Row],[Vertex]],GroupVertices[Vertex],0)),1,1,"")</f>
        <v>85</v>
      </c>
      <c r="BA529" s="2"/>
      <c r="BB529" s="3"/>
      <c r="BC529" s="3"/>
      <c r="BD529" s="3"/>
      <c r="BE529" s="3"/>
    </row>
    <row r="530" spans="1:57" ht="15">
      <c r="A530" s="65" t="s">
        <v>638</v>
      </c>
      <c r="B530" s="66"/>
      <c r="C530" s="66"/>
      <c r="D530" s="67">
        <v>2.340909090909091</v>
      </c>
      <c r="E530" s="69">
        <v>60</v>
      </c>
      <c r="F530" s="104" t="s">
        <v>1886</v>
      </c>
      <c r="G530" s="66"/>
      <c r="H530" s="70"/>
      <c r="I530" s="71"/>
      <c r="J530" s="71"/>
      <c r="K530" s="70" t="s">
        <v>8097</v>
      </c>
      <c r="L530" s="74"/>
      <c r="M530" s="75">
        <v>1468.4580078125</v>
      </c>
      <c r="N530" s="75">
        <v>2018.046630859375</v>
      </c>
      <c r="O530" s="76"/>
      <c r="P530" s="77"/>
      <c r="Q530" s="77"/>
      <c r="R530" s="89"/>
      <c r="S530" s="48">
        <v>1</v>
      </c>
      <c r="T530" s="48">
        <v>1</v>
      </c>
      <c r="U530" s="49">
        <v>0</v>
      </c>
      <c r="V530" s="49">
        <v>0</v>
      </c>
      <c r="W530" s="50"/>
      <c r="X530" s="50"/>
      <c r="Y530" s="50"/>
      <c r="Z530" s="49" t="s">
        <v>8271</v>
      </c>
      <c r="AA530" s="72">
        <v>530</v>
      </c>
      <c r="AB530" s="72"/>
      <c r="AC530" s="73"/>
      <c r="AD530" s="79" t="s">
        <v>4568</v>
      </c>
      <c r="AE530" s="79">
        <v>311</v>
      </c>
      <c r="AF530" s="79">
        <v>215</v>
      </c>
      <c r="AG530" s="79">
        <v>39311</v>
      </c>
      <c r="AH530" s="79">
        <v>5</v>
      </c>
      <c r="AI530" s="79"/>
      <c r="AJ530" s="79" t="s">
        <v>5188</v>
      </c>
      <c r="AK530" s="79" t="s">
        <v>5634</v>
      </c>
      <c r="AL530" s="79"/>
      <c r="AM530" s="79"/>
      <c r="AN530" s="81">
        <v>42099.59721064815</v>
      </c>
      <c r="AO530" s="84" t="s">
        <v>6464</v>
      </c>
      <c r="AP530" s="79" t="b">
        <v>1</v>
      </c>
      <c r="AQ530" s="79" t="b">
        <v>0</v>
      </c>
      <c r="AR530" s="79" t="b">
        <v>0</v>
      </c>
      <c r="AS530" s="79"/>
      <c r="AT530" s="79">
        <v>6</v>
      </c>
      <c r="AU530" s="84" t="s">
        <v>6619</v>
      </c>
      <c r="AV530" s="79" t="b">
        <v>0</v>
      </c>
      <c r="AW530" s="79" t="s">
        <v>6881</v>
      </c>
      <c r="AX530" s="84" t="s">
        <v>7405</v>
      </c>
      <c r="AY530" s="79" t="s">
        <v>66</v>
      </c>
      <c r="AZ530" s="79" t="str">
        <f>REPLACE(INDEX(GroupVertices[Group],MATCH(Vertices[[#This Row],[Vertex]],GroupVertices[Vertex],0)),1,1,"")</f>
        <v>1</v>
      </c>
      <c r="BA530" s="2"/>
      <c r="BB530" s="3"/>
      <c r="BC530" s="3"/>
      <c r="BD530" s="3"/>
      <c r="BE530" s="3"/>
    </row>
    <row r="531" spans="1:57" ht="15">
      <c r="A531" s="65" t="s">
        <v>640</v>
      </c>
      <c r="B531" s="66"/>
      <c r="C531" s="66"/>
      <c r="D531" s="67">
        <v>1.5</v>
      </c>
      <c r="E531" s="69">
        <v>60</v>
      </c>
      <c r="F531" s="104" t="s">
        <v>6832</v>
      </c>
      <c r="G531" s="66"/>
      <c r="H531" s="70"/>
      <c r="I531" s="71"/>
      <c r="J531" s="71"/>
      <c r="K531" s="70" t="s">
        <v>8098</v>
      </c>
      <c r="L531" s="74"/>
      <c r="M531" s="75">
        <v>8002.01416015625</v>
      </c>
      <c r="N531" s="75">
        <v>8357.154296875</v>
      </c>
      <c r="O531" s="76"/>
      <c r="P531" s="77"/>
      <c r="Q531" s="77"/>
      <c r="R531" s="89"/>
      <c r="S531" s="48">
        <v>0</v>
      </c>
      <c r="T531" s="48">
        <v>1</v>
      </c>
      <c r="U531" s="49">
        <v>0</v>
      </c>
      <c r="V531" s="49">
        <v>0.125</v>
      </c>
      <c r="W531" s="50"/>
      <c r="X531" s="50"/>
      <c r="Y531" s="50"/>
      <c r="Z531" s="49">
        <v>0</v>
      </c>
      <c r="AA531" s="72">
        <v>531</v>
      </c>
      <c r="AB531" s="72"/>
      <c r="AC531" s="73"/>
      <c r="AD531" s="79" t="s">
        <v>4569</v>
      </c>
      <c r="AE531" s="79">
        <v>493</v>
      </c>
      <c r="AF531" s="79">
        <v>615</v>
      </c>
      <c r="AG531" s="79">
        <v>1631</v>
      </c>
      <c r="AH531" s="79">
        <v>5353</v>
      </c>
      <c r="AI531" s="79"/>
      <c r="AJ531" s="79" t="s">
        <v>5189</v>
      </c>
      <c r="AK531" s="79" t="s">
        <v>5523</v>
      </c>
      <c r="AL531" s="79"/>
      <c r="AM531" s="79"/>
      <c r="AN531" s="81">
        <v>43445.53525462963</v>
      </c>
      <c r="AO531" s="84" t="s">
        <v>6465</v>
      </c>
      <c r="AP531" s="79" t="b">
        <v>1</v>
      </c>
      <c r="AQ531" s="79" t="b">
        <v>0</v>
      </c>
      <c r="AR531" s="79" t="b">
        <v>0</v>
      </c>
      <c r="AS531" s="79"/>
      <c r="AT531" s="79">
        <v>0</v>
      </c>
      <c r="AU531" s="79"/>
      <c r="AV531" s="79" t="b">
        <v>0</v>
      </c>
      <c r="AW531" s="79" t="s">
        <v>6881</v>
      </c>
      <c r="AX531" s="84" t="s">
        <v>7406</v>
      </c>
      <c r="AY531" s="79" t="s">
        <v>66</v>
      </c>
      <c r="AZ531" s="79" t="str">
        <f>REPLACE(INDEX(GroupVertices[Group],MATCH(Vertices[[#This Row],[Vertex]],GroupVertices[Vertex],0)),1,1,"")</f>
        <v>16</v>
      </c>
      <c r="BA531" s="2"/>
      <c r="BB531" s="3"/>
      <c r="BC531" s="3"/>
      <c r="BD531" s="3"/>
      <c r="BE531" s="3"/>
    </row>
    <row r="532" spans="1:57" ht="15">
      <c r="A532" s="65" t="s">
        <v>641</v>
      </c>
      <c r="B532" s="66"/>
      <c r="C532" s="66"/>
      <c r="D532" s="67">
        <v>1.5</v>
      </c>
      <c r="E532" s="69">
        <v>60</v>
      </c>
      <c r="F532" s="104" t="s">
        <v>1651</v>
      </c>
      <c r="G532" s="66"/>
      <c r="H532" s="70"/>
      <c r="I532" s="71"/>
      <c r="J532" s="71"/>
      <c r="K532" s="70" t="s">
        <v>8099</v>
      </c>
      <c r="L532" s="74"/>
      <c r="M532" s="75">
        <v>9269.7451171875</v>
      </c>
      <c r="N532" s="75">
        <v>8542.197265625</v>
      </c>
      <c r="O532" s="76"/>
      <c r="P532" s="77"/>
      <c r="Q532" s="77"/>
      <c r="R532" s="89"/>
      <c r="S532" s="48">
        <v>0</v>
      </c>
      <c r="T532" s="48">
        <v>1</v>
      </c>
      <c r="U532" s="49">
        <v>0</v>
      </c>
      <c r="V532" s="49">
        <v>0.04</v>
      </c>
      <c r="W532" s="50"/>
      <c r="X532" s="50"/>
      <c r="Y532" s="50"/>
      <c r="Z532" s="49">
        <v>0</v>
      </c>
      <c r="AA532" s="72">
        <v>532</v>
      </c>
      <c r="AB532" s="72"/>
      <c r="AC532" s="73"/>
      <c r="AD532" s="79" t="s">
        <v>4570</v>
      </c>
      <c r="AE532" s="79">
        <v>1056</v>
      </c>
      <c r="AF532" s="79">
        <v>955</v>
      </c>
      <c r="AG532" s="79">
        <v>21702</v>
      </c>
      <c r="AH532" s="79">
        <v>55232</v>
      </c>
      <c r="AI532" s="79"/>
      <c r="AJ532" s="79" t="s">
        <v>5190</v>
      </c>
      <c r="AK532" s="79" t="s">
        <v>5635</v>
      </c>
      <c r="AL532" s="79"/>
      <c r="AM532" s="79"/>
      <c r="AN532" s="81">
        <v>42886.50021990741</v>
      </c>
      <c r="AO532" s="79"/>
      <c r="AP532" s="79" t="b">
        <v>1</v>
      </c>
      <c r="AQ532" s="79" t="b">
        <v>1</v>
      </c>
      <c r="AR532" s="79" t="b">
        <v>1</v>
      </c>
      <c r="AS532" s="79"/>
      <c r="AT532" s="79">
        <v>1</v>
      </c>
      <c r="AU532" s="79"/>
      <c r="AV532" s="79" t="b">
        <v>0</v>
      </c>
      <c r="AW532" s="79" t="s">
        <v>6881</v>
      </c>
      <c r="AX532" s="84" t="s">
        <v>7407</v>
      </c>
      <c r="AY532" s="79" t="s">
        <v>66</v>
      </c>
      <c r="AZ532" s="79" t="str">
        <f>REPLACE(INDEX(GroupVertices[Group],MATCH(Vertices[[#This Row],[Vertex]],GroupVertices[Vertex],0)),1,1,"")</f>
        <v>7</v>
      </c>
      <c r="BA532" s="2"/>
      <c r="BB532" s="3"/>
      <c r="BC532" s="3"/>
      <c r="BD532" s="3"/>
      <c r="BE532" s="3"/>
    </row>
    <row r="533" spans="1:57" ht="15">
      <c r="A533" s="65" t="s">
        <v>642</v>
      </c>
      <c r="B533" s="66"/>
      <c r="C533" s="66"/>
      <c r="D533" s="67">
        <v>2.340909090909091</v>
      </c>
      <c r="E533" s="69">
        <v>60</v>
      </c>
      <c r="F533" s="104" t="s">
        <v>1887</v>
      </c>
      <c r="G533" s="66"/>
      <c r="H533" s="70"/>
      <c r="I533" s="71"/>
      <c r="J533" s="71"/>
      <c r="K533" s="70" t="s">
        <v>8100</v>
      </c>
      <c r="L533" s="74"/>
      <c r="M533" s="75">
        <v>1499.5672607421875</v>
      </c>
      <c r="N533" s="75">
        <v>9821.5029296875</v>
      </c>
      <c r="O533" s="76"/>
      <c r="P533" s="77"/>
      <c r="Q533" s="77"/>
      <c r="R533" s="89"/>
      <c r="S533" s="48">
        <v>1</v>
      </c>
      <c r="T533" s="48">
        <v>1</v>
      </c>
      <c r="U533" s="49">
        <v>0</v>
      </c>
      <c r="V533" s="49">
        <v>0</v>
      </c>
      <c r="W533" s="50"/>
      <c r="X533" s="50"/>
      <c r="Y533" s="50"/>
      <c r="Z533" s="49" t="s">
        <v>8271</v>
      </c>
      <c r="AA533" s="72">
        <v>533</v>
      </c>
      <c r="AB533" s="72"/>
      <c r="AC533" s="73"/>
      <c r="AD533" s="79" t="s">
        <v>4571</v>
      </c>
      <c r="AE533" s="79">
        <v>2274</v>
      </c>
      <c r="AF533" s="79">
        <v>1382</v>
      </c>
      <c r="AG533" s="79">
        <v>73044</v>
      </c>
      <c r="AH533" s="79">
        <v>0</v>
      </c>
      <c r="AI533" s="79"/>
      <c r="AJ533" s="79" t="s">
        <v>5191</v>
      </c>
      <c r="AK533" s="79" t="s">
        <v>5636</v>
      </c>
      <c r="AL533" s="79"/>
      <c r="AM533" s="79"/>
      <c r="AN533" s="81">
        <v>41743.931863425925</v>
      </c>
      <c r="AO533" s="84" t="s">
        <v>6466</v>
      </c>
      <c r="AP533" s="79" t="b">
        <v>0</v>
      </c>
      <c r="AQ533" s="79" t="b">
        <v>0</v>
      </c>
      <c r="AR533" s="79" t="b">
        <v>0</v>
      </c>
      <c r="AS533" s="79"/>
      <c r="AT533" s="79">
        <v>5</v>
      </c>
      <c r="AU533" s="84" t="s">
        <v>6619</v>
      </c>
      <c r="AV533" s="79" t="b">
        <v>0</v>
      </c>
      <c r="AW533" s="79" t="s">
        <v>6881</v>
      </c>
      <c r="AX533" s="84" t="s">
        <v>7408</v>
      </c>
      <c r="AY533" s="79" t="s">
        <v>66</v>
      </c>
      <c r="AZ533" s="79" t="str">
        <f>REPLACE(INDEX(GroupVertices[Group],MATCH(Vertices[[#This Row],[Vertex]],GroupVertices[Vertex],0)),1,1,"")</f>
        <v>1</v>
      </c>
      <c r="BA533" s="2"/>
      <c r="BB533" s="3"/>
      <c r="BC533" s="3"/>
      <c r="BD533" s="3"/>
      <c r="BE533" s="3"/>
    </row>
    <row r="534" spans="1:57" ht="15">
      <c r="A534" s="65" t="s">
        <v>643</v>
      </c>
      <c r="B534" s="66"/>
      <c r="C534" s="66"/>
      <c r="D534" s="67">
        <v>1.5</v>
      </c>
      <c r="E534" s="69">
        <v>60</v>
      </c>
      <c r="F534" s="104" t="s">
        <v>1888</v>
      </c>
      <c r="G534" s="66"/>
      <c r="H534" s="70"/>
      <c r="I534" s="71"/>
      <c r="J534" s="71"/>
      <c r="K534" s="70" t="s">
        <v>8101</v>
      </c>
      <c r="L534" s="74"/>
      <c r="M534" s="75">
        <v>8113.50390625</v>
      </c>
      <c r="N534" s="75">
        <v>4304.3310546875</v>
      </c>
      <c r="O534" s="76"/>
      <c r="P534" s="77"/>
      <c r="Q534" s="77"/>
      <c r="R534" s="89"/>
      <c r="S534" s="48">
        <v>0</v>
      </c>
      <c r="T534" s="48">
        <v>1</v>
      </c>
      <c r="U534" s="49">
        <v>0</v>
      </c>
      <c r="V534" s="49">
        <v>1</v>
      </c>
      <c r="W534" s="50"/>
      <c r="X534" s="50"/>
      <c r="Y534" s="50"/>
      <c r="Z534" s="49">
        <v>0</v>
      </c>
      <c r="AA534" s="72">
        <v>534</v>
      </c>
      <c r="AB534" s="72"/>
      <c r="AC534" s="73"/>
      <c r="AD534" s="79" t="s">
        <v>4572</v>
      </c>
      <c r="AE534" s="79">
        <v>196</v>
      </c>
      <c r="AF534" s="79">
        <v>197</v>
      </c>
      <c r="AG534" s="79">
        <v>8768</v>
      </c>
      <c r="AH534" s="79">
        <v>84432</v>
      </c>
      <c r="AI534" s="79"/>
      <c r="AJ534" s="79" t="s">
        <v>5192</v>
      </c>
      <c r="AK534" s="79"/>
      <c r="AL534" s="79"/>
      <c r="AM534" s="79"/>
      <c r="AN534" s="81">
        <v>42371.261458333334</v>
      </c>
      <c r="AO534" s="84" t="s">
        <v>6467</v>
      </c>
      <c r="AP534" s="79" t="b">
        <v>1</v>
      </c>
      <c r="AQ534" s="79" t="b">
        <v>0</v>
      </c>
      <c r="AR534" s="79" t="b">
        <v>1</v>
      </c>
      <c r="AS534" s="79"/>
      <c r="AT534" s="79">
        <v>1</v>
      </c>
      <c r="AU534" s="79"/>
      <c r="AV534" s="79" t="b">
        <v>0</v>
      </c>
      <c r="AW534" s="79" t="s">
        <v>6881</v>
      </c>
      <c r="AX534" s="84" t="s">
        <v>7409</v>
      </c>
      <c r="AY534" s="79" t="s">
        <v>66</v>
      </c>
      <c r="AZ534" s="79" t="str">
        <f>REPLACE(INDEX(GroupVertices[Group],MATCH(Vertices[[#This Row],[Vertex]],GroupVertices[Vertex],0)),1,1,"")</f>
        <v>84</v>
      </c>
      <c r="BA534" s="2"/>
      <c r="BB534" s="3"/>
      <c r="BC534" s="3"/>
      <c r="BD534" s="3"/>
      <c r="BE534" s="3"/>
    </row>
    <row r="535" spans="1:57" ht="15">
      <c r="A535" s="65" t="s">
        <v>891</v>
      </c>
      <c r="B535" s="66"/>
      <c r="C535" s="66"/>
      <c r="D535" s="67">
        <v>2.340909090909091</v>
      </c>
      <c r="E535" s="69">
        <v>60</v>
      </c>
      <c r="F535" s="104" t="s">
        <v>6833</v>
      </c>
      <c r="G535" s="66"/>
      <c r="H535" s="70"/>
      <c r="I535" s="71"/>
      <c r="J535" s="71"/>
      <c r="K535" s="70" t="s">
        <v>8102</v>
      </c>
      <c r="L535" s="74"/>
      <c r="M535" s="75">
        <v>8429.7734375</v>
      </c>
      <c r="N535" s="75">
        <v>3890.17138671875</v>
      </c>
      <c r="O535" s="76"/>
      <c r="P535" s="77"/>
      <c r="Q535" s="77"/>
      <c r="R535" s="89"/>
      <c r="S535" s="48">
        <v>1</v>
      </c>
      <c r="T535" s="48">
        <v>0</v>
      </c>
      <c r="U535" s="49">
        <v>0</v>
      </c>
      <c r="V535" s="49">
        <v>1</v>
      </c>
      <c r="W535" s="50"/>
      <c r="X535" s="50"/>
      <c r="Y535" s="50"/>
      <c r="Z535" s="49">
        <v>0</v>
      </c>
      <c r="AA535" s="72">
        <v>535</v>
      </c>
      <c r="AB535" s="72"/>
      <c r="AC535" s="73"/>
      <c r="AD535" s="79" t="s">
        <v>4573</v>
      </c>
      <c r="AE535" s="79">
        <v>490</v>
      </c>
      <c r="AF535" s="79">
        <v>215</v>
      </c>
      <c r="AG535" s="79">
        <v>2030</v>
      </c>
      <c r="AH535" s="79">
        <v>14699</v>
      </c>
      <c r="AI535" s="79"/>
      <c r="AJ535" s="79" t="s">
        <v>5193</v>
      </c>
      <c r="AK535" s="79" t="s">
        <v>5637</v>
      </c>
      <c r="AL535" s="79"/>
      <c r="AM535" s="79"/>
      <c r="AN535" s="81">
        <v>43245.484618055554</v>
      </c>
      <c r="AO535" s="79"/>
      <c r="AP535" s="79" t="b">
        <v>0</v>
      </c>
      <c r="AQ535" s="79" t="b">
        <v>0</v>
      </c>
      <c r="AR535" s="79" t="b">
        <v>0</v>
      </c>
      <c r="AS535" s="79"/>
      <c r="AT535" s="79">
        <v>1</v>
      </c>
      <c r="AU535" s="84" t="s">
        <v>6619</v>
      </c>
      <c r="AV535" s="79" t="b">
        <v>0</v>
      </c>
      <c r="AW535" s="79" t="s">
        <v>6881</v>
      </c>
      <c r="AX535" s="84" t="s">
        <v>7410</v>
      </c>
      <c r="AY535" s="79" t="s">
        <v>65</v>
      </c>
      <c r="AZ535" s="79" t="str">
        <f>REPLACE(INDEX(GroupVertices[Group],MATCH(Vertices[[#This Row],[Vertex]],GroupVertices[Vertex],0)),1,1,"")</f>
        <v>84</v>
      </c>
      <c r="BA535" s="2"/>
      <c r="BB535" s="3"/>
      <c r="BC535" s="3"/>
      <c r="BD535" s="3"/>
      <c r="BE535" s="3"/>
    </row>
    <row r="536" spans="1:57" ht="15">
      <c r="A536" s="65" t="s">
        <v>644</v>
      </c>
      <c r="B536" s="66"/>
      <c r="C536" s="66"/>
      <c r="D536" s="67">
        <v>1.5</v>
      </c>
      <c r="E536" s="69">
        <v>60</v>
      </c>
      <c r="F536" s="104" t="s">
        <v>6834</v>
      </c>
      <c r="G536" s="66"/>
      <c r="H536" s="70"/>
      <c r="I536" s="71"/>
      <c r="J536" s="71"/>
      <c r="K536" s="70" t="s">
        <v>8103</v>
      </c>
      <c r="L536" s="74"/>
      <c r="M536" s="75">
        <v>3382.6455078125</v>
      </c>
      <c r="N536" s="75">
        <v>2341.031982421875</v>
      </c>
      <c r="O536" s="76"/>
      <c r="P536" s="77"/>
      <c r="Q536" s="77"/>
      <c r="R536" s="89"/>
      <c r="S536" s="48">
        <v>0</v>
      </c>
      <c r="T536" s="48">
        <v>1</v>
      </c>
      <c r="U536" s="49">
        <v>0</v>
      </c>
      <c r="V536" s="49">
        <v>0.066667</v>
      </c>
      <c r="W536" s="50"/>
      <c r="X536" s="50"/>
      <c r="Y536" s="50"/>
      <c r="Z536" s="49">
        <v>0</v>
      </c>
      <c r="AA536" s="72">
        <v>536</v>
      </c>
      <c r="AB536" s="72"/>
      <c r="AC536" s="73"/>
      <c r="AD536" s="79" t="s">
        <v>4574</v>
      </c>
      <c r="AE536" s="79">
        <v>117</v>
      </c>
      <c r="AF536" s="79">
        <v>668</v>
      </c>
      <c r="AG536" s="79">
        <v>20031</v>
      </c>
      <c r="AH536" s="79">
        <v>2114</v>
      </c>
      <c r="AI536" s="79"/>
      <c r="AJ536" s="79" t="s">
        <v>5194</v>
      </c>
      <c r="AK536" s="79"/>
      <c r="AL536" s="79"/>
      <c r="AM536" s="79"/>
      <c r="AN536" s="81">
        <v>41384.373506944445</v>
      </c>
      <c r="AO536" s="84" t="s">
        <v>6468</v>
      </c>
      <c r="AP536" s="79" t="b">
        <v>0</v>
      </c>
      <c r="AQ536" s="79" t="b">
        <v>0</v>
      </c>
      <c r="AR536" s="79" t="b">
        <v>1</v>
      </c>
      <c r="AS536" s="79"/>
      <c r="AT536" s="79">
        <v>0</v>
      </c>
      <c r="AU536" s="84" t="s">
        <v>6619</v>
      </c>
      <c r="AV536" s="79" t="b">
        <v>0</v>
      </c>
      <c r="AW536" s="79" t="s">
        <v>6881</v>
      </c>
      <c r="AX536" s="84" t="s">
        <v>7411</v>
      </c>
      <c r="AY536" s="79" t="s">
        <v>66</v>
      </c>
      <c r="AZ536" s="79" t="str">
        <f>REPLACE(INDEX(GroupVertices[Group],MATCH(Vertices[[#This Row],[Vertex]],GroupVertices[Vertex],0)),1,1,"")</f>
        <v>11</v>
      </c>
      <c r="BA536" s="2"/>
      <c r="BB536" s="3"/>
      <c r="BC536" s="3"/>
      <c r="BD536" s="3"/>
      <c r="BE536" s="3"/>
    </row>
    <row r="537" spans="1:57" ht="15">
      <c r="A537" s="65" t="s">
        <v>645</v>
      </c>
      <c r="B537" s="66"/>
      <c r="C537" s="66"/>
      <c r="D537" s="67">
        <v>1.5</v>
      </c>
      <c r="E537" s="69">
        <v>60</v>
      </c>
      <c r="F537" s="104" t="s">
        <v>1889</v>
      </c>
      <c r="G537" s="66"/>
      <c r="H537" s="70"/>
      <c r="I537" s="71"/>
      <c r="J537" s="71"/>
      <c r="K537" s="70" t="s">
        <v>8104</v>
      </c>
      <c r="L537" s="74"/>
      <c r="M537" s="75">
        <v>5469.4736328125</v>
      </c>
      <c r="N537" s="75">
        <v>9171.453125</v>
      </c>
      <c r="O537" s="76"/>
      <c r="P537" s="77"/>
      <c r="Q537" s="77"/>
      <c r="R537" s="89"/>
      <c r="S537" s="48">
        <v>0</v>
      </c>
      <c r="T537" s="48">
        <v>1</v>
      </c>
      <c r="U537" s="49">
        <v>0</v>
      </c>
      <c r="V537" s="49">
        <v>0.034483</v>
      </c>
      <c r="W537" s="50"/>
      <c r="X537" s="50"/>
      <c r="Y537" s="50"/>
      <c r="Z537" s="49">
        <v>0</v>
      </c>
      <c r="AA537" s="72">
        <v>537</v>
      </c>
      <c r="AB537" s="72"/>
      <c r="AC537" s="73"/>
      <c r="AD537" s="79" t="s">
        <v>4575</v>
      </c>
      <c r="AE537" s="79">
        <v>136</v>
      </c>
      <c r="AF537" s="79">
        <v>266</v>
      </c>
      <c r="AG537" s="79">
        <v>1643</v>
      </c>
      <c r="AH537" s="79">
        <v>3405</v>
      </c>
      <c r="AI537" s="79"/>
      <c r="AJ537" s="79" t="s">
        <v>5195</v>
      </c>
      <c r="AK537" s="79" t="s">
        <v>5638</v>
      </c>
      <c r="AL537" s="84" t="s">
        <v>5926</v>
      </c>
      <c r="AM537" s="79"/>
      <c r="AN537" s="81">
        <v>43347.99145833333</v>
      </c>
      <c r="AO537" s="84" t="s">
        <v>6469</v>
      </c>
      <c r="AP537" s="79" t="b">
        <v>0</v>
      </c>
      <c r="AQ537" s="79" t="b">
        <v>0</v>
      </c>
      <c r="AR537" s="79" t="b">
        <v>0</v>
      </c>
      <c r="AS537" s="79"/>
      <c r="AT537" s="79">
        <v>0</v>
      </c>
      <c r="AU537" s="84" t="s">
        <v>6619</v>
      </c>
      <c r="AV537" s="79" t="b">
        <v>0</v>
      </c>
      <c r="AW537" s="79" t="s">
        <v>6881</v>
      </c>
      <c r="AX537" s="84" t="s">
        <v>7412</v>
      </c>
      <c r="AY537" s="79" t="s">
        <v>66</v>
      </c>
      <c r="AZ537" s="79" t="str">
        <f>REPLACE(INDEX(GroupVertices[Group],MATCH(Vertices[[#This Row],[Vertex]],GroupVertices[Vertex],0)),1,1,"")</f>
        <v>3</v>
      </c>
      <c r="BA537" s="2"/>
      <c r="BB537" s="3"/>
      <c r="BC537" s="3"/>
      <c r="BD537" s="3"/>
      <c r="BE537" s="3"/>
    </row>
    <row r="538" spans="1:57" ht="15">
      <c r="A538" s="65" t="s">
        <v>646</v>
      </c>
      <c r="B538" s="66"/>
      <c r="C538" s="66"/>
      <c r="D538" s="67">
        <v>2.340909090909091</v>
      </c>
      <c r="E538" s="69">
        <v>60</v>
      </c>
      <c r="F538" s="104" t="s">
        <v>1890</v>
      </c>
      <c r="G538" s="66"/>
      <c r="H538" s="70"/>
      <c r="I538" s="71"/>
      <c r="J538" s="71"/>
      <c r="K538" s="70" t="s">
        <v>8105</v>
      </c>
      <c r="L538" s="74"/>
      <c r="M538" s="75">
        <v>748.2675170898438</v>
      </c>
      <c r="N538" s="75">
        <v>4931.84228515625</v>
      </c>
      <c r="O538" s="76"/>
      <c r="P538" s="77"/>
      <c r="Q538" s="77"/>
      <c r="R538" s="89"/>
      <c r="S538" s="48">
        <v>1</v>
      </c>
      <c r="T538" s="48">
        <v>1</v>
      </c>
      <c r="U538" s="49">
        <v>0</v>
      </c>
      <c r="V538" s="49">
        <v>0</v>
      </c>
      <c r="W538" s="50"/>
      <c r="X538" s="50"/>
      <c r="Y538" s="50"/>
      <c r="Z538" s="49" t="s">
        <v>8271</v>
      </c>
      <c r="AA538" s="72">
        <v>538</v>
      </c>
      <c r="AB538" s="72"/>
      <c r="AC538" s="73"/>
      <c r="AD538" s="79" t="s">
        <v>4576</v>
      </c>
      <c r="AE538" s="79">
        <v>354</v>
      </c>
      <c r="AF538" s="79">
        <v>94</v>
      </c>
      <c r="AG538" s="79">
        <v>7663</v>
      </c>
      <c r="AH538" s="79">
        <v>50998</v>
      </c>
      <c r="AI538" s="79"/>
      <c r="AJ538" s="79" t="s">
        <v>5196</v>
      </c>
      <c r="AK538" s="79"/>
      <c r="AL538" s="79"/>
      <c r="AM538" s="79"/>
      <c r="AN538" s="81">
        <v>42262.095046296294</v>
      </c>
      <c r="AO538" s="84" t="s">
        <v>6470</v>
      </c>
      <c r="AP538" s="79" t="b">
        <v>1</v>
      </c>
      <c r="AQ538" s="79" t="b">
        <v>0</v>
      </c>
      <c r="AR538" s="79" t="b">
        <v>0</v>
      </c>
      <c r="AS538" s="79"/>
      <c r="AT538" s="79">
        <v>3</v>
      </c>
      <c r="AU538" s="84" t="s">
        <v>6619</v>
      </c>
      <c r="AV538" s="79" t="b">
        <v>0</v>
      </c>
      <c r="AW538" s="79" t="s">
        <v>6881</v>
      </c>
      <c r="AX538" s="84" t="s">
        <v>7413</v>
      </c>
      <c r="AY538" s="79" t="s">
        <v>66</v>
      </c>
      <c r="AZ538" s="79" t="str">
        <f>REPLACE(INDEX(GroupVertices[Group],MATCH(Vertices[[#This Row],[Vertex]],GroupVertices[Vertex],0)),1,1,"")</f>
        <v>1</v>
      </c>
      <c r="BA538" s="2"/>
      <c r="BB538" s="3"/>
      <c r="BC538" s="3"/>
      <c r="BD538" s="3"/>
      <c r="BE538" s="3"/>
    </row>
    <row r="539" spans="1:57" ht="15">
      <c r="A539" s="65" t="s">
        <v>647</v>
      </c>
      <c r="B539" s="66"/>
      <c r="C539" s="66"/>
      <c r="D539" s="67">
        <v>2.340909090909091</v>
      </c>
      <c r="E539" s="69">
        <v>60</v>
      </c>
      <c r="F539" s="104" t="s">
        <v>1891</v>
      </c>
      <c r="G539" s="66"/>
      <c r="H539" s="70"/>
      <c r="I539" s="71"/>
      <c r="J539" s="71"/>
      <c r="K539" s="70" t="s">
        <v>8106</v>
      </c>
      <c r="L539" s="74"/>
      <c r="M539" s="75">
        <v>1578.4722900390625</v>
      </c>
      <c r="N539" s="75">
        <v>8608.462890625</v>
      </c>
      <c r="O539" s="76"/>
      <c r="P539" s="77"/>
      <c r="Q539" s="77"/>
      <c r="R539" s="89"/>
      <c r="S539" s="48">
        <v>1</v>
      </c>
      <c r="T539" s="48">
        <v>1</v>
      </c>
      <c r="U539" s="49">
        <v>0</v>
      </c>
      <c r="V539" s="49">
        <v>0</v>
      </c>
      <c r="W539" s="50"/>
      <c r="X539" s="50"/>
      <c r="Y539" s="50"/>
      <c r="Z539" s="49" t="s">
        <v>8271</v>
      </c>
      <c r="AA539" s="72">
        <v>539</v>
      </c>
      <c r="AB539" s="72"/>
      <c r="AC539" s="73"/>
      <c r="AD539" s="79" t="s">
        <v>4577</v>
      </c>
      <c r="AE539" s="79">
        <v>64</v>
      </c>
      <c r="AF539" s="79">
        <v>19</v>
      </c>
      <c r="AG539" s="79">
        <v>1173</v>
      </c>
      <c r="AH539" s="79">
        <v>1197</v>
      </c>
      <c r="AI539" s="79"/>
      <c r="AJ539" s="79" t="s">
        <v>5197</v>
      </c>
      <c r="AK539" s="79" t="s">
        <v>5639</v>
      </c>
      <c r="AL539" s="84" t="s">
        <v>5927</v>
      </c>
      <c r="AM539" s="79"/>
      <c r="AN539" s="81">
        <v>43616.88390046296</v>
      </c>
      <c r="AO539" s="84" t="s">
        <v>6471</v>
      </c>
      <c r="AP539" s="79" t="b">
        <v>1</v>
      </c>
      <c r="AQ539" s="79" t="b">
        <v>0</v>
      </c>
      <c r="AR539" s="79" t="b">
        <v>1</v>
      </c>
      <c r="AS539" s="79"/>
      <c r="AT539" s="79">
        <v>2</v>
      </c>
      <c r="AU539" s="79"/>
      <c r="AV539" s="79" t="b">
        <v>0</v>
      </c>
      <c r="AW539" s="79" t="s">
        <v>6881</v>
      </c>
      <c r="AX539" s="84" t="s">
        <v>7414</v>
      </c>
      <c r="AY539" s="79" t="s">
        <v>66</v>
      </c>
      <c r="AZ539" s="79" t="str">
        <f>REPLACE(INDEX(GroupVertices[Group],MATCH(Vertices[[#This Row],[Vertex]],GroupVertices[Vertex],0)),1,1,"")</f>
        <v>1</v>
      </c>
      <c r="BA539" s="2"/>
      <c r="BB539" s="3"/>
      <c r="BC539" s="3"/>
      <c r="BD539" s="3"/>
      <c r="BE539" s="3"/>
    </row>
    <row r="540" spans="1:57" ht="15">
      <c r="A540" s="65" t="s">
        <v>648</v>
      </c>
      <c r="B540" s="66"/>
      <c r="C540" s="66"/>
      <c r="D540" s="67">
        <v>1.5</v>
      </c>
      <c r="E540" s="69">
        <v>60</v>
      </c>
      <c r="F540" s="104" t="s">
        <v>6835</v>
      </c>
      <c r="G540" s="66"/>
      <c r="H540" s="70"/>
      <c r="I540" s="71"/>
      <c r="J540" s="71"/>
      <c r="K540" s="70" t="s">
        <v>8107</v>
      </c>
      <c r="L540" s="74"/>
      <c r="M540" s="75">
        <v>2932.79296875</v>
      </c>
      <c r="N540" s="75">
        <v>2854.745361328125</v>
      </c>
      <c r="O540" s="76"/>
      <c r="P540" s="77"/>
      <c r="Q540" s="77"/>
      <c r="R540" s="89"/>
      <c r="S540" s="48">
        <v>0</v>
      </c>
      <c r="T540" s="48">
        <v>1</v>
      </c>
      <c r="U540" s="49">
        <v>0</v>
      </c>
      <c r="V540" s="49">
        <v>0.045455</v>
      </c>
      <c r="W540" s="50"/>
      <c r="X540" s="50"/>
      <c r="Y540" s="50"/>
      <c r="Z540" s="49">
        <v>0</v>
      </c>
      <c r="AA540" s="72">
        <v>540</v>
      </c>
      <c r="AB540" s="72"/>
      <c r="AC540" s="73"/>
      <c r="AD540" s="79" t="s">
        <v>4578</v>
      </c>
      <c r="AE540" s="79">
        <v>526</v>
      </c>
      <c r="AF540" s="79">
        <v>800</v>
      </c>
      <c r="AG540" s="79">
        <v>8279</v>
      </c>
      <c r="AH540" s="79">
        <v>16068</v>
      </c>
      <c r="AI540" s="79"/>
      <c r="AJ540" s="79"/>
      <c r="AK540" s="79"/>
      <c r="AL540" s="79"/>
      <c r="AM540" s="79"/>
      <c r="AN540" s="81">
        <v>41886.20064814815</v>
      </c>
      <c r="AO540" s="84" t="s">
        <v>6472</v>
      </c>
      <c r="AP540" s="79" t="b">
        <v>0</v>
      </c>
      <c r="AQ540" s="79" t="b">
        <v>0</v>
      </c>
      <c r="AR540" s="79" t="b">
        <v>1</v>
      </c>
      <c r="AS540" s="79"/>
      <c r="AT540" s="79">
        <v>1</v>
      </c>
      <c r="AU540" s="84" t="s">
        <v>6619</v>
      </c>
      <c r="AV540" s="79" t="b">
        <v>0</v>
      </c>
      <c r="AW540" s="79" t="s">
        <v>6881</v>
      </c>
      <c r="AX540" s="84" t="s">
        <v>7415</v>
      </c>
      <c r="AY540" s="79" t="s">
        <v>66</v>
      </c>
      <c r="AZ540" s="79" t="str">
        <f>REPLACE(INDEX(GroupVertices[Group],MATCH(Vertices[[#This Row],[Vertex]],GroupVertices[Vertex],0)),1,1,"")</f>
        <v>8</v>
      </c>
      <c r="BA540" s="2"/>
      <c r="BB540" s="3"/>
      <c r="BC540" s="3"/>
      <c r="BD540" s="3"/>
      <c r="BE540" s="3"/>
    </row>
    <row r="541" spans="1:57" ht="15">
      <c r="A541" s="65" t="s">
        <v>649</v>
      </c>
      <c r="B541" s="66"/>
      <c r="C541" s="66"/>
      <c r="D541" s="67">
        <v>1.5</v>
      </c>
      <c r="E541" s="69">
        <v>60</v>
      </c>
      <c r="F541" s="104" t="s">
        <v>1892</v>
      </c>
      <c r="G541" s="66"/>
      <c r="H541" s="70"/>
      <c r="I541" s="71"/>
      <c r="J541" s="71"/>
      <c r="K541" s="70" t="s">
        <v>8108</v>
      </c>
      <c r="L541" s="74"/>
      <c r="M541" s="75">
        <v>4568.80908203125</v>
      </c>
      <c r="N541" s="75">
        <v>8593.810546875</v>
      </c>
      <c r="O541" s="76"/>
      <c r="P541" s="77"/>
      <c r="Q541" s="77"/>
      <c r="R541" s="89"/>
      <c r="S541" s="48">
        <v>0</v>
      </c>
      <c r="T541" s="48">
        <v>1</v>
      </c>
      <c r="U541" s="49">
        <v>0</v>
      </c>
      <c r="V541" s="49">
        <v>0.034483</v>
      </c>
      <c r="W541" s="50"/>
      <c r="X541" s="50"/>
      <c r="Y541" s="50"/>
      <c r="Z541" s="49">
        <v>0</v>
      </c>
      <c r="AA541" s="72">
        <v>541</v>
      </c>
      <c r="AB541" s="72"/>
      <c r="AC541" s="73"/>
      <c r="AD541" s="79" t="s">
        <v>4579</v>
      </c>
      <c r="AE541" s="79">
        <v>924</v>
      </c>
      <c r="AF541" s="79">
        <v>1085</v>
      </c>
      <c r="AG541" s="79">
        <v>5086</v>
      </c>
      <c r="AH541" s="79">
        <v>6904</v>
      </c>
      <c r="AI541" s="79"/>
      <c r="AJ541" s="79" t="s">
        <v>5198</v>
      </c>
      <c r="AK541" s="79" t="s">
        <v>5640</v>
      </c>
      <c r="AL541" s="84" t="s">
        <v>5928</v>
      </c>
      <c r="AM541" s="79"/>
      <c r="AN541" s="81">
        <v>41845.87517361111</v>
      </c>
      <c r="AO541" s="84" t="s">
        <v>6473</v>
      </c>
      <c r="AP541" s="79" t="b">
        <v>1</v>
      </c>
      <c r="AQ541" s="79" t="b">
        <v>0</v>
      </c>
      <c r="AR541" s="79" t="b">
        <v>1</v>
      </c>
      <c r="AS541" s="79"/>
      <c r="AT541" s="79">
        <v>0</v>
      </c>
      <c r="AU541" s="84" t="s">
        <v>6619</v>
      </c>
      <c r="AV541" s="79" t="b">
        <v>0</v>
      </c>
      <c r="AW541" s="79" t="s">
        <v>6881</v>
      </c>
      <c r="AX541" s="84" t="s">
        <v>7416</v>
      </c>
      <c r="AY541" s="79" t="s">
        <v>66</v>
      </c>
      <c r="AZ541" s="79" t="str">
        <f>REPLACE(INDEX(GroupVertices[Group],MATCH(Vertices[[#This Row],[Vertex]],GroupVertices[Vertex],0)),1,1,"")</f>
        <v>3</v>
      </c>
      <c r="BA541" s="2"/>
      <c r="BB541" s="3"/>
      <c r="BC541" s="3"/>
      <c r="BD541" s="3"/>
      <c r="BE541" s="3"/>
    </row>
    <row r="542" spans="1:57" ht="15">
      <c r="A542" s="65" t="s">
        <v>650</v>
      </c>
      <c r="B542" s="66"/>
      <c r="C542" s="66"/>
      <c r="D542" s="67">
        <v>1.5</v>
      </c>
      <c r="E542" s="69">
        <v>60</v>
      </c>
      <c r="F542" s="104" t="s">
        <v>1893</v>
      </c>
      <c r="G542" s="66"/>
      <c r="H542" s="70"/>
      <c r="I542" s="71"/>
      <c r="J542" s="71"/>
      <c r="K542" s="70" t="s">
        <v>8109</v>
      </c>
      <c r="L542" s="74"/>
      <c r="M542" s="75">
        <v>2727.074951171875</v>
      </c>
      <c r="N542" s="75">
        <v>607.99560546875</v>
      </c>
      <c r="O542" s="76"/>
      <c r="P542" s="77"/>
      <c r="Q542" s="77"/>
      <c r="R542" s="89"/>
      <c r="S542" s="48">
        <v>0</v>
      </c>
      <c r="T542" s="48">
        <v>1</v>
      </c>
      <c r="U542" s="49">
        <v>0</v>
      </c>
      <c r="V542" s="49">
        <v>0.076923</v>
      </c>
      <c r="W542" s="50"/>
      <c r="X542" s="50"/>
      <c r="Y542" s="50"/>
      <c r="Z542" s="49">
        <v>0</v>
      </c>
      <c r="AA542" s="72">
        <v>542</v>
      </c>
      <c r="AB542" s="72"/>
      <c r="AC542" s="73"/>
      <c r="AD542" s="79" t="s">
        <v>4580</v>
      </c>
      <c r="AE542" s="79">
        <v>524</v>
      </c>
      <c r="AF542" s="79">
        <v>414</v>
      </c>
      <c r="AG542" s="79">
        <v>11733</v>
      </c>
      <c r="AH542" s="79">
        <v>28197</v>
      </c>
      <c r="AI542" s="79"/>
      <c r="AJ542" s="79" t="s">
        <v>5199</v>
      </c>
      <c r="AK542" s="79" t="s">
        <v>5641</v>
      </c>
      <c r="AL542" s="84" t="s">
        <v>5929</v>
      </c>
      <c r="AM542" s="79"/>
      <c r="AN542" s="81">
        <v>42956.52229166667</v>
      </c>
      <c r="AO542" s="84" t="s">
        <v>6474</v>
      </c>
      <c r="AP542" s="79" t="b">
        <v>1</v>
      </c>
      <c r="AQ542" s="79" t="b">
        <v>0</v>
      </c>
      <c r="AR542" s="79" t="b">
        <v>0</v>
      </c>
      <c r="AS542" s="79"/>
      <c r="AT542" s="79">
        <v>7</v>
      </c>
      <c r="AU542" s="79"/>
      <c r="AV542" s="79" t="b">
        <v>0</v>
      </c>
      <c r="AW542" s="79" t="s">
        <v>6881</v>
      </c>
      <c r="AX542" s="84" t="s">
        <v>7417</v>
      </c>
      <c r="AY542" s="79" t="s">
        <v>66</v>
      </c>
      <c r="AZ542" s="79" t="str">
        <f>REPLACE(INDEX(GroupVertices[Group],MATCH(Vertices[[#This Row],[Vertex]],GroupVertices[Vertex],0)),1,1,"")</f>
        <v>12</v>
      </c>
      <c r="BA542" s="2"/>
      <c r="BB542" s="3"/>
      <c r="BC542" s="3"/>
      <c r="BD542" s="3"/>
      <c r="BE542" s="3"/>
    </row>
    <row r="543" spans="1:57" ht="15">
      <c r="A543" s="65" t="s">
        <v>651</v>
      </c>
      <c r="B543" s="66"/>
      <c r="C543" s="66"/>
      <c r="D543" s="67">
        <v>1.5</v>
      </c>
      <c r="E543" s="69">
        <v>60</v>
      </c>
      <c r="F543" s="104" t="s">
        <v>6836</v>
      </c>
      <c r="G543" s="66"/>
      <c r="H543" s="70"/>
      <c r="I543" s="71"/>
      <c r="J543" s="71"/>
      <c r="K543" s="70" t="s">
        <v>8110</v>
      </c>
      <c r="L543" s="74"/>
      <c r="M543" s="75">
        <v>2737.60693359375</v>
      </c>
      <c r="N543" s="75">
        <v>4300.3232421875</v>
      </c>
      <c r="O543" s="76"/>
      <c r="P543" s="77"/>
      <c r="Q543" s="77"/>
      <c r="R543" s="89"/>
      <c r="S543" s="48">
        <v>0</v>
      </c>
      <c r="T543" s="48">
        <v>1</v>
      </c>
      <c r="U543" s="49">
        <v>0</v>
      </c>
      <c r="V543" s="49">
        <v>0.045455</v>
      </c>
      <c r="W543" s="50"/>
      <c r="X543" s="50"/>
      <c r="Y543" s="50"/>
      <c r="Z543" s="49">
        <v>0</v>
      </c>
      <c r="AA543" s="72">
        <v>543</v>
      </c>
      <c r="AB543" s="72"/>
      <c r="AC543" s="73"/>
      <c r="AD543" s="79" t="s">
        <v>4581</v>
      </c>
      <c r="AE543" s="79">
        <v>92</v>
      </c>
      <c r="AF543" s="79">
        <v>205</v>
      </c>
      <c r="AG543" s="79">
        <v>41718</v>
      </c>
      <c r="AH543" s="79">
        <v>7269</v>
      </c>
      <c r="AI543" s="79"/>
      <c r="AJ543" s="79" t="s">
        <v>5200</v>
      </c>
      <c r="AK543" s="79" t="s">
        <v>5642</v>
      </c>
      <c r="AL543" s="79"/>
      <c r="AM543" s="79"/>
      <c r="AN543" s="81">
        <v>40148.85371527778</v>
      </c>
      <c r="AO543" s="84" t="s">
        <v>6475</v>
      </c>
      <c r="AP543" s="79" t="b">
        <v>0</v>
      </c>
      <c r="AQ543" s="79" t="b">
        <v>0</v>
      </c>
      <c r="AR543" s="79" t="b">
        <v>0</v>
      </c>
      <c r="AS543" s="79"/>
      <c r="AT543" s="79">
        <v>0</v>
      </c>
      <c r="AU543" s="84" t="s">
        <v>6619</v>
      </c>
      <c r="AV543" s="79" t="b">
        <v>0</v>
      </c>
      <c r="AW543" s="79" t="s">
        <v>6881</v>
      </c>
      <c r="AX543" s="84" t="s">
        <v>7418</v>
      </c>
      <c r="AY543" s="79" t="s">
        <v>66</v>
      </c>
      <c r="AZ543" s="79" t="str">
        <f>REPLACE(INDEX(GroupVertices[Group],MATCH(Vertices[[#This Row],[Vertex]],GroupVertices[Vertex],0)),1,1,"")</f>
        <v>8</v>
      </c>
      <c r="BA543" s="2"/>
      <c r="BB543" s="3"/>
      <c r="BC543" s="3"/>
      <c r="BD543" s="3"/>
      <c r="BE543" s="3"/>
    </row>
    <row r="544" spans="1:57" ht="15">
      <c r="A544" s="65" t="s">
        <v>652</v>
      </c>
      <c r="B544" s="66"/>
      <c r="C544" s="66"/>
      <c r="D544" s="67">
        <v>2.340909090909091</v>
      </c>
      <c r="E544" s="69">
        <v>60</v>
      </c>
      <c r="F544" s="104" t="s">
        <v>1894</v>
      </c>
      <c r="G544" s="66"/>
      <c r="H544" s="70"/>
      <c r="I544" s="71"/>
      <c r="J544" s="71"/>
      <c r="K544" s="70" t="s">
        <v>8111</v>
      </c>
      <c r="L544" s="74"/>
      <c r="M544" s="75">
        <v>1884.423095703125</v>
      </c>
      <c r="N544" s="75">
        <v>7957.064453125</v>
      </c>
      <c r="O544" s="76"/>
      <c r="P544" s="77"/>
      <c r="Q544" s="77"/>
      <c r="R544" s="89"/>
      <c r="S544" s="48">
        <v>1</v>
      </c>
      <c r="T544" s="48">
        <v>1</v>
      </c>
      <c r="U544" s="49">
        <v>0</v>
      </c>
      <c r="V544" s="49">
        <v>0</v>
      </c>
      <c r="W544" s="50"/>
      <c r="X544" s="50"/>
      <c r="Y544" s="50"/>
      <c r="Z544" s="49" t="s">
        <v>8271</v>
      </c>
      <c r="AA544" s="72">
        <v>544</v>
      </c>
      <c r="AB544" s="72"/>
      <c r="AC544" s="73"/>
      <c r="AD544" s="79" t="s">
        <v>4582</v>
      </c>
      <c r="AE544" s="79">
        <v>94</v>
      </c>
      <c r="AF544" s="79">
        <v>117</v>
      </c>
      <c r="AG544" s="79">
        <v>1658</v>
      </c>
      <c r="AH544" s="79">
        <v>473</v>
      </c>
      <c r="AI544" s="79"/>
      <c r="AJ544" s="79"/>
      <c r="AK544" s="79" t="s">
        <v>5643</v>
      </c>
      <c r="AL544" s="79"/>
      <c r="AM544" s="79"/>
      <c r="AN544" s="81">
        <v>42890.054560185185</v>
      </c>
      <c r="AO544" s="84" t="s">
        <v>6476</v>
      </c>
      <c r="AP544" s="79" t="b">
        <v>1</v>
      </c>
      <c r="AQ544" s="79" t="b">
        <v>0</v>
      </c>
      <c r="AR544" s="79" t="b">
        <v>0</v>
      </c>
      <c r="AS544" s="79"/>
      <c r="AT544" s="79">
        <v>1</v>
      </c>
      <c r="AU544" s="79"/>
      <c r="AV544" s="79" t="b">
        <v>0</v>
      </c>
      <c r="AW544" s="79" t="s">
        <v>6881</v>
      </c>
      <c r="AX544" s="84" t="s">
        <v>7419</v>
      </c>
      <c r="AY544" s="79" t="s">
        <v>66</v>
      </c>
      <c r="AZ544" s="79" t="str">
        <f>REPLACE(INDEX(GroupVertices[Group],MATCH(Vertices[[#This Row],[Vertex]],GroupVertices[Vertex],0)),1,1,"")</f>
        <v>1</v>
      </c>
      <c r="BA544" s="2"/>
      <c r="BB544" s="3"/>
      <c r="BC544" s="3"/>
      <c r="BD544" s="3"/>
      <c r="BE544" s="3"/>
    </row>
    <row r="545" spans="1:57" ht="15">
      <c r="A545" s="65" t="s">
        <v>654</v>
      </c>
      <c r="B545" s="66"/>
      <c r="C545" s="66"/>
      <c r="D545" s="67">
        <v>1.5</v>
      </c>
      <c r="E545" s="69">
        <v>60</v>
      </c>
      <c r="F545" s="104" t="s">
        <v>1896</v>
      </c>
      <c r="G545" s="66"/>
      <c r="H545" s="70"/>
      <c r="I545" s="71"/>
      <c r="J545" s="71"/>
      <c r="K545" s="70" t="s">
        <v>8112</v>
      </c>
      <c r="L545" s="74"/>
      <c r="M545" s="75">
        <v>3600.607666015625</v>
      </c>
      <c r="N545" s="75">
        <v>2381.429443359375</v>
      </c>
      <c r="O545" s="76"/>
      <c r="P545" s="77"/>
      <c r="Q545" s="77"/>
      <c r="R545" s="89"/>
      <c r="S545" s="48">
        <v>0</v>
      </c>
      <c r="T545" s="48">
        <v>1</v>
      </c>
      <c r="U545" s="49">
        <v>0</v>
      </c>
      <c r="V545" s="49">
        <v>0.2</v>
      </c>
      <c r="W545" s="50"/>
      <c r="X545" s="50"/>
      <c r="Y545" s="50"/>
      <c r="Z545" s="49">
        <v>0</v>
      </c>
      <c r="AA545" s="72">
        <v>545</v>
      </c>
      <c r="AB545" s="72"/>
      <c r="AC545" s="73"/>
      <c r="AD545" s="79" t="s">
        <v>4583</v>
      </c>
      <c r="AE545" s="79">
        <v>126</v>
      </c>
      <c r="AF545" s="79">
        <v>223</v>
      </c>
      <c r="AG545" s="79">
        <v>18375</v>
      </c>
      <c r="AH545" s="79">
        <v>13291</v>
      </c>
      <c r="AI545" s="79"/>
      <c r="AJ545" s="79" t="s">
        <v>5201</v>
      </c>
      <c r="AK545" s="79"/>
      <c r="AL545" s="79"/>
      <c r="AM545" s="79"/>
      <c r="AN545" s="81">
        <v>42050.00167824074</v>
      </c>
      <c r="AO545" s="84" t="s">
        <v>6477</v>
      </c>
      <c r="AP545" s="79" t="b">
        <v>0</v>
      </c>
      <c r="AQ545" s="79" t="b">
        <v>0</v>
      </c>
      <c r="AR545" s="79" t="b">
        <v>1</v>
      </c>
      <c r="AS545" s="79"/>
      <c r="AT545" s="79">
        <v>3</v>
      </c>
      <c r="AU545" s="84" t="s">
        <v>6619</v>
      </c>
      <c r="AV545" s="79" t="b">
        <v>0</v>
      </c>
      <c r="AW545" s="79" t="s">
        <v>6881</v>
      </c>
      <c r="AX545" s="84" t="s">
        <v>7420</v>
      </c>
      <c r="AY545" s="79" t="s">
        <v>66</v>
      </c>
      <c r="AZ545" s="79" t="str">
        <f>REPLACE(INDEX(GroupVertices[Group],MATCH(Vertices[[#This Row],[Vertex]],GroupVertices[Vertex],0)),1,1,"")</f>
        <v>22</v>
      </c>
      <c r="BA545" s="2"/>
      <c r="BB545" s="3"/>
      <c r="BC545" s="3"/>
      <c r="BD545" s="3"/>
      <c r="BE545" s="3"/>
    </row>
    <row r="546" spans="1:57" ht="15">
      <c r="A546" s="65" t="s">
        <v>655</v>
      </c>
      <c r="B546" s="66"/>
      <c r="C546" s="66"/>
      <c r="D546" s="67">
        <v>1.5</v>
      </c>
      <c r="E546" s="69">
        <v>60</v>
      </c>
      <c r="F546" s="104" t="s">
        <v>1897</v>
      </c>
      <c r="G546" s="66"/>
      <c r="H546" s="70"/>
      <c r="I546" s="71"/>
      <c r="J546" s="71"/>
      <c r="K546" s="70" t="s">
        <v>8113</v>
      </c>
      <c r="L546" s="74"/>
      <c r="M546" s="75">
        <v>4719.71728515625</v>
      </c>
      <c r="N546" s="75">
        <v>3909.7451171875</v>
      </c>
      <c r="O546" s="76"/>
      <c r="P546" s="77"/>
      <c r="Q546" s="77"/>
      <c r="R546" s="89"/>
      <c r="S546" s="48">
        <v>0</v>
      </c>
      <c r="T546" s="48">
        <v>1</v>
      </c>
      <c r="U546" s="49">
        <v>0</v>
      </c>
      <c r="V546" s="49">
        <v>0.333333</v>
      </c>
      <c r="W546" s="50"/>
      <c r="X546" s="50"/>
      <c r="Y546" s="50"/>
      <c r="Z546" s="49">
        <v>0</v>
      </c>
      <c r="AA546" s="72">
        <v>546</v>
      </c>
      <c r="AB546" s="72"/>
      <c r="AC546" s="73"/>
      <c r="AD546" s="79" t="s">
        <v>4584</v>
      </c>
      <c r="AE546" s="79">
        <v>700</v>
      </c>
      <c r="AF546" s="79">
        <v>461</v>
      </c>
      <c r="AG546" s="79">
        <v>1205</v>
      </c>
      <c r="AH546" s="79">
        <v>919</v>
      </c>
      <c r="AI546" s="79"/>
      <c r="AJ546" s="79" t="s">
        <v>5202</v>
      </c>
      <c r="AK546" s="79" t="s">
        <v>5376</v>
      </c>
      <c r="AL546" s="84" t="s">
        <v>5930</v>
      </c>
      <c r="AM546" s="79"/>
      <c r="AN546" s="81">
        <v>42524.08424768518</v>
      </c>
      <c r="AO546" s="84" t="s">
        <v>6478</v>
      </c>
      <c r="AP546" s="79" t="b">
        <v>1</v>
      </c>
      <c r="AQ546" s="79" t="b">
        <v>0</v>
      </c>
      <c r="AR546" s="79" t="b">
        <v>1</v>
      </c>
      <c r="AS546" s="79"/>
      <c r="AT546" s="79">
        <v>11</v>
      </c>
      <c r="AU546" s="79"/>
      <c r="AV546" s="79" t="b">
        <v>0</v>
      </c>
      <c r="AW546" s="79" t="s">
        <v>6881</v>
      </c>
      <c r="AX546" s="84" t="s">
        <v>7421</v>
      </c>
      <c r="AY546" s="79" t="s">
        <v>66</v>
      </c>
      <c r="AZ546" s="79" t="str">
        <f>REPLACE(INDEX(GroupVertices[Group],MATCH(Vertices[[#This Row],[Vertex]],GroupVertices[Vertex],0)),1,1,"")</f>
        <v>32</v>
      </c>
      <c r="BA546" s="2"/>
      <c r="BB546" s="3"/>
      <c r="BC546" s="3"/>
      <c r="BD546" s="3"/>
      <c r="BE546" s="3"/>
    </row>
    <row r="547" spans="1:57" ht="15">
      <c r="A547" s="65" t="s">
        <v>657</v>
      </c>
      <c r="B547" s="66"/>
      <c r="C547" s="66"/>
      <c r="D547" s="67">
        <v>1.5</v>
      </c>
      <c r="E547" s="69">
        <v>60</v>
      </c>
      <c r="F547" s="104" t="s">
        <v>6838</v>
      </c>
      <c r="G547" s="66"/>
      <c r="H547" s="70"/>
      <c r="I547" s="71"/>
      <c r="J547" s="71"/>
      <c r="K547" s="70" t="s">
        <v>8115</v>
      </c>
      <c r="L547" s="74"/>
      <c r="M547" s="75">
        <v>3054.060302734375</v>
      </c>
      <c r="N547" s="75">
        <v>2677.250732421875</v>
      </c>
      <c r="O547" s="76"/>
      <c r="P547" s="77"/>
      <c r="Q547" s="77"/>
      <c r="R547" s="89"/>
      <c r="S547" s="48">
        <v>0</v>
      </c>
      <c r="T547" s="48">
        <v>1</v>
      </c>
      <c r="U547" s="49">
        <v>0</v>
      </c>
      <c r="V547" s="49">
        <v>0.066667</v>
      </c>
      <c r="W547" s="50"/>
      <c r="X547" s="50"/>
      <c r="Y547" s="50"/>
      <c r="Z547" s="49">
        <v>0</v>
      </c>
      <c r="AA547" s="72">
        <v>547</v>
      </c>
      <c r="AB547" s="72"/>
      <c r="AC547" s="73"/>
      <c r="AD547" s="79" t="s">
        <v>4586</v>
      </c>
      <c r="AE547" s="79">
        <v>90</v>
      </c>
      <c r="AF547" s="79">
        <v>12</v>
      </c>
      <c r="AG547" s="79">
        <v>605</v>
      </c>
      <c r="AH547" s="79">
        <v>830</v>
      </c>
      <c r="AI547" s="79"/>
      <c r="AJ547" s="79" t="s">
        <v>5204</v>
      </c>
      <c r="AK547" s="79" t="s">
        <v>5645</v>
      </c>
      <c r="AL547" s="79"/>
      <c r="AM547" s="79"/>
      <c r="AN547" s="81">
        <v>42548.31418981482</v>
      </c>
      <c r="AO547" s="84" t="s">
        <v>6480</v>
      </c>
      <c r="AP547" s="79" t="b">
        <v>0</v>
      </c>
      <c r="AQ547" s="79" t="b">
        <v>0</v>
      </c>
      <c r="AR547" s="79" t="b">
        <v>0</v>
      </c>
      <c r="AS547" s="79"/>
      <c r="AT547" s="79">
        <v>1</v>
      </c>
      <c r="AU547" s="84" t="s">
        <v>6619</v>
      </c>
      <c r="AV547" s="79" t="b">
        <v>0</v>
      </c>
      <c r="AW547" s="79" t="s">
        <v>6881</v>
      </c>
      <c r="AX547" s="84" t="s">
        <v>7423</v>
      </c>
      <c r="AY547" s="79" t="s">
        <v>66</v>
      </c>
      <c r="AZ547" s="79" t="str">
        <f>REPLACE(INDEX(GroupVertices[Group],MATCH(Vertices[[#This Row],[Vertex]],GroupVertices[Vertex],0)),1,1,"")</f>
        <v>11</v>
      </c>
      <c r="BA547" s="2"/>
      <c r="BB547" s="3"/>
      <c r="BC547" s="3"/>
      <c r="BD547" s="3"/>
      <c r="BE547" s="3"/>
    </row>
    <row r="548" spans="1:57" ht="15">
      <c r="A548" s="65" t="s">
        <v>658</v>
      </c>
      <c r="B548" s="66"/>
      <c r="C548" s="66"/>
      <c r="D548" s="67">
        <v>2.340909090909091</v>
      </c>
      <c r="E548" s="69">
        <v>60</v>
      </c>
      <c r="F548" s="104" t="s">
        <v>1899</v>
      </c>
      <c r="G548" s="66"/>
      <c r="H548" s="70"/>
      <c r="I548" s="71"/>
      <c r="J548" s="71"/>
      <c r="K548" s="70" t="s">
        <v>8116</v>
      </c>
      <c r="L548" s="74"/>
      <c r="M548" s="75">
        <v>548.6266479492188</v>
      </c>
      <c r="N548" s="75">
        <v>7146.08056640625</v>
      </c>
      <c r="O548" s="76"/>
      <c r="P548" s="77"/>
      <c r="Q548" s="77"/>
      <c r="R548" s="89"/>
      <c r="S548" s="48">
        <v>1</v>
      </c>
      <c r="T548" s="48">
        <v>1</v>
      </c>
      <c r="U548" s="49">
        <v>0</v>
      </c>
      <c r="V548" s="49">
        <v>0</v>
      </c>
      <c r="W548" s="50"/>
      <c r="X548" s="50"/>
      <c r="Y548" s="50"/>
      <c r="Z548" s="49" t="s">
        <v>8271</v>
      </c>
      <c r="AA548" s="72">
        <v>548</v>
      </c>
      <c r="AB548" s="72"/>
      <c r="AC548" s="73"/>
      <c r="AD548" s="79" t="s">
        <v>4587</v>
      </c>
      <c r="AE548" s="79">
        <v>1072</v>
      </c>
      <c r="AF548" s="79">
        <v>1402</v>
      </c>
      <c r="AG548" s="79">
        <v>26176</v>
      </c>
      <c r="AH548" s="79">
        <v>49261</v>
      </c>
      <c r="AI548" s="79"/>
      <c r="AJ548" s="79" t="s">
        <v>5205</v>
      </c>
      <c r="AK548" s="79" t="s">
        <v>5376</v>
      </c>
      <c r="AL548" s="79"/>
      <c r="AM548" s="79"/>
      <c r="AN548" s="81">
        <v>40389.067395833335</v>
      </c>
      <c r="AO548" s="84" t="s">
        <v>6481</v>
      </c>
      <c r="AP548" s="79" t="b">
        <v>0</v>
      </c>
      <c r="AQ548" s="79" t="b">
        <v>0</v>
      </c>
      <c r="AR548" s="79" t="b">
        <v>1</v>
      </c>
      <c r="AS548" s="79"/>
      <c r="AT548" s="79">
        <v>6</v>
      </c>
      <c r="AU548" s="84" t="s">
        <v>6636</v>
      </c>
      <c r="AV548" s="79" t="b">
        <v>0</v>
      </c>
      <c r="AW548" s="79" t="s">
        <v>6881</v>
      </c>
      <c r="AX548" s="84" t="s">
        <v>7424</v>
      </c>
      <c r="AY548" s="79" t="s">
        <v>66</v>
      </c>
      <c r="AZ548" s="79" t="str">
        <f>REPLACE(INDEX(GroupVertices[Group],MATCH(Vertices[[#This Row],[Vertex]],GroupVertices[Vertex],0)),1,1,"")</f>
        <v>1</v>
      </c>
      <c r="BA548" s="2"/>
      <c r="BB548" s="3"/>
      <c r="BC548" s="3"/>
      <c r="BD548" s="3"/>
      <c r="BE548" s="3"/>
    </row>
    <row r="549" spans="1:57" ht="15">
      <c r="A549" s="65" t="s">
        <v>659</v>
      </c>
      <c r="B549" s="66"/>
      <c r="C549" s="66"/>
      <c r="D549" s="67">
        <v>1.5</v>
      </c>
      <c r="E549" s="69">
        <v>60</v>
      </c>
      <c r="F549" s="104" t="s">
        <v>1900</v>
      </c>
      <c r="G549" s="66"/>
      <c r="H549" s="70"/>
      <c r="I549" s="71"/>
      <c r="J549" s="71"/>
      <c r="K549" s="70" t="s">
        <v>8117</v>
      </c>
      <c r="L549" s="74"/>
      <c r="M549" s="75">
        <v>6273.75</v>
      </c>
      <c r="N549" s="75">
        <v>7735.91357421875</v>
      </c>
      <c r="O549" s="76"/>
      <c r="P549" s="77"/>
      <c r="Q549" s="77"/>
      <c r="R549" s="89"/>
      <c r="S549" s="48">
        <v>0</v>
      </c>
      <c r="T549" s="48">
        <v>1</v>
      </c>
      <c r="U549" s="49">
        <v>0</v>
      </c>
      <c r="V549" s="49">
        <v>0.111111</v>
      </c>
      <c r="W549" s="50"/>
      <c r="X549" s="50"/>
      <c r="Y549" s="50"/>
      <c r="Z549" s="49">
        <v>0</v>
      </c>
      <c r="AA549" s="72">
        <v>549</v>
      </c>
      <c r="AB549" s="72"/>
      <c r="AC549" s="73"/>
      <c r="AD549" s="79" t="s">
        <v>4588</v>
      </c>
      <c r="AE549" s="79">
        <v>2740</v>
      </c>
      <c r="AF549" s="79">
        <v>486</v>
      </c>
      <c r="AG549" s="79">
        <v>14641</v>
      </c>
      <c r="AH549" s="79">
        <v>36016</v>
      </c>
      <c r="AI549" s="79"/>
      <c r="AJ549" s="79" t="s">
        <v>5206</v>
      </c>
      <c r="AK549" s="79" t="s">
        <v>5646</v>
      </c>
      <c r="AL549" s="79"/>
      <c r="AM549" s="79"/>
      <c r="AN549" s="81">
        <v>41567.73532407408</v>
      </c>
      <c r="AO549" s="84" t="s">
        <v>6482</v>
      </c>
      <c r="AP549" s="79" t="b">
        <v>0</v>
      </c>
      <c r="AQ549" s="79" t="b">
        <v>0</v>
      </c>
      <c r="AR549" s="79" t="b">
        <v>0</v>
      </c>
      <c r="AS549" s="79"/>
      <c r="AT549" s="79">
        <v>10</v>
      </c>
      <c r="AU549" s="84" t="s">
        <v>6619</v>
      </c>
      <c r="AV549" s="79" t="b">
        <v>0</v>
      </c>
      <c r="AW549" s="79" t="s">
        <v>6881</v>
      </c>
      <c r="AX549" s="84" t="s">
        <v>7425</v>
      </c>
      <c r="AY549" s="79" t="s">
        <v>66</v>
      </c>
      <c r="AZ549" s="79" t="str">
        <f>REPLACE(INDEX(GroupVertices[Group],MATCH(Vertices[[#This Row],[Vertex]],GroupVertices[Vertex],0)),1,1,"")</f>
        <v>14</v>
      </c>
      <c r="BA549" s="2"/>
      <c r="BB549" s="3"/>
      <c r="BC549" s="3"/>
      <c r="BD549" s="3"/>
      <c r="BE549" s="3"/>
    </row>
    <row r="550" spans="1:57" ht="15">
      <c r="A550" s="65" t="s">
        <v>660</v>
      </c>
      <c r="B550" s="66"/>
      <c r="C550" s="66"/>
      <c r="D550" s="67">
        <v>1.5</v>
      </c>
      <c r="E550" s="69">
        <v>60</v>
      </c>
      <c r="F550" s="104" t="s">
        <v>6839</v>
      </c>
      <c r="G550" s="66"/>
      <c r="H550" s="70"/>
      <c r="I550" s="71"/>
      <c r="J550" s="71"/>
      <c r="K550" s="70" t="s">
        <v>8118</v>
      </c>
      <c r="L550" s="74"/>
      <c r="M550" s="75">
        <v>453.25543212890625</v>
      </c>
      <c r="N550" s="75">
        <v>649.8222045898438</v>
      </c>
      <c r="O550" s="76"/>
      <c r="P550" s="77"/>
      <c r="Q550" s="77"/>
      <c r="R550" s="89"/>
      <c r="S550" s="48">
        <v>0</v>
      </c>
      <c r="T550" s="48">
        <v>1</v>
      </c>
      <c r="U550" s="49">
        <v>0</v>
      </c>
      <c r="V550" s="49">
        <v>0.02439</v>
      </c>
      <c r="W550" s="50"/>
      <c r="X550" s="50"/>
      <c r="Y550" s="50"/>
      <c r="Z550" s="49">
        <v>0</v>
      </c>
      <c r="AA550" s="72">
        <v>550</v>
      </c>
      <c r="AB550" s="72"/>
      <c r="AC550" s="73"/>
      <c r="AD550" s="79" t="s">
        <v>4589</v>
      </c>
      <c r="AE550" s="79">
        <v>17</v>
      </c>
      <c r="AF550" s="79">
        <v>1</v>
      </c>
      <c r="AG550" s="79">
        <v>3</v>
      </c>
      <c r="AH550" s="79">
        <v>35</v>
      </c>
      <c r="AI550" s="79"/>
      <c r="AJ550" s="79" t="s">
        <v>5207</v>
      </c>
      <c r="AK550" s="79"/>
      <c r="AL550" s="79"/>
      <c r="AM550" s="79"/>
      <c r="AN550" s="81">
        <v>43512.133518518516</v>
      </c>
      <c r="AO550" s="79"/>
      <c r="AP550" s="79" t="b">
        <v>1</v>
      </c>
      <c r="AQ550" s="79" t="b">
        <v>0</v>
      </c>
      <c r="AR550" s="79" t="b">
        <v>0</v>
      </c>
      <c r="AS550" s="79"/>
      <c r="AT550" s="79">
        <v>0</v>
      </c>
      <c r="AU550" s="79"/>
      <c r="AV550" s="79" t="b">
        <v>0</v>
      </c>
      <c r="AW550" s="79" t="s">
        <v>6881</v>
      </c>
      <c r="AX550" s="84" t="s">
        <v>7426</v>
      </c>
      <c r="AY550" s="79" t="s">
        <v>66</v>
      </c>
      <c r="AZ550" s="79" t="str">
        <f>REPLACE(INDEX(GroupVertices[Group],MATCH(Vertices[[#This Row],[Vertex]],GroupVertices[Vertex],0)),1,1,"")</f>
        <v>2</v>
      </c>
      <c r="BA550" s="2"/>
      <c r="BB550" s="3"/>
      <c r="BC550" s="3"/>
      <c r="BD550" s="3"/>
      <c r="BE550" s="3"/>
    </row>
    <row r="551" spans="1:57" ht="15">
      <c r="A551" s="65" t="s">
        <v>661</v>
      </c>
      <c r="B551" s="66"/>
      <c r="C551" s="66"/>
      <c r="D551" s="67">
        <v>2.340909090909091</v>
      </c>
      <c r="E551" s="69">
        <v>60</v>
      </c>
      <c r="F551" s="104" t="s">
        <v>6840</v>
      </c>
      <c r="G551" s="66"/>
      <c r="H551" s="70"/>
      <c r="I551" s="71"/>
      <c r="J551" s="71"/>
      <c r="K551" s="70" t="s">
        <v>8119</v>
      </c>
      <c r="L551" s="74"/>
      <c r="M551" s="75">
        <v>539.3453369140625</v>
      </c>
      <c r="N551" s="75">
        <v>4259.6962890625</v>
      </c>
      <c r="O551" s="76"/>
      <c r="P551" s="77"/>
      <c r="Q551" s="77"/>
      <c r="R551" s="89"/>
      <c r="S551" s="48">
        <v>1</v>
      </c>
      <c r="T551" s="48">
        <v>1</v>
      </c>
      <c r="U551" s="49">
        <v>0</v>
      </c>
      <c r="V551" s="49">
        <v>0</v>
      </c>
      <c r="W551" s="50"/>
      <c r="X551" s="50"/>
      <c r="Y551" s="50"/>
      <c r="Z551" s="49" t="s">
        <v>8271</v>
      </c>
      <c r="AA551" s="72">
        <v>551</v>
      </c>
      <c r="AB551" s="72"/>
      <c r="AC551" s="73"/>
      <c r="AD551" s="79" t="s">
        <v>4590</v>
      </c>
      <c r="AE551" s="79">
        <v>497</v>
      </c>
      <c r="AF551" s="79">
        <v>641</v>
      </c>
      <c r="AG551" s="79">
        <v>91741</v>
      </c>
      <c r="AH551" s="79">
        <v>55543</v>
      </c>
      <c r="AI551" s="79"/>
      <c r="AJ551" s="79"/>
      <c r="AK551" s="79" t="s">
        <v>5647</v>
      </c>
      <c r="AL551" s="79"/>
      <c r="AM551" s="79"/>
      <c r="AN551" s="81">
        <v>41515.630694444444</v>
      </c>
      <c r="AO551" s="84" t="s">
        <v>6483</v>
      </c>
      <c r="AP551" s="79" t="b">
        <v>0</v>
      </c>
      <c r="AQ551" s="79" t="b">
        <v>0</v>
      </c>
      <c r="AR551" s="79" t="b">
        <v>1</v>
      </c>
      <c r="AS551" s="79"/>
      <c r="AT551" s="79">
        <v>19</v>
      </c>
      <c r="AU551" s="84" t="s">
        <v>6619</v>
      </c>
      <c r="AV551" s="79" t="b">
        <v>0</v>
      </c>
      <c r="AW551" s="79" t="s">
        <v>6881</v>
      </c>
      <c r="AX551" s="84" t="s">
        <v>7427</v>
      </c>
      <c r="AY551" s="79" t="s">
        <v>66</v>
      </c>
      <c r="AZ551" s="79" t="str">
        <f>REPLACE(INDEX(GroupVertices[Group],MATCH(Vertices[[#This Row],[Vertex]],GroupVertices[Vertex],0)),1,1,"")</f>
        <v>1</v>
      </c>
      <c r="BA551" s="2"/>
      <c r="BB551" s="3"/>
      <c r="BC551" s="3"/>
      <c r="BD551" s="3"/>
      <c r="BE551" s="3"/>
    </row>
    <row r="552" spans="1:57" ht="15">
      <c r="A552" s="65" t="s">
        <v>662</v>
      </c>
      <c r="B552" s="66"/>
      <c r="C552" s="66"/>
      <c r="D552" s="67">
        <v>1.5</v>
      </c>
      <c r="E552" s="69">
        <v>60</v>
      </c>
      <c r="F552" s="104" t="s">
        <v>1901</v>
      </c>
      <c r="G552" s="66"/>
      <c r="H552" s="70"/>
      <c r="I552" s="71"/>
      <c r="J552" s="71"/>
      <c r="K552" s="70" t="s">
        <v>8120</v>
      </c>
      <c r="L552" s="74"/>
      <c r="M552" s="75">
        <v>3164.525634765625</v>
      </c>
      <c r="N552" s="75">
        <v>270.02105712890625</v>
      </c>
      <c r="O552" s="76"/>
      <c r="P552" s="77"/>
      <c r="Q552" s="77"/>
      <c r="R552" s="89"/>
      <c r="S552" s="48">
        <v>0</v>
      </c>
      <c r="T552" s="48">
        <v>1</v>
      </c>
      <c r="U552" s="49">
        <v>0</v>
      </c>
      <c r="V552" s="49">
        <v>0.076923</v>
      </c>
      <c r="W552" s="50"/>
      <c r="X552" s="50"/>
      <c r="Y552" s="50"/>
      <c r="Z552" s="49">
        <v>0</v>
      </c>
      <c r="AA552" s="72">
        <v>552</v>
      </c>
      <c r="AB552" s="72"/>
      <c r="AC552" s="73"/>
      <c r="AD552" s="79" t="s">
        <v>4591</v>
      </c>
      <c r="AE552" s="79">
        <v>91</v>
      </c>
      <c r="AF552" s="79">
        <v>21</v>
      </c>
      <c r="AG552" s="79">
        <v>669</v>
      </c>
      <c r="AH552" s="79">
        <v>3251</v>
      </c>
      <c r="AI552" s="79"/>
      <c r="AJ552" s="79" t="s">
        <v>5208</v>
      </c>
      <c r="AK552" s="79" t="s">
        <v>5648</v>
      </c>
      <c r="AL552" s="79"/>
      <c r="AM552" s="79"/>
      <c r="AN552" s="81">
        <v>42335.086689814816</v>
      </c>
      <c r="AO552" s="84" t="s">
        <v>6484</v>
      </c>
      <c r="AP552" s="79" t="b">
        <v>1</v>
      </c>
      <c r="AQ552" s="79" t="b">
        <v>0</v>
      </c>
      <c r="AR552" s="79" t="b">
        <v>0</v>
      </c>
      <c r="AS552" s="79"/>
      <c r="AT552" s="79">
        <v>0</v>
      </c>
      <c r="AU552" s="84" t="s">
        <v>6619</v>
      </c>
      <c r="AV552" s="79" t="b">
        <v>0</v>
      </c>
      <c r="AW552" s="79" t="s">
        <v>6881</v>
      </c>
      <c r="AX552" s="84" t="s">
        <v>7428</v>
      </c>
      <c r="AY552" s="79" t="s">
        <v>66</v>
      </c>
      <c r="AZ552" s="79" t="str">
        <f>REPLACE(INDEX(GroupVertices[Group],MATCH(Vertices[[#This Row],[Vertex]],GroupVertices[Vertex],0)),1,1,"")</f>
        <v>12</v>
      </c>
      <c r="BA552" s="2"/>
      <c r="BB552" s="3"/>
      <c r="BC552" s="3"/>
      <c r="BD552" s="3"/>
      <c r="BE552" s="3"/>
    </row>
    <row r="553" spans="1:57" ht="15">
      <c r="A553" s="65" t="s">
        <v>663</v>
      </c>
      <c r="B553" s="66"/>
      <c r="C553" s="66"/>
      <c r="D553" s="67">
        <v>2.340909090909091</v>
      </c>
      <c r="E553" s="69">
        <v>60</v>
      </c>
      <c r="F553" s="104" t="s">
        <v>1902</v>
      </c>
      <c r="G553" s="66"/>
      <c r="H553" s="70"/>
      <c r="I553" s="71"/>
      <c r="J553" s="71"/>
      <c r="K553" s="70" t="s">
        <v>8121</v>
      </c>
      <c r="L553" s="74"/>
      <c r="M553" s="75">
        <v>809.6358642578125</v>
      </c>
      <c r="N553" s="75">
        <v>8505.826171875</v>
      </c>
      <c r="O553" s="76"/>
      <c r="P553" s="77"/>
      <c r="Q553" s="77"/>
      <c r="R553" s="89"/>
      <c r="S553" s="48">
        <v>1</v>
      </c>
      <c r="T553" s="48">
        <v>1</v>
      </c>
      <c r="U553" s="49">
        <v>0</v>
      </c>
      <c r="V553" s="49">
        <v>0</v>
      </c>
      <c r="W553" s="50"/>
      <c r="X553" s="50"/>
      <c r="Y553" s="50"/>
      <c r="Z553" s="49" t="s">
        <v>8271</v>
      </c>
      <c r="AA553" s="72">
        <v>553</v>
      </c>
      <c r="AB553" s="72"/>
      <c r="AC553" s="73"/>
      <c r="AD553" s="79" t="s">
        <v>4592</v>
      </c>
      <c r="AE553" s="79">
        <v>23</v>
      </c>
      <c r="AF553" s="79">
        <v>522</v>
      </c>
      <c r="AG553" s="79">
        <v>1334</v>
      </c>
      <c r="AH553" s="79">
        <v>303</v>
      </c>
      <c r="AI553" s="79"/>
      <c r="AJ553" s="79" t="s">
        <v>5209</v>
      </c>
      <c r="AK553" s="79"/>
      <c r="AL553" s="79"/>
      <c r="AM553" s="79"/>
      <c r="AN553" s="81">
        <v>43640.12236111111</v>
      </c>
      <c r="AO553" s="84" t="s">
        <v>6485</v>
      </c>
      <c r="AP553" s="79" t="b">
        <v>1</v>
      </c>
      <c r="AQ553" s="79" t="b">
        <v>0</v>
      </c>
      <c r="AR553" s="79" t="b">
        <v>0</v>
      </c>
      <c r="AS553" s="79"/>
      <c r="AT553" s="79">
        <v>4</v>
      </c>
      <c r="AU553" s="79"/>
      <c r="AV553" s="79" t="b">
        <v>0</v>
      </c>
      <c r="AW553" s="79" t="s">
        <v>6881</v>
      </c>
      <c r="AX553" s="84" t="s">
        <v>7429</v>
      </c>
      <c r="AY553" s="79" t="s">
        <v>66</v>
      </c>
      <c r="AZ553" s="79" t="str">
        <f>REPLACE(INDEX(GroupVertices[Group],MATCH(Vertices[[#This Row],[Vertex]],GroupVertices[Vertex],0)),1,1,"")</f>
        <v>1</v>
      </c>
      <c r="BA553" s="2"/>
      <c r="BB553" s="3"/>
      <c r="BC553" s="3"/>
      <c r="BD553" s="3"/>
      <c r="BE553" s="3"/>
    </row>
    <row r="554" spans="1:57" ht="15">
      <c r="A554" s="65" t="s">
        <v>665</v>
      </c>
      <c r="B554" s="66"/>
      <c r="C554" s="66"/>
      <c r="D554" s="67">
        <v>1.5</v>
      </c>
      <c r="E554" s="69">
        <v>60</v>
      </c>
      <c r="F554" s="104" t="s">
        <v>1903</v>
      </c>
      <c r="G554" s="66"/>
      <c r="H554" s="70"/>
      <c r="I554" s="71"/>
      <c r="J554" s="71"/>
      <c r="K554" s="70" t="s">
        <v>8122</v>
      </c>
      <c r="L554" s="74"/>
      <c r="M554" s="75">
        <v>8855.5458984375</v>
      </c>
      <c r="N554" s="75">
        <v>6833.64208984375</v>
      </c>
      <c r="O554" s="76"/>
      <c r="P554" s="77"/>
      <c r="Q554" s="77"/>
      <c r="R554" s="89"/>
      <c r="S554" s="48">
        <v>0</v>
      </c>
      <c r="T554" s="48">
        <v>1</v>
      </c>
      <c r="U554" s="49">
        <v>0</v>
      </c>
      <c r="V554" s="49">
        <v>0.333333</v>
      </c>
      <c r="W554" s="50"/>
      <c r="X554" s="50"/>
      <c r="Y554" s="50"/>
      <c r="Z554" s="49">
        <v>0</v>
      </c>
      <c r="AA554" s="72">
        <v>554</v>
      </c>
      <c r="AB554" s="72"/>
      <c r="AC554" s="73"/>
      <c r="AD554" s="79" t="s">
        <v>4593</v>
      </c>
      <c r="AE554" s="79">
        <v>5168</v>
      </c>
      <c r="AF554" s="79">
        <v>5804</v>
      </c>
      <c r="AG554" s="79">
        <v>307056</v>
      </c>
      <c r="AH554" s="79">
        <v>148267</v>
      </c>
      <c r="AI554" s="79"/>
      <c r="AJ554" s="79" t="s">
        <v>5210</v>
      </c>
      <c r="AK554" s="79" t="s">
        <v>5649</v>
      </c>
      <c r="AL554" s="79"/>
      <c r="AM554" s="79"/>
      <c r="AN554" s="81">
        <v>42133.64130787037</v>
      </c>
      <c r="AO554" s="84" t="s">
        <v>6486</v>
      </c>
      <c r="AP554" s="79" t="b">
        <v>1</v>
      </c>
      <c r="AQ554" s="79" t="b">
        <v>0</v>
      </c>
      <c r="AR554" s="79" t="b">
        <v>0</v>
      </c>
      <c r="AS554" s="79"/>
      <c r="AT554" s="79">
        <v>440</v>
      </c>
      <c r="AU554" s="84" t="s">
        <v>6619</v>
      </c>
      <c r="AV554" s="79" t="b">
        <v>0</v>
      </c>
      <c r="AW554" s="79" t="s">
        <v>6881</v>
      </c>
      <c r="AX554" s="84" t="s">
        <v>7430</v>
      </c>
      <c r="AY554" s="79" t="s">
        <v>66</v>
      </c>
      <c r="AZ554" s="79" t="str">
        <f>REPLACE(INDEX(GroupVertices[Group],MATCH(Vertices[[#This Row],[Vertex]],GroupVertices[Vertex],0)),1,1,"")</f>
        <v>37</v>
      </c>
      <c r="BA554" s="2"/>
      <c r="BB554" s="3"/>
      <c r="BC554" s="3"/>
      <c r="BD554" s="3"/>
      <c r="BE554" s="3"/>
    </row>
    <row r="555" spans="1:57" ht="15">
      <c r="A555" s="65" t="s">
        <v>666</v>
      </c>
      <c r="B555" s="66"/>
      <c r="C555" s="66"/>
      <c r="D555" s="67">
        <v>1.5</v>
      </c>
      <c r="E555" s="69">
        <v>60</v>
      </c>
      <c r="F555" s="104" t="s">
        <v>6841</v>
      </c>
      <c r="G555" s="66"/>
      <c r="H555" s="70"/>
      <c r="I555" s="71"/>
      <c r="J555" s="71"/>
      <c r="K555" s="70" t="s">
        <v>8123</v>
      </c>
      <c r="L555" s="74"/>
      <c r="M555" s="75">
        <v>1687.665283203125</v>
      </c>
      <c r="N555" s="75">
        <v>299.01165771484375</v>
      </c>
      <c r="O555" s="76"/>
      <c r="P555" s="77"/>
      <c r="Q555" s="77"/>
      <c r="R555" s="89"/>
      <c r="S555" s="48">
        <v>0</v>
      </c>
      <c r="T555" s="48">
        <v>1</v>
      </c>
      <c r="U555" s="49">
        <v>0</v>
      </c>
      <c r="V555" s="49">
        <v>0.02439</v>
      </c>
      <c r="W555" s="50"/>
      <c r="X555" s="50"/>
      <c r="Y555" s="50"/>
      <c r="Z555" s="49">
        <v>0</v>
      </c>
      <c r="AA555" s="72">
        <v>555</v>
      </c>
      <c r="AB555" s="72"/>
      <c r="AC555" s="73"/>
      <c r="AD555" s="79" t="s">
        <v>4594</v>
      </c>
      <c r="AE555" s="79">
        <v>678</v>
      </c>
      <c r="AF555" s="79">
        <v>780</v>
      </c>
      <c r="AG555" s="79">
        <v>10616</v>
      </c>
      <c r="AH555" s="79">
        <v>14252</v>
      </c>
      <c r="AI555" s="79"/>
      <c r="AJ555" s="79" t="s">
        <v>5211</v>
      </c>
      <c r="AK555" s="79" t="s">
        <v>5341</v>
      </c>
      <c r="AL555" s="84" t="s">
        <v>5932</v>
      </c>
      <c r="AM555" s="79"/>
      <c r="AN555" s="81">
        <v>40986.783101851855</v>
      </c>
      <c r="AO555" s="84" t="s">
        <v>6487</v>
      </c>
      <c r="AP555" s="79" t="b">
        <v>1</v>
      </c>
      <c r="AQ555" s="79" t="b">
        <v>0</v>
      </c>
      <c r="AR555" s="79" t="b">
        <v>1</v>
      </c>
      <c r="AS555" s="79"/>
      <c r="AT555" s="79">
        <v>2</v>
      </c>
      <c r="AU555" s="84" t="s">
        <v>6619</v>
      </c>
      <c r="AV555" s="79" t="b">
        <v>0</v>
      </c>
      <c r="AW555" s="79" t="s">
        <v>6881</v>
      </c>
      <c r="AX555" s="84" t="s">
        <v>7431</v>
      </c>
      <c r="AY555" s="79" t="s">
        <v>66</v>
      </c>
      <c r="AZ555" s="79" t="str">
        <f>REPLACE(INDEX(GroupVertices[Group],MATCH(Vertices[[#This Row],[Vertex]],GroupVertices[Vertex],0)),1,1,"")</f>
        <v>2</v>
      </c>
      <c r="BA555" s="2"/>
      <c r="BB555" s="3"/>
      <c r="BC555" s="3"/>
      <c r="BD555" s="3"/>
      <c r="BE555" s="3"/>
    </row>
    <row r="556" spans="1:57" ht="15">
      <c r="A556" s="65" t="s">
        <v>667</v>
      </c>
      <c r="B556" s="66"/>
      <c r="C556" s="66"/>
      <c r="D556" s="67">
        <v>1.5</v>
      </c>
      <c r="E556" s="69">
        <v>60</v>
      </c>
      <c r="F556" s="104" t="s">
        <v>1904</v>
      </c>
      <c r="G556" s="66"/>
      <c r="H556" s="70"/>
      <c r="I556" s="71"/>
      <c r="J556" s="71"/>
      <c r="K556" s="70" t="s">
        <v>8124</v>
      </c>
      <c r="L556" s="74"/>
      <c r="M556" s="75">
        <v>4257.48095703125</v>
      </c>
      <c r="N556" s="75">
        <v>9567.5263671875</v>
      </c>
      <c r="O556" s="76"/>
      <c r="P556" s="77"/>
      <c r="Q556" s="77"/>
      <c r="R556" s="89"/>
      <c r="S556" s="48">
        <v>0</v>
      </c>
      <c r="T556" s="48">
        <v>1</v>
      </c>
      <c r="U556" s="49">
        <v>0</v>
      </c>
      <c r="V556" s="49">
        <v>0.034483</v>
      </c>
      <c r="W556" s="50"/>
      <c r="X556" s="50"/>
      <c r="Y556" s="50"/>
      <c r="Z556" s="49">
        <v>0</v>
      </c>
      <c r="AA556" s="72">
        <v>556</v>
      </c>
      <c r="AB556" s="72"/>
      <c r="AC556" s="73"/>
      <c r="AD556" s="79" t="s">
        <v>4595</v>
      </c>
      <c r="AE556" s="79">
        <v>1602</v>
      </c>
      <c r="AF556" s="79">
        <v>449</v>
      </c>
      <c r="AG556" s="79">
        <v>3007</v>
      </c>
      <c r="AH556" s="79">
        <v>1732</v>
      </c>
      <c r="AI556" s="79"/>
      <c r="AJ556" s="79" t="s">
        <v>5212</v>
      </c>
      <c r="AK556" s="79" t="s">
        <v>5650</v>
      </c>
      <c r="AL556" s="79"/>
      <c r="AM556" s="79"/>
      <c r="AN556" s="81">
        <v>42977.591944444444</v>
      </c>
      <c r="AO556" s="84" t="s">
        <v>6488</v>
      </c>
      <c r="AP556" s="79" t="b">
        <v>1</v>
      </c>
      <c r="AQ556" s="79" t="b">
        <v>0</v>
      </c>
      <c r="AR556" s="79" t="b">
        <v>0</v>
      </c>
      <c r="AS556" s="79"/>
      <c r="AT556" s="79">
        <v>0</v>
      </c>
      <c r="AU556" s="79"/>
      <c r="AV556" s="79" t="b">
        <v>0</v>
      </c>
      <c r="AW556" s="79" t="s">
        <v>6881</v>
      </c>
      <c r="AX556" s="84" t="s">
        <v>7432</v>
      </c>
      <c r="AY556" s="79" t="s">
        <v>66</v>
      </c>
      <c r="AZ556" s="79" t="str">
        <f>REPLACE(INDEX(GroupVertices[Group],MATCH(Vertices[[#This Row],[Vertex]],GroupVertices[Vertex],0)),1,1,"")</f>
        <v>3</v>
      </c>
      <c r="BA556" s="2"/>
      <c r="BB556" s="3"/>
      <c r="BC556" s="3"/>
      <c r="BD556" s="3"/>
      <c r="BE556" s="3"/>
    </row>
    <row r="557" spans="1:57" ht="15">
      <c r="A557" s="65" t="s">
        <v>668</v>
      </c>
      <c r="B557" s="66"/>
      <c r="C557" s="66"/>
      <c r="D557" s="67">
        <v>2.340909090909091</v>
      </c>
      <c r="E557" s="69">
        <v>60</v>
      </c>
      <c r="F557" s="104" t="s">
        <v>1905</v>
      </c>
      <c r="G557" s="66"/>
      <c r="H557" s="70"/>
      <c r="I557" s="71"/>
      <c r="J557" s="71"/>
      <c r="K557" s="70" t="s">
        <v>8125</v>
      </c>
      <c r="L557" s="74"/>
      <c r="M557" s="75">
        <v>2072.225341796875</v>
      </c>
      <c r="N557" s="75">
        <v>6403.09375</v>
      </c>
      <c r="O557" s="76"/>
      <c r="P557" s="77"/>
      <c r="Q557" s="77"/>
      <c r="R557" s="89"/>
      <c r="S557" s="48">
        <v>1</v>
      </c>
      <c r="T557" s="48">
        <v>1</v>
      </c>
      <c r="U557" s="49">
        <v>0</v>
      </c>
      <c r="V557" s="49">
        <v>0</v>
      </c>
      <c r="W557" s="50"/>
      <c r="X557" s="50"/>
      <c r="Y557" s="50"/>
      <c r="Z557" s="49" t="s">
        <v>8271</v>
      </c>
      <c r="AA557" s="72">
        <v>557</v>
      </c>
      <c r="AB557" s="72"/>
      <c r="AC557" s="73"/>
      <c r="AD557" s="79" t="s">
        <v>4596</v>
      </c>
      <c r="AE557" s="79">
        <v>1250</v>
      </c>
      <c r="AF557" s="79">
        <v>5570</v>
      </c>
      <c r="AG557" s="79">
        <v>38760</v>
      </c>
      <c r="AH557" s="79">
        <v>78402</v>
      </c>
      <c r="AI557" s="79"/>
      <c r="AJ557" s="79" t="s">
        <v>5213</v>
      </c>
      <c r="AK557" s="79" t="s">
        <v>5609</v>
      </c>
      <c r="AL557" s="84" t="s">
        <v>5933</v>
      </c>
      <c r="AM557" s="79"/>
      <c r="AN557" s="81">
        <v>39991.8875462963</v>
      </c>
      <c r="AO557" s="84" t="s">
        <v>6489</v>
      </c>
      <c r="AP557" s="79" t="b">
        <v>0</v>
      </c>
      <c r="AQ557" s="79" t="b">
        <v>0</v>
      </c>
      <c r="AR557" s="79" t="b">
        <v>1</v>
      </c>
      <c r="AS557" s="79"/>
      <c r="AT557" s="79">
        <v>189</v>
      </c>
      <c r="AU557" s="84" t="s">
        <v>6619</v>
      </c>
      <c r="AV557" s="79" t="b">
        <v>0</v>
      </c>
      <c r="AW557" s="79" t="s">
        <v>6881</v>
      </c>
      <c r="AX557" s="84" t="s">
        <v>7433</v>
      </c>
      <c r="AY557" s="79" t="s">
        <v>66</v>
      </c>
      <c r="AZ557" s="79" t="str">
        <f>REPLACE(INDEX(GroupVertices[Group],MATCH(Vertices[[#This Row],[Vertex]],GroupVertices[Vertex],0)),1,1,"")</f>
        <v>1</v>
      </c>
      <c r="BA557" s="2"/>
      <c r="BB557" s="3"/>
      <c r="BC557" s="3"/>
      <c r="BD557" s="3"/>
      <c r="BE557" s="3"/>
    </row>
    <row r="558" spans="1:57" ht="15">
      <c r="A558" s="65" t="s">
        <v>669</v>
      </c>
      <c r="B558" s="66"/>
      <c r="C558" s="66"/>
      <c r="D558" s="67">
        <v>3.1818181818181817</v>
      </c>
      <c r="E558" s="69">
        <v>60</v>
      </c>
      <c r="F558" s="104" t="s">
        <v>6842</v>
      </c>
      <c r="G558" s="66"/>
      <c r="H558" s="70"/>
      <c r="I558" s="71"/>
      <c r="J558" s="71"/>
      <c r="K558" s="70" t="s">
        <v>8126</v>
      </c>
      <c r="L558" s="74"/>
      <c r="M558" s="75">
        <v>7967.55419921875</v>
      </c>
      <c r="N558" s="75">
        <v>3890.156982421875</v>
      </c>
      <c r="O558" s="76"/>
      <c r="P558" s="77"/>
      <c r="Q558" s="77"/>
      <c r="R558" s="89"/>
      <c r="S558" s="48">
        <v>2</v>
      </c>
      <c r="T558" s="48">
        <v>1</v>
      </c>
      <c r="U558" s="49">
        <v>0</v>
      </c>
      <c r="V558" s="49">
        <v>1</v>
      </c>
      <c r="W558" s="50"/>
      <c r="X558" s="50"/>
      <c r="Y558" s="50"/>
      <c r="Z558" s="49">
        <v>0</v>
      </c>
      <c r="AA558" s="72">
        <v>558</v>
      </c>
      <c r="AB558" s="72"/>
      <c r="AC558" s="73"/>
      <c r="AD558" s="79" t="s">
        <v>4597</v>
      </c>
      <c r="AE558" s="79">
        <v>1110</v>
      </c>
      <c r="AF558" s="79">
        <v>8125</v>
      </c>
      <c r="AG558" s="79">
        <v>7795</v>
      </c>
      <c r="AH558" s="79">
        <v>9128</v>
      </c>
      <c r="AI558" s="79"/>
      <c r="AJ558" s="79" t="s">
        <v>5214</v>
      </c>
      <c r="AK558" s="79" t="s">
        <v>5651</v>
      </c>
      <c r="AL558" s="84" t="s">
        <v>5934</v>
      </c>
      <c r="AM558" s="79"/>
      <c r="AN558" s="81">
        <v>39988.78357638889</v>
      </c>
      <c r="AO558" s="84" t="s">
        <v>6490</v>
      </c>
      <c r="AP558" s="79" t="b">
        <v>0</v>
      </c>
      <c r="AQ558" s="79" t="b">
        <v>0</v>
      </c>
      <c r="AR558" s="79" t="b">
        <v>1</v>
      </c>
      <c r="AS558" s="79"/>
      <c r="AT558" s="79">
        <v>177</v>
      </c>
      <c r="AU558" s="84" t="s">
        <v>6632</v>
      </c>
      <c r="AV558" s="79" t="b">
        <v>1</v>
      </c>
      <c r="AW558" s="79" t="s">
        <v>6881</v>
      </c>
      <c r="AX558" s="84" t="s">
        <v>7434</v>
      </c>
      <c r="AY558" s="79" t="s">
        <v>66</v>
      </c>
      <c r="AZ558" s="79" t="str">
        <f>REPLACE(INDEX(GroupVertices[Group],MATCH(Vertices[[#This Row],[Vertex]],GroupVertices[Vertex],0)),1,1,"")</f>
        <v>83</v>
      </c>
      <c r="BA558" s="2"/>
      <c r="BB558" s="3"/>
      <c r="BC558" s="3"/>
      <c r="BD558" s="3"/>
      <c r="BE558" s="3"/>
    </row>
    <row r="559" spans="1:57" ht="15">
      <c r="A559" s="65" t="s">
        <v>670</v>
      </c>
      <c r="B559" s="66"/>
      <c r="C559" s="66"/>
      <c r="D559" s="67">
        <v>1.5</v>
      </c>
      <c r="E559" s="69">
        <v>60</v>
      </c>
      <c r="F559" s="104" t="s">
        <v>1906</v>
      </c>
      <c r="G559" s="66"/>
      <c r="H559" s="70"/>
      <c r="I559" s="71"/>
      <c r="J559" s="71"/>
      <c r="K559" s="70" t="s">
        <v>8127</v>
      </c>
      <c r="L559" s="74"/>
      <c r="M559" s="75">
        <v>7639.1201171875</v>
      </c>
      <c r="N559" s="75">
        <v>4304.31689453125</v>
      </c>
      <c r="O559" s="76"/>
      <c r="P559" s="77"/>
      <c r="Q559" s="77"/>
      <c r="R559" s="89"/>
      <c r="S559" s="48">
        <v>0</v>
      </c>
      <c r="T559" s="48">
        <v>1</v>
      </c>
      <c r="U559" s="49">
        <v>0</v>
      </c>
      <c r="V559" s="49">
        <v>1</v>
      </c>
      <c r="W559" s="50"/>
      <c r="X559" s="50"/>
      <c r="Y559" s="50"/>
      <c r="Z559" s="49">
        <v>0</v>
      </c>
      <c r="AA559" s="72">
        <v>559</v>
      </c>
      <c r="AB559" s="72"/>
      <c r="AC559" s="73"/>
      <c r="AD559" s="79" t="s">
        <v>4598</v>
      </c>
      <c r="AE559" s="79">
        <v>225</v>
      </c>
      <c r="AF559" s="79">
        <v>54</v>
      </c>
      <c r="AG559" s="79">
        <v>3017</v>
      </c>
      <c r="AH559" s="79">
        <v>4485</v>
      </c>
      <c r="AI559" s="79"/>
      <c r="AJ559" s="79" t="s">
        <v>5215</v>
      </c>
      <c r="AK559" s="79" t="s">
        <v>5652</v>
      </c>
      <c r="AL559" s="79"/>
      <c r="AM559" s="79"/>
      <c r="AN559" s="81">
        <v>40883.88429398148</v>
      </c>
      <c r="AO559" s="84" t="s">
        <v>6491</v>
      </c>
      <c r="AP559" s="79" t="b">
        <v>1</v>
      </c>
      <c r="AQ559" s="79" t="b">
        <v>0</v>
      </c>
      <c r="AR559" s="79" t="b">
        <v>1</v>
      </c>
      <c r="AS559" s="79"/>
      <c r="AT559" s="79">
        <v>3</v>
      </c>
      <c r="AU559" s="84" t="s">
        <v>6619</v>
      </c>
      <c r="AV559" s="79" t="b">
        <v>0</v>
      </c>
      <c r="AW559" s="79" t="s">
        <v>6881</v>
      </c>
      <c r="AX559" s="84" t="s">
        <v>7435</v>
      </c>
      <c r="AY559" s="79" t="s">
        <v>66</v>
      </c>
      <c r="AZ559" s="79" t="str">
        <f>REPLACE(INDEX(GroupVertices[Group],MATCH(Vertices[[#This Row],[Vertex]],GroupVertices[Vertex],0)),1,1,"")</f>
        <v>83</v>
      </c>
      <c r="BA559" s="2"/>
      <c r="BB559" s="3"/>
      <c r="BC559" s="3"/>
      <c r="BD559" s="3"/>
      <c r="BE559" s="3"/>
    </row>
    <row r="560" spans="1:57" ht="15">
      <c r="A560" s="65" t="s">
        <v>671</v>
      </c>
      <c r="B560" s="66"/>
      <c r="C560" s="66"/>
      <c r="D560" s="67">
        <v>2.340909090909091</v>
      </c>
      <c r="E560" s="69">
        <v>60</v>
      </c>
      <c r="F560" s="104" t="s">
        <v>1907</v>
      </c>
      <c r="G560" s="66"/>
      <c r="H560" s="70"/>
      <c r="I560" s="71"/>
      <c r="J560" s="71"/>
      <c r="K560" s="70" t="s">
        <v>8128</v>
      </c>
      <c r="L560" s="74"/>
      <c r="M560" s="75">
        <v>1924.5645751953125</v>
      </c>
      <c r="N560" s="75">
        <v>8825.234375</v>
      </c>
      <c r="O560" s="76"/>
      <c r="P560" s="77"/>
      <c r="Q560" s="77"/>
      <c r="R560" s="89"/>
      <c r="S560" s="48">
        <v>1</v>
      </c>
      <c r="T560" s="48">
        <v>1</v>
      </c>
      <c r="U560" s="49">
        <v>0</v>
      </c>
      <c r="V560" s="49">
        <v>0</v>
      </c>
      <c r="W560" s="50"/>
      <c r="X560" s="50"/>
      <c r="Y560" s="50"/>
      <c r="Z560" s="49" t="s">
        <v>8271</v>
      </c>
      <c r="AA560" s="72">
        <v>560</v>
      </c>
      <c r="AB560" s="72"/>
      <c r="AC560" s="73"/>
      <c r="AD560" s="79" t="s">
        <v>4599</v>
      </c>
      <c r="AE560" s="79">
        <v>238</v>
      </c>
      <c r="AF560" s="79">
        <v>664</v>
      </c>
      <c r="AG560" s="79">
        <v>8474</v>
      </c>
      <c r="AH560" s="79">
        <v>18828</v>
      </c>
      <c r="AI560" s="79"/>
      <c r="AJ560" s="79" t="s">
        <v>5216</v>
      </c>
      <c r="AK560" s="79"/>
      <c r="AL560" s="79"/>
      <c r="AM560" s="79"/>
      <c r="AN560" s="81">
        <v>41539.1609837963</v>
      </c>
      <c r="AO560" s="84" t="s">
        <v>6492</v>
      </c>
      <c r="AP560" s="79" t="b">
        <v>0</v>
      </c>
      <c r="AQ560" s="79" t="b">
        <v>0</v>
      </c>
      <c r="AR560" s="79" t="b">
        <v>1</v>
      </c>
      <c r="AS560" s="79"/>
      <c r="AT560" s="79">
        <v>2</v>
      </c>
      <c r="AU560" s="84" t="s">
        <v>6622</v>
      </c>
      <c r="AV560" s="79" t="b">
        <v>0</v>
      </c>
      <c r="AW560" s="79" t="s">
        <v>6881</v>
      </c>
      <c r="AX560" s="84" t="s">
        <v>7436</v>
      </c>
      <c r="AY560" s="79" t="s">
        <v>66</v>
      </c>
      <c r="AZ560" s="79" t="str">
        <f>REPLACE(INDEX(GroupVertices[Group],MATCH(Vertices[[#This Row],[Vertex]],GroupVertices[Vertex],0)),1,1,"")</f>
        <v>1</v>
      </c>
      <c r="BA560" s="2"/>
      <c r="BB560" s="3"/>
      <c r="BC560" s="3"/>
      <c r="BD560" s="3"/>
      <c r="BE560" s="3"/>
    </row>
    <row r="561" spans="1:57" ht="15">
      <c r="A561" s="65" t="s">
        <v>672</v>
      </c>
      <c r="B561" s="66"/>
      <c r="C561" s="66"/>
      <c r="D561" s="67">
        <v>2.340909090909091</v>
      </c>
      <c r="E561" s="69">
        <v>60</v>
      </c>
      <c r="F561" s="104" t="s">
        <v>1908</v>
      </c>
      <c r="G561" s="66"/>
      <c r="H561" s="70"/>
      <c r="I561" s="71"/>
      <c r="J561" s="71"/>
      <c r="K561" s="70" t="s">
        <v>8129</v>
      </c>
      <c r="L561" s="74"/>
      <c r="M561" s="75">
        <v>1729.4609375</v>
      </c>
      <c r="N561" s="75">
        <v>1751.4056396484375</v>
      </c>
      <c r="O561" s="76"/>
      <c r="P561" s="77"/>
      <c r="Q561" s="77"/>
      <c r="R561" s="89"/>
      <c r="S561" s="48">
        <v>1</v>
      </c>
      <c r="T561" s="48">
        <v>1</v>
      </c>
      <c r="U561" s="49">
        <v>0</v>
      </c>
      <c r="V561" s="49">
        <v>0</v>
      </c>
      <c r="W561" s="50"/>
      <c r="X561" s="50"/>
      <c r="Y561" s="50"/>
      <c r="Z561" s="49" t="s">
        <v>8271</v>
      </c>
      <c r="AA561" s="72">
        <v>561</v>
      </c>
      <c r="AB561" s="72"/>
      <c r="AC561" s="73"/>
      <c r="AD561" s="79" t="s">
        <v>4465</v>
      </c>
      <c r="AE561" s="79">
        <v>80</v>
      </c>
      <c r="AF561" s="79">
        <v>10</v>
      </c>
      <c r="AG561" s="79">
        <v>198</v>
      </c>
      <c r="AH561" s="79">
        <v>785</v>
      </c>
      <c r="AI561" s="79"/>
      <c r="AJ561" s="79" t="s">
        <v>5217</v>
      </c>
      <c r="AK561" s="79" t="s">
        <v>5442</v>
      </c>
      <c r="AL561" s="79"/>
      <c r="AM561" s="79"/>
      <c r="AN561" s="81">
        <v>43628.1997337963</v>
      </c>
      <c r="AO561" s="84" t="s">
        <v>6493</v>
      </c>
      <c r="AP561" s="79" t="b">
        <v>1</v>
      </c>
      <c r="AQ561" s="79" t="b">
        <v>0</v>
      </c>
      <c r="AR561" s="79" t="b">
        <v>0</v>
      </c>
      <c r="AS561" s="79"/>
      <c r="AT561" s="79">
        <v>0</v>
      </c>
      <c r="AU561" s="79"/>
      <c r="AV561" s="79" t="b">
        <v>0</v>
      </c>
      <c r="AW561" s="79" t="s">
        <v>6881</v>
      </c>
      <c r="AX561" s="84" t="s">
        <v>7437</v>
      </c>
      <c r="AY561" s="79" t="s">
        <v>66</v>
      </c>
      <c r="AZ561" s="79" t="str">
        <f>REPLACE(INDEX(GroupVertices[Group],MATCH(Vertices[[#This Row],[Vertex]],GroupVertices[Vertex],0)),1,1,"")</f>
        <v>1</v>
      </c>
      <c r="BA561" s="2"/>
      <c r="BB561" s="3"/>
      <c r="BC561" s="3"/>
      <c r="BD561" s="3"/>
      <c r="BE561" s="3"/>
    </row>
    <row r="562" spans="1:57" ht="15">
      <c r="A562" s="65" t="s">
        <v>673</v>
      </c>
      <c r="B562" s="66"/>
      <c r="C562" s="66"/>
      <c r="D562" s="67">
        <v>2.340909090909091</v>
      </c>
      <c r="E562" s="69">
        <v>60</v>
      </c>
      <c r="F562" s="104" t="s">
        <v>1909</v>
      </c>
      <c r="G562" s="66"/>
      <c r="H562" s="70"/>
      <c r="I562" s="71"/>
      <c r="J562" s="71"/>
      <c r="K562" s="70" t="s">
        <v>8130</v>
      </c>
      <c r="L562" s="74"/>
      <c r="M562" s="75">
        <v>1771.4560546875</v>
      </c>
      <c r="N562" s="75">
        <v>8872.390625</v>
      </c>
      <c r="O562" s="76"/>
      <c r="P562" s="77"/>
      <c r="Q562" s="77"/>
      <c r="R562" s="89"/>
      <c r="S562" s="48">
        <v>1</v>
      </c>
      <c r="T562" s="48">
        <v>1</v>
      </c>
      <c r="U562" s="49">
        <v>0</v>
      </c>
      <c r="V562" s="49">
        <v>0</v>
      </c>
      <c r="W562" s="50"/>
      <c r="X562" s="50"/>
      <c r="Y562" s="50"/>
      <c r="Z562" s="49" t="s">
        <v>8271</v>
      </c>
      <c r="AA562" s="72">
        <v>562</v>
      </c>
      <c r="AB562" s="72"/>
      <c r="AC562" s="73"/>
      <c r="AD562" s="79" t="s">
        <v>4600</v>
      </c>
      <c r="AE562" s="79">
        <v>189</v>
      </c>
      <c r="AF562" s="79">
        <v>89</v>
      </c>
      <c r="AG562" s="79">
        <v>37194</v>
      </c>
      <c r="AH562" s="79">
        <v>5634</v>
      </c>
      <c r="AI562" s="79"/>
      <c r="AJ562" s="79" t="s">
        <v>5218</v>
      </c>
      <c r="AK562" s="79" t="s">
        <v>5653</v>
      </c>
      <c r="AL562" s="84" t="s">
        <v>5935</v>
      </c>
      <c r="AM562" s="79"/>
      <c r="AN562" s="81">
        <v>43097.720868055556</v>
      </c>
      <c r="AO562" s="84" t="s">
        <v>6494</v>
      </c>
      <c r="AP562" s="79" t="b">
        <v>1</v>
      </c>
      <c r="AQ562" s="79" t="b">
        <v>0</v>
      </c>
      <c r="AR562" s="79" t="b">
        <v>0</v>
      </c>
      <c r="AS562" s="79"/>
      <c r="AT562" s="79">
        <v>0</v>
      </c>
      <c r="AU562" s="79"/>
      <c r="AV562" s="79" t="b">
        <v>0</v>
      </c>
      <c r="AW562" s="79" t="s">
        <v>6881</v>
      </c>
      <c r="AX562" s="84" t="s">
        <v>7438</v>
      </c>
      <c r="AY562" s="79" t="s">
        <v>66</v>
      </c>
      <c r="AZ562" s="79" t="str">
        <f>REPLACE(INDEX(GroupVertices[Group],MATCH(Vertices[[#This Row],[Vertex]],GroupVertices[Vertex],0)),1,1,"")</f>
        <v>1</v>
      </c>
      <c r="BA562" s="2"/>
      <c r="BB562" s="3"/>
      <c r="BC562" s="3"/>
      <c r="BD562" s="3"/>
      <c r="BE562" s="3"/>
    </row>
    <row r="563" spans="1:57" ht="15">
      <c r="A563" s="65" t="s">
        <v>674</v>
      </c>
      <c r="B563" s="66"/>
      <c r="C563" s="66"/>
      <c r="D563" s="67">
        <v>2.340909090909091</v>
      </c>
      <c r="E563" s="69">
        <v>60</v>
      </c>
      <c r="F563" s="104" t="s">
        <v>1910</v>
      </c>
      <c r="G563" s="66"/>
      <c r="H563" s="70"/>
      <c r="I563" s="71"/>
      <c r="J563" s="71"/>
      <c r="K563" s="70" t="s">
        <v>8131</v>
      </c>
      <c r="L563" s="74"/>
      <c r="M563" s="75">
        <v>269.42950439453125</v>
      </c>
      <c r="N563" s="75">
        <v>8651.16015625</v>
      </c>
      <c r="O563" s="76"/>
      <c r="P563" s="77"/>
      <c r="Q563" s="77"/>
      <c r="R563" s="89"/>
      <c r="S563" s="48">
        <v>1</v>
      </c>
      <c r="T563" s="48">
        <v>1</v>
      </c>
      <c r="U563" s="49">
        <v>0</v>
      </c>
      <c r="V563" s="49">
        <v>0</v>
      </c>
      <c r="W563" s="50"/>
      <c r="X563" s="50"/>
      <c r="Y563" s="50"/>
      <c r="Z563" s="49" t="s">
        <v>8271</v>
      </c>
      <c r="AA563" s="72">
        <v>563</v>
      </c>
      <c r="AB563" s="72"/>
      <c r="AC563" s="73"/>
      <c r="AD563" s="79" t="s">
        <v>4601</v>
      </c>
      <c r="AE563" s="79">
        <v>363</v>
      </c>
      <c r="AF563" s="79">
        <v>86</v>
      </c>
      <c r="AG563" s="79">
        <v>3223</v>
      </c>
      <c r="AH563" s="79">
        <v>1277</v>
      </c>
      <c r="AI563" s="79"/>
      <c r="AJ563" s="79" t="s">
        <v>5219</v>
      </c>
      <c r="AK563" s="79" t="s">
        <v>5585</v>
      </c>
      <c r="AL563" s="84" t="s">
        <v>5936</v>
      </c>
      <c r="AM563" s="79"/>
      <c r="AN563" s="81">
        <v>40717.87814814815</v>
      </c>
      <c r="AO563" s="84" t="s">
        <v>6495</v>
      </c>
      <c r="AP563" s="79" t="b">
        <v>0</v>
      </c>
      <c r="AQ563" s="79" t="b">
        <v>0</v>
      </c>
      <c r="AR563" s="79" t="b">
        <v>0</v>
      </c>
      <c r="AS563" s="79"/>
      <c r="AT563" s="79">
        <v>1</v>
      </c>
      <c r="AU563" s="84" t="s">
        <v>6636</v>
      </c>
      <c r="AV563" s="79" t="b">
        <v>0</v>
      </c>
      <c r="AW563" s="79" t="s">
        <v>6881</v>
      </c>
      <c r="AX563" s="84" t="s">
        <v>7439</v>
      </c>
      <c r="AY563" s="79" t="s">
        <v>66</v>
      </c>
      <c r="AZ563" s="79" t="str">
        <f>REPLACE(INDEX(GroupVertices[Group],MATCH(Vertices[[#This Row],[Vertex]],GroupVertices[Vertex],0)),1,1,"")</f>
        <v>1</v>
      </c>
      <c r="BA563" s="2"/>
      <c r="BB563" s="3"/>
      <c r="BC563" s="3"/>
      <c r="BD563" s="3"/>
      <c r="BE563" s="3"/>
    </row>
    <row r="564" spans="1:57" ht="15">
      <c r="A564" s="65" t="s">
        <v>675</v>
      </c>
      <c r="B564" s="66"/>
      <c r="C564" s="66"/>
      <c r="D564" s="67">
        <v>3.1818181818181817</v>
      </c>
      <c r="E564" s="69">
        <v>60</v>
      </c>
      <c r="F564" s="104" t="s">
        <v>6843</v>
      </c>
      <c r="G564" s="66"/>
      <c r="H564" s="70"/>
      <c r="I564" s="71"/>
      <c r="J564" s="71"/>
      <c r="K564" s="70" t="s">
        <v>8132</v>
      </c>
      <c r="L564" s="74"/>
      <c r="M564" s="75">
        <v>9378.6015625</v>
      </c>
      <c r="N564" s="75">
        <v>3890.156982421875</v>
      </c>
      <c r="O564" s="76"/>
      <c r="P564" s="77"/>
      <c r="Q564" s="77"/>
      <c r="R564" s="89"/>
      <c r="S564" s="48">
        <v>2</v>
      </c>
      <c r="T564" s="48">
        <v>1</v>
      </c>
      <c r="U564" s="49">
        <v>0</v>
      </c>
      <c r="V564" s="49">
        <v>1</v>
      </c>
      <c r="W564" s="50"/>
      <c r="X564" s="50"/>
      <c r="Y564" s="50"/>
      <c r="Z564" s="49">
        <v>0</v>
      </c>
      <c r="AA564" s="72">
        <v>564</v>
      </c>
      <c r="AB564" s="72"/>
      <c r="AC564" s="73"/>
      <c r="AD564" s="79" t="s">
        <v>4602</v>
      </c>
      <c r="AE564" s="79">
        <v>537</v>
      </c>
      <c r="AF564" s="79">
        <v>860732</v>
      </c>
      <c r="AG564" s="79">
        <v>222609</v>
      </c>
      <c r="AH564" s="79">
        <v>974</v>
      </c>
      <c r="AI564" s="79"/>
      <c r="AJ564" s="79" t="s">
        <v>5220</v>
      </c>
      <c r="AK564" s="79" t="s">
        <v>5654</v>
      </c>
      <c r="AL564" s="84" t="s">
        <v>5937</v>
      </c>
      <c r="AM564" s="79"/>
      <c r="AN564" s="81">
        <v>39808.68806712963</v>
      </c>
      <c r="AO564" s="84" t="s">
        <v>6496</v>
      </c>
      <c r="AP564" s="79" t="b">
        <v>0</v>
      </c>
      <c r="AQ564" s="79" t="b">
        <v>0</v>
      </c>
      <c r="AR564" s="79" t="b">
        <v>1</v>
      </c>
      <c r="AS564" s="79"/>
      <c r="AT564" s="79">
        <v>2814</v>
      </c>
      <c r="AU564" s="84" t="s">
        <v>6619</v>
      </c>
      <c r="AV564" s="79" t="b">
        <v>1</v>
      </c>
      <c r="AW564" s="79" t="s">
        <v>6881</v>
      </c>
      <c r="AX564" s="84" t="s">
        <v>7440</v>
      </c>
      <c r="AY564" s="79" t="s">
        <v>66</v>
      </c>
      <c r="AZ564" s="79" t="str">
        <f>REPLACE(INDEX(GroupVertices[Group],MATCH(Vertices[[#This Row],[Vertex]],GroupVertices[Vertex],0)),1,1,"")</f>
        <v>82</v>
      </c>
      <c r="BA564" s="2"/>
      <c r="BB564" s="3"/>
      <c r="BC564" s="3"/>
      <c r="BD564" s="3"/>
      <c r="BE564" s="3"/>
    </row>
    <row r="565" spans="1:57" ht="15">
      <c r="A565" s="65" t="s">
        <v>676</v>
      </c>
      <c r="B565" s="66"/>
      <c r="C565" s="66"/>
      <c r="D565" s="67">
        <v>1.5</v>
      </c>
      <c r="E565" s="69">
        <v>60</v>
      </c>
      <c r="F565" s="104" t="s">
        <v>1911</v>
      </c>
      <c r="G565" s="66"/>
      <c r="H565" s="70"/>
      <c r="I565" s="71"/>
      <c r="J565" s="71"/>
      <c r="K565" s="70" t="s">
        <v>8133</v>
      </c>
      <c r="L565" s="74"/>
      <c r="M565" s="75">
        <v>9050.16796875</v>
      </c>
      <c r="N565" s="75">
        <v>4304.31689453125</v>
      </c>
      <c r="O565" s="76"/>
      <c r="P565" s="77"/>
      <c r="Q565" s="77"/>
      <c r="R565" s="89"/>
      <c r="S565" s="48">
        <v>0</v>
      </c>
      <c r="T565" s="48">
        <v>1</v>
      </c>
      <c r="U565" s="49">
        <v>0</v>
      </c>
      <c r="V565" s="49">
        <v>1</v>
      </c>
      <c r="W565" s="50"/>
      <c r="X565" s="50"/>
      <c r="Y565" s="50"/>
      <c r="Z565" s="49">
        <v>0</v>
      </c>
      <c r="AA565" s="72">
        <v>565</v>
      </c>
      <c r="AB565" s="72"/>
      <c r="AC565" s="73"/>
      <c r="AD565" s="79" t="s">
        <v>4603</v>
      </c>
      <c r="AE565" s="79">
        <v>132</v>
      </c>
      <c r="AF565" s="79">
        <v>327</v>
      </c>
      <c r="AG565" s="79">
        <v>10111</v>
      </c>
      <c r="AH565" s="79">
        <v>53993</v>
      </c>
      <c r="AI565" s="79"/>
      <c r="AJ565" s="79" t="s">
        <v>5221</v>
      </c>
      <c r="AK565" s="79" t="s">
        <v>5655</v>
      </c>
      <c r="AL565" s="79"/>
      <c r="AM565" s="79"/>
      <c r="AN565" s="81">
        <v>42268.934212962966</v>
      </c>
      <c r="AO565" s="84" t="s">
        <v>6497</v>
      </c>
      <c r="AP565" s="79" t="b">
        <v>0</v>
      </c>
      <c r="AQ565" s="79" t="b">
        <v>0</v>
      </c>
      <c r="AR565" s="79" t="b">
        <v>0</v>
      </c>
      <c r="AS565" s="79"/>
      <c r="AT565" s="79">
        <v>3</v>
      </c>
      <c r="AU565" s="84" t="s">
        <v>6619</v>
      </c>
      <c r="AV565" s="79" t="b">
        <v>0</v>
      </c>
      <c r="AW565" s="79" t="s">
        <v>6881</v>
      </c>
      <c r="AX565" s="84" t="s">
        <v>7441</v>
      </c>
      <c r="AY565" s="79" t="s">
        <v>66</v>
      </c>
      <c r="AZ565" s="79" t="str">
        <f>REPLACE(INDEX(GroupVertices[Group],MATCH(Vertices[[#This Row],[Vertex]],GroupVertices[Vertex],0)),1,1,"")</f>
        <v>82</v>
      </c>
      <c r="BA565" s="2"/>
      <c r="BB565" s="3"/>
      <c r="BC565" s="3"/>
      <c r="BD565" s="3"/>
      <c r="BE565" s="3"/>
    </row>
    <row r="566" spans="1:57" ht="15">
      <c r="A566" s="65" t="s">
        <v>677</v>
      </c>
      <c r="B566" s="66"/>
      <c r="C566" s="66"/>
      <c r="D566" s="67">
        <v>1.5</v>
      </c>
      <c r="E566" s="69">
        <v>60</v>
      </c>
      <c r="F566" s="104" t="s">
        <v>6844</v>
      </c>
      <c r="G566" s="66"/>
      <c r="H566" s="70"/>
      <c r="I566" s="71"/>
      <c r="J566" s="71"/>
      <c r="K566" s="70" t="s">
        <v>8134</v>
      </c>
      <c r="L566" s="74"/>
      <c r="M566" s="75">
        <v>3355.517333984375</v>
      </c>
      <c r="N566" s="75">
        <v>5942.6630859375</v>
      </c>
      <c r="O566" s="76"/>
      <c r="P566" s="77"/>
      <c r="Q566" s="77"/>
      <c r="R566" s="89"/>
      <c r="S566" s="48">
        <v>0</v>
      </c>
      <c r="T566" s="48">
        <v>1</v>
      </c>
      <c r="U566" s="49">
        <v>0</v>
      </c>
      <c r="V566" s="49">
        <v>0.047619</v>
      </c>
      <c r="W566" s="50"/>
      <c r="X566" s="50"/>
      <c r="Y566" s="50"/>
      <c r="Z566" s="49">
        <v>0</v>
      </c>
      <c r="AA566" s="72">
        <v>566</v>
      </c>
      <c r="AB566" s="72"/>
      <c r="AC566" s="73"/>
      <c r="AD566" s="79" t="s">
        <v>4604</v>
      </c>
      <c r="AE566" s="79">
        <v>987</v>
      </c>
      <c r="AF566" s="79">
        <v>1579</v>
      </c>
      <c r="AG566" s="79">
        <v>209655</v>
      </c>
      <c r="AH566" s="79">
        <v>79595</v>
      </c>
      <c r="AI566" s="79"/>
      <c r="AJ566" s="79" t="s">
        <v>5222</v>
      </c>
      <c r="AK566" s="79" t="s">
        <v>5656</v>
      </c>
      <c r="AL566" s="79"/>
      <c r="AM566" s="79"/>
      <c r="AN566" s="81">
        <v>40752.71193287037</v>
      </c>
      <c r="AO566" s="84" t="s">
        <v>6498</v>
      </c>
      <c r="AP566" s="79" t="b">
        <v>0</v>
      </c>
      <c r="AQ566" s="79" t="b">
        <v>0</v>
      </c>
      <c r="AR566" s="79" t="b">
        <v>1</v>
      </c>
      <c r="AS566" s="79"/>
      <c r="AT566" s="79">
        <v>144</v>
      </c>
      <c r="AU566" s="84" t="s">
        <v>6635</v>
      </c>
      <c r="AV566" s="79" t="b">
        <v>0</v>
      </c>
      <c r="AW566" s="79" t="s">
        <v>6881</v>
      </c>
      <c r="AX566" s="84" t="s">
        <v>7442</v>
      </c>
      <c r="AY566" s="79" t="s">
        <v>66</v>
      </c>
      <c r="AZ566" s="79" t="str">
        <f>REPLACE(INDEX(GroupVertices[Group],MATCH(Vertices[[#This Row],[Vertex]],GroupVertices[Vertex],0)),1,1,"")</f>
        <v>9</v>
      </c>
      <c r="BA566" s="2"/>
      <c r="BB566" s="3"/>
      <c r="BC566" s="3"/>
      <c r="BD566" s="3"/>
      <c r="BE566" s="3"/>
    </row>
    <row r="567" spans="1:57" ht="15">
      <c r="A567" s="65" t="s">
        <v>678</v>
      </c>
      <c r="B567" s="66"/>
      <c r="C567" s="66"/>
      <c r="D567" s="67">
        <v>1.5</v>
      </c>
      <c r="E567" s="69">
        <v>60</v>
      </c>
      <c r="F567" s="104" t="s">
        <v>1912</v>
      </c>
      <c r="G567" s="66"/>
      <c r="H567" s="70"/>
      <c r="I567" s="71"/>
      <c r="J567" s="71"/>
      <c r="K567" s="70" t="s">
        <v>8135</v>
      </c>
      <c r="L567" s="74"/>
      <c r="M567" s="75">
        <v>6738.98095703125</v>
      </c>
      <c r="N567" s="75">
        <v>8149.01611328125</v>
      </c>
      <c r="O567" s="76"/>
      <c r="P567" s="77"/>
      <c r="Q567" s="77"/>
      <c r="R567" s="89"/>
      <c r="S567" s="48">
        <v>0</v>
      </c>
      <c r="T567" s="48">
        <v>1</v>
      </c>
      <c r="U567" s="49">
        <v>0</v>
      </c>
      <c r="V567" s="49">
        <v>0.111111</v>
      </c>
      <c r="W567" s="50"/>
      <c r="X567" s="50"/>
      <c r="Y567" s="50"/>
      <c r="Z567" s="49">
        <v>0</v>
      </c>
      <c r="AA567" s="72">
        <v>567</v>
      </c>
      <c r="AB567" s="72"/>
      <c r="AC567" s="73"/>
      <c r="AD567" s="79" t="s">
        <v>4605</v>
      </c>
      <c r="AE567" s="79">
        <v>395</v>
      </c>
      <c r="AF567" s="79">
        <v>54</v>
      </c>
      <c r="AG567" s="79">
        <v>1935</v>
      </c>
      <c r="AH567" s="79">
        <v>556</v>
      </c>
      <c r="AI567" s="79"/>
      <c r="AJ567" s="79" t="s">
        <v>5223</v>
      </c>
      <c r="AK567" s="79" t="s">
        <v>3952</v>
      </c>
      <c r="AL567" s="79"/>
      <c r="AM567" s="79"/>
      <c r="AN567" s="81">
        <v>42786.03481481481</v>
      </c>
      <c r="AO567" s="84" t="s">
        <v>6499</v>
      </c>
      <c r="AP567" s="79" t="b">
        <v>0</v>
      </c>
      <c r="AQ567" s="79" t="b">
        <v>0</v>
      </c>
      <c r="AR567" s="79" t="b">
        <v>1</v>
      </c>
      <c r="AS567" s="79"/>
      <c r="AT567" s="79">
        <v>0</v>
      </c>
      <c r="AU567" s="84" t="s">
        <v>6619</v>
      </c>
      <c r="AV567" s="79" t="b">
        <v>0</v>
      </c>
      <c r="AW567" s="79" t="s">
        <v>6881</v>
      </c>
      <c r="AX567" s="84" t="s">
        <v>7443</v>
      </c>
      <c r="AY567" s="79" t="s">
        <v>66</v>
      </c>
      <c r="AZ567" s="79" t="str">
        <f>REPLACE(INDEX(GroupVertices[Group],MATCH(Vertices[[#This Row],[Vertex]],GroupVertices[Vertex],0)),1,1,"")</f>
        <v>14</v>
      </c>
      <c r="BA567" s="2"/>
      <c r="BB567" s="3"/>
      <c r="BC567" s="3"/>
      <c r="BD567" s="3"/>
      <c r="BE567" s="3"/>
    </row>
    <row r="568" spans="1:57" ht="15">
      <c r="A568" s="65" t="s">
        <v>679</v>
      </c>
      <c r="B568" s="66"/>
      <c r="C568" s="66"/>
      <c r="D568" s="67">
        <v>2.340909090909091</v>
      </c>
      <c r="E568" s="69">
        <v>60</v>
      </c>
      <c r="F568" s="104" t="s">
        <v>1913</v>
      </c>
      <c r="G568" s="66"/>
      <c r="H568" s="70"/>
      <c r="I568" s="71"/>
      <c r="J568" s="71"/>
      <c r="K568" s="70" t="s">
        <v>8136</v>
      </c>
      <c r="L568" s="74"/>
      <c r="M568" s="75">
        <v>2412.223388671875</v>
      </c>
      <c r="N568" s="75">
        <v>8170.58056640625</v>
      </c>
      <c r="O568" s="76"/>
      <c r="P568" s="77"/>
      <c r="Q568" s="77"/>
      <c r="R568" s="89"/>
      <c r="S568" s="48">
        <v>1</v>
      </c>
      <c r="T568" s="48">
        <v>1</v>
      </c>
      <c r="U568" s="49">
        <v>0</v>
      </c>
      <c r="V568" s="49">
        <v>0</v>
      </c>
      <c r="W568" s="50"/>
      <c r="X568" s="50"/>
      <c r="Y568" s="50"/>
      <c r="Z568" s="49" t="s">
        <v>8271</v>
      </c>
      <c r="AA568" s="72">
        <v>568</v>
      </c>
      <c r="AB568" s="72"/>
      <c r="AC568" s="73"/>
      <c r="AD568" s="79" t="s">
        <v>4606</v>
      </c>
      <c r="AE568" s="79">
        <v>2937</v>
      </c>
      <c r="AF568" s="79">
        <v>1137</v>
      </c>
      <c r="AG568" s="79">
        <v>44923</v>
      </c>
      <c r="AH568" s="79">
        <v>118</v>
      </c>
      <c r="AI568" s="79"/>
      <c r="AJ568" s="79" t="s">
        <v>5224</v>
      </c>
      <c r="AK568" s="79" t="s">
        <v>5657</v>
      </c>
      <c r="AL568" s="84" t="s">
        <v>5938</v>
      </c>
      <c r="AM568" s="79"/>
      <c r="AN568" s="81">
        <v>39944.174467592595</v>
      </c>
      <c r="AO568" s="84" t="s">
        <v>6500</v>
      </c>
      <c r="AP568" s="79" t="b">
        <v>0</v>
      </c>
      <c r="AQ568" s="79" t="b">
        <v>0</v>
      </c>
      <c r="AR568" s="79" t="b">
        <v>0</v>
      </c>
      <c r="AS568" s="79"/>
      <c r="AT568" s="79">
        <v>21</v>
      </c>
      <c r="AU568" s="84" t="s">
        <v>6630</v>
      </c>
      <c r="AV568" s="79" t="b">
        <v>0</v>
      </c>
      <c r="AW568" s="79" t="s">
        <v>6881</v>
      </c>
      <c r="AX568" s="84" t="s">
        <v>7444</v>
      </c>
      <c r="AY568" s="79" t="s">
        <v>66</v>
      </c>
      <c r="AZ568" s="79" t="str">
        <f>REPLACE(INDEX(GroupVertices[Group],MATCH(Vertices[[#This Row],[Vertex]],GroupVertices[Vertex],0)),1,1,"")</f>
        <v>1</v>
      </c>
      <c r="BA568" s="2"/>
      <c r="BB568" s="3"/>
      <c r="BC568" s="3"/>
      <c r="BD568" s="3"/>
      <c r="BE568" s="3"/>
    </row>
    <row r="569" spans="1:57" ht="15">
      <c r="A569" s="65" t="s">
        <v>680</v>
      </c>
      <c r="B569" s="66"/>
      <c r="C569" s="66"/>
      <c r="D569" s="67">
        <v>2.340909090909091</v>
      </c>
      <c r="E569" s="69">
        <v>60</v>
      </c>
      <c r="F569" s="104" t="s">
        <v>1914</v>
      </c>
      <c r="G569" s="66"/>
      <c r="H569" s="70"/>
      <c r="I569" s="71"/>
      <c r="J569" s="71"/>
      <c r="K569" s="70" t="s">
        <v>8137</v>
      </c>
      <c r="L569" s="74"/>
      <c r="M569" s="75">
        <v>230.72889709472656</v>
      </c>
      <c r="N569" s="75">
        <v>4009.10498046875</v>
      </c>
      <c r="O569" s="76"/>
      <c r="P569" s="77"/>
      <c r="Q569" s="77"/>
      <c r="R569" s="89"/>
      <c r="S569" s="48">
        <v>1</v>
      </c>
      <c r="T569" s="48">
        <v>1</v>
      </c>
      <c r="U569" s="49">
        <v>0</v>
      </c>
      <c r="V569" s="49">
        <v>0</v>
      </c>
      <c r="W569" s="50"/>
      <c r="X569" s="50"/>
      <c r="Y569" s="50"/>
      <c r="Z569" s="49" t="s">
        <v>8271</v>
      </c>
      <c r="AA569" s="72">
        <v>569</v>
      </c>
      <c r="AB569" s="72"/>
      <c r="AC569" s="73"/>
      <c r="AD569" s="79" t="s">
        <v>4607</v>
      </c>
      <c r="AE569" s="79">
        <v>46</v>
      </c>
      <c r="AF569" s="79">
        <v>4444</v>
      </c>
      <c r="AG569" s="79">
        <v>4623</v>
      </c>
      <c r="AH569" s="79">
        <v>2406</v>
      </c>
      <c r="AI569" s="79"/>
      <c r="AJ569" s="79" t="s">
        <v>5225</v>
      </c>
      <c r="AK569" s="79" t="s">
        <v>5658</v>
      </c>
      <c r="AL569" s="84" t="s">
        <v>5939</v>
      </c>
      <c r="AM569" s="79"/>
      <c r="AN569" s="81">
        <v>40110.74104166667</v>
      </c>
      <c r="AO569" s="84" t="s">
        <v>6501</v>
      </c>
      <c r="AP569" s="79" t="b">
        <v>0</v>
      </c>
      <c r="AQ569" s="79" t="b">
        <v>0</v>
      </c>
      <c r="AR569" s="79" t="b">
        <v>0</v>
      </c>
      <c r="AS569" s="79"/>
      <c r="AT569" s="79">
        <v>40</v>
      </c>
      <c r="AU569" s="84" t="s">
        <v>6635</v>
      </c>
      <c r="AV569" s="79" t="b">
        <v>0</v>
      </c>
      <c r="AW569" s="79" t="s">
        <v>6881</v>
      </c>
      <c r="AX569" s="84" t="s">
        <v>7445</v>
      </c>
      <c r="AY569" s="79" t="s">
        <v>66</v>
      </c>
      <c r="AZ569" s="79" t="str">
        <f>REPLACE(INDEX(GroupVertices[Group],MATCH(Vertices[[#This Row],[Vertex]],GroupVertices[Vertex],0)),1,1,"")</f>
        <v>1</v>
      </c>
      <c r="BA569" s="2"/>
      <c r="BB569" s="3"/>
      <c r="BC569" s="3"/>
      <c r="BD569" s="3"/>
      <c r="BE569" s="3"/>
    </row>
    <row r="570" spans="1:57" ht="15">
      <c r="A570" s="65" t="s">
        <v>681</v>
      </c>
      <c r="B570" s="66"/>
      <c r="C570" s="66"/>
      <c r="D570" s="67">
        <v>2.340909090909091</v>
      </c>
      <c r="E570" s="69">
        <v>60</v>
      </c>
      <c r="F570" s="104" t="s">
        <v>1915</v>
      </c>
      <c r="G570" s="66"/>
      <c r="H570" s="70"/>
      <c r="I570" s="71"/>
      <c r="J570" s="71"/>
      <c r="K570" s="70" t="s">
        <v>8138</v>
      </c>
      <c r="L570" s="74"/>
      <c r="M570" s="75">
        <v>1067.52099609375</v>
      </c>
      <c r="N570" s="75">
        <v>5087.40087890625</v>
      </c>
      <c r="O570" s="76"/>
      <c r="P570" s="77"/>
      <c r="Q570" s="77"/>
      <c r="R570" s="89"/>
      <c r="S570" s="48">
        <v>1</v>
      </c>
      <c r="T570" s="48">
        <v>1</v>
      </c>
      <c r="U570" s="49">
        <v>0</v>
      </c>
      <c r="V570" s="49">
        <v>0</v>
      </c>
      <c r="W570" s="50"/>
      <c r="X570" s="50"/>
      <c r="Y570" s="50"/>
      <c r="Z570" s="49" t="s">
        <v>8271</v>
      </c>
      <c r="AA570" s="72">
        <v>570</v>
      </c>
      <c r="AB570" s="72"/>
      <c r="AC570" s="73"/>
      <c r="AD570" s="79" t="s">
        <v>4608</v>
      </c>
      <c r="AE570" s="79">
        <v>384</v>
      </c>
      <c r="AF570" s="79">
        <v>339</v>
      </c>
      <c r="AG570" s="79">
        <v>12830</v>
      </c>
      <c r="AH570" s="79">
        <v>4148</v>
      </c>
      <c r="AI570" s="79"/>
      <c r="AJ570" s="79" t="s">
        <v>5226</v>
      </c>
      <c r="AK570" s="79"/>
      <c r="AL570" s="79"/>
      <c r="AM570" s="79"/>
      <c r="AN570" s="81">
        <v>40545.080300925925</v>
      </c>
      <c r="AO570" s="84" t="s">
        <v>6502</v>
      </c>
      <c r="AP570" s="79" t="b">
        <v>0</v>
      </c>
      <c r="AQ570" s="79" t="b">
        <v>0</v>
      </c>
      <c r="AR570" s="79" t="b">
        <v>1</v>
      </c>
      <c r="AS570" s="79"/>
      <c r="AT570" s="79">
        <v>0</v>
      </c>
      <c r="AU570" s="84" t="s">
        <v>6620</v>
      </c>
      <c r="AV570" s="79" t="b">
        <v>0</v>
      </c>
      <c r="AW570" s="79" t="s">
        <v>6881</v>
      </c>
      <c r="AX570" s="84" t="s">
        <v>7446</v>
      </c>
      <c r="AY570" s="79" t="s">
        <v>66</v>
      </c>
      <c r="AZ570" s="79" t="str">
        <f>REPLACE(INDEX(GroupVertices[Group],MATCH(Vertices[[#This Row],[Vertex]],GroupVertices[Vertex],0)),1,1,"")</f>
        <v>1</v>
      </c>
      <c r="BA570" s="2"/>
      <c r="BB570" s="3"/>
      <c r="BC570" s="3"/>
      <c r="BD570" s="3"/>
      <c r="BE570" s="3"/>
    </row>
    <row r="571" spans="1:57" ht="15">
      <c r="A571" s="65" t="s">
        <v>682</v>
      </c>
      <c r="B571" s="66"/>
      <c r="C571" s="66"/>
      <c r="D571" s="67">
        <v>3.1818181818181817</v>
      </c>
      <c r="E571" s="69">
        <v>60</v>
      </c>
      <c r="F571" s="104" t="s">
        <v>1916</v>
      </c>
      <c r="G571" s="66"/>
      <c r="H571" s="70"/>
      <c r="I571" s="71"/>
      <c r="J571" s="71"/>
      <c r="K571" s="70" t="s">
        <v>8139</v>
      </c>
      <c r="L571" s="74"/>
      <c r="M571" s="75">
        <v>6994.400390625</v>
      </c>
      <c r="N571" s="75">
        <v>2647.698486328125</v>
      </c>
      <c r="O571" s="76"/>
      <c r="P571" s="77"/>
      <c r="Q571" s="77"/>
      <c r="R571" s="89"/>
      <c r="S571" s="48">
        <v>2</v>
      </c>
      <c r="T571" s="48">
        <v>1</v>
      </c>
      <c r="U571" s="49">
        <v>0</v>
      </c>
      <c r="V571" s="49">
        <v>1</v>
      </c>
      <c r="W571" s="50"/>
      <c r="X571" s="50"/>
      <c r="Y571" s="50"/>
      <c r="Z571" s="49">
        <v>0</v>
      </c>
      <c r="AA571" s="72">
        <v>571</v>
      </c>
      <c r="AB571" s="72"/>
      <c r="AC571" s="73"/>
      <c r="AD571" s="79" t="s">
        <v>4609</v>
      </c>
      <c r="AE571" s="79">
        <v>727</v>
      </c>
      <c r="AF571" s="79">
        <v>3442</v>
      </c>
      <c r="AG571" s="79">
        <v>34970</v>
      </c>
      <c r="AH571" s="79">
        <v>175685</v>
      </c>
      <c r="AI571" s="79"/>
      <c r="AJ571" s="79" t="s">
        <v>5227</v>
      </c>
      <c r="AK571" s="79"/>
      <c r="AL571" s="84" t="s">
        <v>5940</v>
      </c>
      <c r="AM571" s="79"/>
      <c r="AN571" s="81">
        <v>42079.68890046296</v>
      </c>
      <c r="AO571" s="84" t="s">
        <v>6503</v>
      </c>
      <c r="AP571" s="79" t="b">
        <v>1</v>
      </c>
      <c r="AQ571" s="79" t="b">
        <v>0</v>
      </c>
      <c r="AR571" s="79" t="b">
        <v>1</v>
      </c>
      <c r="AS571" s="79"/>
      <c r="AT571" s="79">
        <v>26</v>
      </c>
      <c r="AU571" s="84" t="s">
        <v>6619</v>
      </c>
      <c r="AV571" s="79" t="b">
        <v>0</v>
      </c>
      <c r="AW571" s="79" t="s">
        <v>6881</v>
      </c>
      <c r="AX571" s="84" t="s">
        <v>7447</v>
      </c>
      <c r="AY571" s="79" t="s">
        <v>66</v>
      </c>
      <c r="AZ571" s="79" t="str">
        <f>REPLACE(INDEX(GroupVertices[Group],MATCH(Vertices[[#This Row],[Vertex]],GroupVertices[Vertex],0)),1,1,"")</f>
        <v>81</v>
      </c>
      <c r="BA571" s="2"/>
      <c r="BB571" s="3"/>
      <c r="BC571" s="3"/>
      <c r="BD571" s="3"/>
      <c r="BE571" s="3"/>
    </row>
    <row r="572" spans="1:57" ht="15">
      <c r="A572" s="65" t="s">
        <v>683</v>
      </c>
      <c r="B572" s="66"/>
      <c r="C572" s="66"/>
      <c r="D572" s="67">
        <v>1.5</v>
      </c>
      <c r="E572" s="69">
        <v>60</v>
      </c>
      <c r="F572" s="104" t="s">
        <v>1917</v>
      </c>
      <c r="G572" s="66"/>
      <c r="H572" s="70"/>
      <c r="I572" s="71"/>
      <c r="J572" s="71"/>
      <c r="K572" s="70" t="s">
        <v>8140</v>
      </c>
      <c r="L572" s="74"/>
      <c r="M572" s="75">
        <v>6690.29443359375</v>
      </c>
      <c r="N572" s="75">
        <v>3091.441162109375</v>
      </c>
      <c r="O572" s="76"/>
      <c r="P572" s="77"/>
      <c r="Q572" s="77"/>
      <c r="R572" s="89"/>
      <c r="S572" s="48">
        <v>0</v>
      </c>
      <c r="T572" s="48">
        <v>1</v>
      </c>
      <c r="U572" s="49">
        <v>0</v>
      </c>
      <c r="V572" s="49">
        <v>1</v>
      </c>
      <c r="W572" s="50"/>
      <c r="X572" s="50"/>
      <c r="Y572" s="50"/>
      <c r="Z572" s="49">
        <v>0</v>
      </c>
      <c r="AA572" s="72">
        <v>572</v>
      </c>
      <c r="AB572" s="72"/>
      <c r="AC572" s="73"/>
      <c r="AD572" s="79" t="s">
        <v>4610</v>
      </c>
      <c r="AE572" s="79">
        <v>270</v>
      </c>
      <c r="AF572" s="79">
        <v>72</v>
      </c>
      <c r="AG572" s="79">
        <v>2016</v>
      </c>
      <c r="AH572" s="79">
        <v>8284</v>
      </c>
      <c r="AI572" s="79"/>
      <c r="AJ572" s="79" t="s">
        <v>5228</v>
      </c>
      <c r="AK572" s="79"/>
      <c r="AL572" s="79"/>
      <c r="AM572" s="79"/>
      <c r="AN572" s="81">
        <v>42522.85506944444</v>
      </c>
      <c r="AO572" s="84" t="s">
        <v>6504</v>
      </c>
      <c r="AP572" s="79" t="b">
        <v>1</v>
      </c>
      <c r="AQ572" s="79" t="b">
        <v>0</v>
      </c>
      <c r="AR572" s="79" t="b">
        <v>0</v>
      </c>
      <c r="AS572" s="79"/>
      <c r="AT572" s="79">
        <v>0</v>
      </c>
      <c r="AU572" s="79"/>
      <c r="AV572" s="79" t="b">
        <v>0</v>
      </c>
      <c r="AW572" s="79" t="s">
        <v>6881</v>
      </c>
      <c r="AX572" s="84" t="s">
        <v>7448</v>
      </c>
      <c r="AY572" s="79" t="s">
        <v>66</v>
      </c>
      <c r="AZ572" s="79" t="str">
        <f>REPLACE(INDEX(GroupVertices[Group],MATCH(Vertices[[#This Row],[Vertex]],GroupVertices[Vertex],0)),1,1,"")</f>
        <v>81</v>
      </c>
      <c r="BA572" s="2"/>
      <c r="BB572" s="3"/>
      <c r="BC572" s="3"/>
      <c r="BD572" s="3"/>
      <c r="BE572" s="3"/>
    </row>
    <row r="573" spans="1:57" ht="15">
      <c r="A573" s="65" t="s">
        <v>684</v>
      </c>
      <c r="B573" s="66"/>
      <c r="C573" s="66"/>
      <c r="D573" s="67">
        <v>2.340909090909091</v>
      </c>
      <c r="E573" s="69">
        <v>60</v>
      </c>
      <c r="F573" s="104" t="s">
        <v>1918</v>
      </c>
      <c r="G573" s="66"/>
      <c r="H573" s="70"/>
      <c r="I573" s="71"/>
      <c r="J573" s="71"/>
      <c r="K573" s="70" t="s">
        <v>8141</v>
      </c>
      <c r="L573" s="74"/>
      <c r="M573" s="75">
        <v>1589.2197265625</v>
      </c>
      <c r="N573" s="75">
        <v>9339.5556640625</v>
      </c>
      <c r="O573" s="76"/>
      <c r="P573" s="77"/>
      <c r="Q573" s="77"/>
      <c r="R573" s="89"/>
      <c r="S573" s="48">
        <v>1</v>
      </c>
      <c r="T573" s="48">
        <v>1</v>
      </c>
      <c r="U573" s="49">
        <v>0</v>
      </c>
      <c r="V573" s="49">
        <v>0</v>
      </c>
      <c r="W573" s="50"/>
      <c r="X573" s="50"/>
      <c r="Y573" s="50"/>
      <c r="Z573" s="49" t="s">
        <v>8271</v>
      </c>
      <c r="AA573" s="72">
        <v>573</v>
      </c>
      <c r="AB573" s="72"/>
      <c r="AC573" s="73"/>
      <c r="AD573" s="79" t="s">
        <v>4611</v>
      </c>
      <c r="AE573" s="79">
        <v>565</v>
      </c>
      <c r="AF573" s="79">
        <v>751</v>
      </c>
      <c r="AG573" s="79">
        <v>6312</v>
      </c>
      <c r="AH573" s="79">
        <v>21319</v>
      </c>
      <c r="AI573" s="79"/>
      <c r="AJ573" s="79" t="s">
        <v>5229</v>
      </c>
      <c r="AK573" s="79" t="s">
        <v>3971</v>
      </c>
      <c r="AL573" s="84" t="s">
        <v>5941</v>
      </c>
      <c r="AM573" s="79"/>
      <c r="AN573" s="81">
        <v>41111.97775462963</v>
      </c>
      <c r="AO573" s="84" t="s">
        <v>6505</v>
      </c>
      <c r="AP573" s="79" t="b">
        <v>0</v>
      </c>
      <c r="AQ573" s="79" t="b">
        <v>0</v>
      </c>
      <c r="AR573" s="79" t="b">
        <v>1</v>
      </c>
      <c r="AS573" s="79"/>
      <c r="AT573" s="79">
        <v>3</v>
      </c>
      <c r="AU573" s="84" t="s">
        <v>6626</v>
      </c>
      <c r="AV573" s="79" t="b">
        <v>0</v>
      </c>
      <c r="AW573" s="79" t="s">
        <v>6881</v>
      </c>
      <c r="AX573" s="84" t="s">
        <v>7449</v>
      </c>
      <c r="AY573" s="79" t="s">
        <v>66</v>
      </c>
      <c r="AZ573" s="79" t="str">
        <f>REPLACE(INDEX(GroupVertices[Group],MATCH(Vertices[[#This Row],[Vertex]],GroupVertices[Vertex],0)),1,1,"")</f>
        <v>1</v>
      </c>
      <c r="BA573" s="2"/>
      <c r="BB573" s="3"/>
      <c r="BC573" s="3"/>
      <c r="BD573" s="3"/>
      <c r="BE573" s="3"/>
    </row>
    <row r="574" spans="1:57" ht="15">
      <c r="A574" s="65" t="s">
        <v>685</v>
      </c>
      <c r="B574" s="66"/>
      <c r="C574" s="66"/>
      <c r="D574" s="67">
        <v>3.1818181818181817</v>
      </c>
      <c r="E574" s="69">
        <v>60</v>
      </c>
      <c r="F574" s="104" t="s">
        <v>1919</v>
      </c>
      <c r="G574" s="66"/>
      <c r="H574" s="70"/>
      <c r="I574" s="71"/>
      <c r="J574" s="71"/>
      <c r="K574" s="70" t="s">
        <v>8142</v>
      </c>
      <c r="L574" s="74"/>
      <c r="M574" s="75">
        <v>6994.39501953125</v>
      </c>
      <c r="N574" s="75">
        <v>3268.93994140625</v>
      </c>
      <c r="O574" s="76"/>
      <c r="P574" s="77"/>
      <c r="Q574" s="77"/>
      <c r="R574" s="89"/>
      <c r="S574" s="48">
        <v>2</v>
      </c>
      <c r="T574" s="48">
        <v>1</v>
      </c>
      <c r="U574" s="49">
        <v>0</v>
      </c>
      <c r="V574" s="49">
        <v>1</v>
      </c>
      <c r="W574" s="50"/>
      <c r="X574" s="50"/>
      <c r="Y574" s="50"/>
      <c r="Z574" s="49">
        <v>0</v>
      </c>
      <c r="AA574" s="72">
        <v>574</v>
      </c>
      <c r="AB574" s="72"/>
      <c r="AC574" s="73"/>
      <c r="AD574" s="79" t="s">
        <v>4612</v>
      </c>
      <c r="AE574" s="79">
        <v>6982</v>
      </c>
      <c r="AF574" s="79">
        <v>17533</v>
      </c>
      <c r="AG574" s="79">
        <v>48415</v>
      </c>
      <c r="AH574" s="79">
        <v>81860</v>
      </c>
      <c r="AI574" s="79"/>
      <c r="AJ574" s="79" t="s">
        <v>5230</v>
      </c>
      <c r="AK574" s="79" t="s">
        <v>5659</v>
      </c>
      <c r="AL574" s="84" t="s">
        <v>5942</v>
      </c>
      <c r="AM574" s="79"/>
      <c r="AN574" s="81">
        <v>41476.74711805556</v>
      </c>
      <c r="AO574" s="84" t="s">
        <v>6506</v>
      </c>
      <c r="AP574" s="79" t="b">
        <v>1</v>
      </c>
      <c r="AQ574" s="79" t="b">
        <v>0</v>
      </c>
      <c r="AR574" s="79" t="b">
        <v>1</v>
      </c>
      <c r="AS574" s="79"/>
      <c r="AT574" s="79">
        <v>34</v>
      </c>
      <c r="AU574" s="84" t="s">
        <v>6619</v>
      </c>
      <c r="AV574" s="79" t="b">
        <v>0</v>
      </c>
      <c r="AW574" s="79" t="s">
        <v>6881</v>
      </c>
      <c r="AX574" s="84" t="s">
        <v>7450</v>
      </c>
      <c r="AY574" s="79" t="s">
        <v>66</v>
      </c>
      <c r="AZ574" s="79" t="str">
        <f>REPLACE(INDEX(GroupVertices[Group],MATCH(Vertices[[#This Row],[Vertex]],GroupVertices[Vertex],0)),1,1,"")</f>
        <v>80</v>
      </c>
      <c r="BA574" s="2"/>
      <c r="BB574" s="3"/>
      <c r="BC574" s="3"/>
      <c r="BD574" s="3"/>
      <c r="BE574" s="3"/>
    </row>
    <row r="575" spans="1:57" ht="15">
      <c r="A575" s="65" t="s">
        <v>686</v>
      </c>
      <c r="B575" s="66"/>
      <c r="C575" s="66"/>
      <c r="D575" s="67">
        <v>1.5</v>
      </c>
      <c r="E575" s="69">
        <v>60</v>
      </c>
      <c r="F575" s="104" t="s">
        <v>1920</v>
      </c>
      <c r="G575" s="66"/>
      <c r="H575" s="70"/>
      <c r="I575" s="71"/>
      <c r="J575" s="71"/>
      <c r="K575" s="70" t="s">
        <v>8143</v>
      </c>
      <c r="L575" s="74"/>
      <c r="M575" s="75">
        <v>6690.2890625</v>
      </c>
      <c r="N575" s="75">
        <v>3712.6826171875</v>
      </c>
      <c r="O575" s="76"/>
      <c r="P575" s="77"/>
      <c r="Q575" s="77"/>
      <c r="R575" s="89"/>
      <c r="S575" s="48">
        <v>0</v>
      </c>
      <c r="T575" s="48">
        <v>1</v>
      </c>
      <c r="U575" s="49">
        <v>0</v>
      </c>
      <c r="V575" s="49">
        <v>1</v>
      </c>
      <c r="W575" s="50"/>
      <c r="X575" s="50"/>
      <c r="Y575" s="50"/>
      <c r="Z575" s="49">
        <v>0</v>
      </c>
      <c r="AA575" s="72">
        <v>575</v>
      </c>
      <c r="AB575" s="72"/>
      <c r="AC575" s="73"/>
      <c r="AD575" s="79" t="s">
        <v>4613</v>
      </c>
      <c r="AE575" s="79">
        <v>96</v>
      </c>
      <c r="AF575" s="79">
        <v>29</v>
      </c>
      <c r="AG575" s="79">
        <v>362</v>
      </c>
      <c r="AH575" s="79">
        <v>3776</v>
      </c>
      <c r="AI575" s="79"/>
      <c r="AJ575" s="79" t="s">
        <v>5231</v>
      </c>
      <c r="AK575" s="79"/>
      <c r="AL575" s="79"/>
      <c r="AM575" s="79"/>
      <c r="AN575" s="81">
        <v>43476.706099537034</v>
      </c>
      <c r="AO575" s="84" t="s">
        <v>6507</v>
      </c>
      <c r="AP575" s="79" t="b">
        <v>1</v>
      </c>
      <c r="AQ575" s="79" t="b">
        <v>0</v>
      </c>
      <c r="AR575" s="79" t="b">
        <v>0</v>
      </c>
      <c r="AS575" s="79"/>
      <c r="AT575" s="79">
        <v>0</v>
      </c>
      <c r="AU575" s="79"/>
      <c r="AV575" s="79" t="b">
        <v>0</v>
      </c>
      <c r="AW575" s="79" t="s">
        <v>6881</v>
      </c>
      <c r="AX575" s="84" t="s">
        <v>7451</v>
      </c>
      <c r="AY575" s="79" t="s">
        <v>66</v>
      </c>
      <c r="AZ575" s="79" t="str">
        <f>REPLACE(INDEX(GroupVertices[Group],MATCH(Vertices[[#This Row],[Vertex]],GroupVertices[Vertex],0)),1,1,"")</f>
        <v>80</v>
      </c>
      <c r="BA575" s="2"/>
      <c r="BB575" s="3"/>
      <c r="BC575" s="3"/>
      <c r="BD575" s="3"/>
      <c r="BE575" s="3"/>
    </row>
    <row r="576" spans="1:57" ht="15">
      <c r="A576" s="65" t="s">
        <v>687</v>
      </c>
      <c r="B576" s="66"/>
      <c r="C576" s="66"/>
      <c r="D576" s="67">
        <v>1.5</v>
      </c>
      <c r="E576" s="69">
        <v>60</v>
      </c>
      <c r="F576" s="104" t="s">
        <v>1921</v>
      </c>
      <c r="G576" s="66"/>
      <c r="H576" s="70"/>
      <c r="I576" s="71"/>
      <c r="J576" s="71"/>
      <c r="K576" s="70" t="s">
        <v>8144</v>
      </c>
      <c r="L576" s="74"/>
      <c r="M576" s="75">
        <v>3525.0888671875</v>
      </c>
      <c r="N576" s="75">
        <v>9634.3154296875</v>
      </c>
      <c r="O576" s="76"/>
      <c r="P576" s="77"/>
      <c r="Q576" s="77"/>
      <c r="R576" s="89"/>
      <c r="S576" s="48">
        <v>0</v>
      </c>
      <c r="T576" s="48">
        <v>1</v>
      </c>
      <c r="U576" s="49">
        <v>0</v>
      </c>
      <c r="V576" s="49">
        <v>0.027027</v>
      </c>
      <c r="W576" s="50"/>
      <c r="X576" s="50"/>
      <c r="Y576" s="50"/>
      <c r="Z576" s="49">
        <v>0</v>
      </c>
      <c r="AA576" s="72">
        <v>576</v>
      </c>
      <c r="AB576" s="72"/>
      <c r="AC576" s="73"/>
      <c r="AD576" s="79" t="s">
        <v>4614</v>
      </c>
      <c r="AE576" s="79">
        <v>491</v>
      </c>
      <c r="AF576" s="79">
        <v>372</v>
      </c>
      <c r="AG576" s="79">
        <v>28190</v>
      </c>
      <c r="AH576" s="79">
        <v>59987</v>
      </c>
      <c r="AI576" s="79"/>
      <c r="AJ576" s="79" t="s">
        <v>5232</v>
      </c>
      <c r="AK576" s="79" t="s">
        <v>5660</v>
      </c>
      <c r="AL576" s="79"/>
      <c r="AM576" s="79"/>
      <c r="AN576" s="81">
        <v>40802.137824074074</v>
      </c>
      <c r="AO576" s="84" t="s">
        <v>6508</v>
      </c>
      <c r="AP576" s="79" t="b">
        <v>0</v>
      </c>
      <c r="AQ576" s="79" t="b">
        <v>0</v>
      </c>
      <c r="AR576" s="79" t="b">
        <v>0</v>
      </c>
      <c r="AS576" s="79"/>
      <c r="AT576" s="79">
        <v>2</v>
      </c>
      <c r="AU576" s="84" t="s">
        <v>6619</v>
      </c>
      <c r="AV576" s="79" t="b">
        <v>0</v>
      </c>
      <c r="AW576" s="79" t="s">
        <v>6881</v>
      </c>
      <c r="AX576" s="84" t="s">
        <v>7452</v>
      </c>
      <c r="AY576" s="79" t="s">
        <v>66</v>
      </c>
      <c r="AZ576" s="79" t="str">
        <f>REPLACE(INDEX(GroupVertices[Group],MATCH(Vertices[[#This Row],[Vertex]],GroupVertices[Vertex],0)),1,1,"")</f>
        <v>4</v>
      </c>
      <c r="BA576" s="2"/>
      <c r="BB576" s="3"/>
      <c r="BC576" s="3"/>
      <c r="BD576" s="3"/>
      <c r="BE576" s="3"/>
    </row>
    <row r="577" spans="1:57" ht="15">
      <c r="A577" s="65" t="s">
        <v>688</v>
      </c>
      <c r="B577" s="66"/>
      <c r="C577" s="66"/>
      <c r="D577" s="67">
        <v>1.5</v>
      </c>
      <c r="E577" s="69">
        <v>60</v>
      </c>
      <c r="F577" s="104" t="s">
        <v>1922</v>
      </c>
      <c r="G577" s="66"/>
      <c r="H577" s="70"/>
      <c r="I577" s="71"/>
      <c r="J577" s="71"/>
      <c r="K577" s="70" t="s">
        <v>8145</v>
      </c>
      <c r="L577" s="74"/>
      <c r="M577" s="75">
        <v>4277.99755859375</v>
      </c>
      <c r="N577" s="75">
        <v>8964.939453125</v>
      </c>
      <c r="O577" s="76"/>
      <c r="P577" s="77"/>
      <c r="Q577" s="77"/>
      <c r="R577" s="89"/>
      <c r="S577" s="48">
        <v>0</v>
      </c>
      <c r="T577" s="48">
        <v>1</v>
      </c>
      <c r="U577" s="49">
        <v>0</v>
      </c>
      <c r="V577" s="49">
        <v>0.034483</v>
      </c>
      <c r="W577" s="50"/>
      <c r="X577" s="50"/>
      <c r="Y577" s="50"/>
      <c r="Z577" s="49">
        <v>0</v>
      </c>
      <c r="AA577" s="72">
        <v>577</v>
      </c>
      <c r="AB577" s="72"/>
      <c r="AC577" s="73"/>
      <c r="AD577" s="79" t="s">
        <v>4615</v>
      </c>
      <c r="AE577" s="79">
        <v>319</v>
      </c>
      <c r="AF577" s="79">
        <v>235</v>
      </c>
      <c r="AG577" s="79">
        <v>1669</v>
      </c>
      <c r="AH577" s="79">
        <v>9848</v>
      </c>
      <c r="AI577" s="79"/>
      <c r="AJ577" s="79" t="s">
        <v>5233</v>
      </c>
      <c r="AK577" s="79" t="s">
        <v>5661</v>
      </c>
      <c r="AL577" s="79"/>
      <c r="AM577" s="79"/>
      <c r="AN577" s="81">
        <v>43313.059479166666</v>
      </c>
      <c r="AO577" s="84" t="s">
        <v>6509</v>
      </c>
      <c r="AP577" s="79" t="b">
        <v>1</v>
      </c>
      <c r="AQ577" s="79" t="b">
        <v>0</v>
      </c>
      <c r="AR577" s="79" t="b">
        <v>0</v>
      </c>
      <c r="AS577" s="79"/>
      <c r="AT577" s="79">
        <v>0</v>
      </c>
      <c r="AU577" s="79"/>
      <c r="AV577" s="79" t="b">
        <v>0</v>
      </c>
      <c r="AW577" s="79" t="s">
        <v>6881</v>
      </c>
      <c r="AX577" s="84" t="s">
        <v>7453</v>
      </c>
      <c r="AY577" s="79" t="s">
        <v>66</v>
      </c>
      <c r="AZ577" s="79" t="str">
        <f>REPLACE(INDEX(GroupVertices[Group],MATCH(Vertices[[#This Row],[Vertex]],GroupVertices[Vertex],0)),1,1,"")</f>
        <v>3</v>
      </c>
      <c r="BA577" s="2"/>
      <c r="BB577" s="3"/>
      <c r="BC577" s="3"/>
      <c r="BD577" s="3"/>
      <c r="BE577" s="3"/>
    </row>
    <row r="578" spans="1:57" ht="15">
      <c r="A578" s="65" t="s">
        <v>689</v>
      </c>
      <c r="B578" s="66"/>
      <c r="C578" s="66"/>
      <c r="D578" s="67">
        <v>2.340909090909091</v>
      </c>
      <c r="E578" s="69">
        <v>60</v>
      </c>
      <c r="F578" s="104" t="s">
        <v>1923</v>
      </c>
      <c r="G578" s="66"/>
      <c r="H578" s="70"/>
      <c r="I578" s="71"/>
      <c r="J578" s="71"/>
      <c r="K578" s="70" t="s">
        <v>8146</v>
      </c>
      <c r="L578" s="74"/>
      <c r="M578" s="75">
        <v>1811.034912109375</v>
      </c>
      <c r="N578" s="75">
        <v>9480.560546875</v>
      </c>
      <c r="O578" s="76"/>
      <c r="P578" s="77"/>
      <c r="Q578" s="77"/>
      <c r="R578" s="89"/>
      <c r="S578" s="48">
        <v>1</v>
      </c>
      <c r="T578" s="48">
        <v>1</v>
      </c>
      <c r="U578" s="49">
        <v>0</v>
      </c>
      <c r="V578" s="49">
        <v>0</v>
      </c>
      <c r="W578" s="50"/>
      <c r="X578" s="50"/>
      <c r="Y578" s="50"/>
      <c r="Z578" s="49" t="s">
        <v>8271</v>
      </c>
      <c r="AA578" s="72">
        <v>578</v>
      </c>
      <c r="AB578" s="72"/>
      <c r="AC578" s="73"/>
      <c r="AD578" s="79" t="s">
        <v>4616</v>
      </c>
      <c r="AE578" s="79">
        <v>922</v>
      </c>
      <c r="AF578" s="79">
        <v>566</v>
      </c>
      <c r="AG578" s="79">
        <v>3894</v>
      </c>
      <c r="AH578" s="79">
        <v>54781</v>
      </c>
      <c r="AI578" s="79"/>
      <c r="AJ578" s="79" t="s">
        <v>5234</v>
      </c>
      <c r="AK578" s="79"/>
      <c r="AL578" s="79"/>
      <c r="AM578" s="79"/>
      <c r="AN578" s="81">
        <v>41816.11130787037</v>
      </c>
      <c r="AO578" s="84" t="s">
        <v>6510</v>
      </c>
      <c r="AP578" s="79" t="b">
        <v>1</v>
      </c>
      <c r="AQ578" s="79" t="b">
        <v>0</v>
      </c>
      <c r="AR578" s="79" t="b">
        <v>1</v>
      </c>
      <c r="AS578" s="79"/>
      <c r="AT578" s="79">
        <v>3</v>
      </c>
      <c r="AU578" s="84" t="s">
        <v>6619</v>
      </c>
      <c r="AV578" s="79" t="b">
        <v>0</v>
      </c>
      <c r="AW578" s="79" t="s">
        <v>6881</v>
      </c>
      <c r="AX578" s="84" t="s">
        <v>7454</v>
      </c>
      <c r="AY578" s="79" t="s">
        <v>66</v>
      </c>
      <c r="AZ578" s="79" t="str">
        <f>REPLACE(INDEX(GroupVertices[Group],MATCH(Vertices[[#This Row],[Vertex]],GroupVertices[Vertex],0)),1,1,"")</f>
        <v>1</v>
      </c>
      <c r="BA578" s="2"/>
      <c r="BB578" s="3"/>
      <c r="BC578" s="3"/>
      <c r="BD578" s="3"/>
      <c r="BE578" s="3"/>
    </row>
    <row r="579" spans="1:57" ht="15">
      <c r="A579" s="65" t="s">
        <v>690</v>
      </c>
      <c r="B579" s="66"/>
      <c r="C579" s="66"/>
      <c r="D579" s="67">
        <v>2.340909090909091</v>
      </c>
      <c r="E579" s="69">
        <v>60</v>
      </c>
      <c r="F579" s="104" t="s">
        <v>1924</v>
      </c>
      <c r="G579" s="66"/>
      <c r="H579" s="70"/>
      <c r="I579" s="71"/>
      <c r="J579" s="71"/>
      <c r="K579" s="70" t="s">
        <v>8147</v>
      </c>
      <c r="L579" s="74"/>
      <c r="M579" s="75">
        <v>1309.178466796875</v>
      </c>
      <c r="N579" s="75">
        <v>9324.0556640625</v>
      </c>
      <c r="O579" s="76"/>
      <c r="P579" s="77"/>
      <c r="Q579" s="77"/>
      <c r="R579" s="89"/>
      <c r="S579" s="48">
        <v>1</v>
      </c>
      <c r="T579" s="48">
        <v>1</v>
      </c>
      <c r="U579" s="49">
        <v>0</v>
      </c>
      <c r="V579" s="49">
        <v>0</v>
      </c>
      <c r="W579" s="50"/>
      <c r="X579" s="50"/>
      <c r="Y579" s="50"/>
      <c r="Z579" s="49" t="s">
        <v>8271</v>
      </c>
      <c r="AA579" s="72">
        <v>579</v>
      </c>
      <c r="AB579" s="72"/>
      <c r="AC579" s="73"/>
      <c r="AD579" s="79" t="s">
        <v>4617</v>
      </c>
      <c r="AE579" s="79">
        <v>8723</v>
      </c>
      <c r="AF579" s="79">
        <v>9279</v>
      </c>
      <c r="AG579" s="79">
        <v>49278</v>
      </c>
      <c r="AH579" s="79">
        <v>7710</v>
      </c>
      <c r="AI579" s="79"/>
      <c r="AJ579" s="79" t="s">
        <v>5235</v>
      </c>
      <c r="AK579" s="79" t="s">
        <v>5662</v>
      </c>
      <c r="AL579" s="79"/>
      <c r="AM579" s="79"/>
      <c r="AN579" s="81">
        <v>40999.08813657407</v>
      </c>
      <c r="AO579" s="79"/>
      <c r="AP579" s="79" t="b">
        <v>0</v>
      </c>
      <c r="AQ579" s="79" t="b">
        <v>0</v>
      </c>
      <c r="AR579" s="79" t="b">
        <v>1</v>
      </c>
      <c r="AS579" s="79"/>
      <c r="AT579" s="79">
        <v>86</v>
      </c>
      <c r="AU579" s="84" t="s">
        <v>6620</v>
      </c>
      <c r="AV579" s="79" t="b">
        <v>0</v>
      </c>
      <c r="AW579" s="79" t="s">
        <v>6881</v>
      </c>
      <c r="AX579" s="84" t="s">
        <v>7455</v>
      </c>
      <c r="AY579" s="79" t="s">
        <v>66</v>
      </c>
      <c r="AZ579" s="79" t="str">
        <f>REPLACE(INDEX(GroupVertices[Group],MATCH(Vertices[[#This Row],[Vertex]],GroupVertices[Vertex],0)),1,1,"")</f>
        <v>1</v>
      </c>
      <c r="BA579" s="2"/>
      <c r="BB579" s="3"/>
      <c r="BC579" s="3"/>
      <c r="BD579" s="3"/>
      <c r="BE579" s="3"/>
    </row>
    <row r="580" spans="1:57" ht="15">
      <c r="A580" s="65" t="s">
        <v>691</v>
      </c>
      <c r="B580" s="66"/>
      <c r="C580" s="66"/>
      <c r="D580" s="67">
        <v>1.5</v>
      </c>
      <c r="E580" s="69">
        <v>60</v>
      </c>
      <c r="F580" s="104" t="s">
        <v>1925</v>
      </c>
      <c r="G580" s="66"/>
      <c r="H580" s="70"/>
      <c r="I580" s="71"/>
      <c r="J580" s="71"/>
      <c r="K580" s="70" t="s">
        <v>8148</v>
      </c>
      <c r="L580" s="74"/>
      <c r="M580" s="75">
        <v>9524.525390625</v>
      </c>
      <c r="N580" s="75">
        <v>4304.34423828125</v>
      </c>
      <c r="O580" s="76"/>
      <c r="P580" s="77"/>
      <c r="Q580" s="77"/>
      <c r="R580" s="89"/>
      <c r="S580" s="48">
        <v>0</v>
      </c>
      <c r="T580" s="48">
        <v>1</v>
      </c>
      <c r="U580" s="49">
        <v>0</v>
      </c>
      <c r="V580" s="49">
        <v>1</v>
      </c>
      <c r="W580" s="50"/>
      <c r="X580" s="50"/>
      <c r="Y580" s="50"/>
      <c r="Z580" s="49">
        <v>0</v>
      </c>
      <c r="AA580" s="72">
        <v>580</v>
      </c>
      <c r="AB580" s="72"/>
      <c r="AC580" s="73"/>
      <c r="AD580" s="79" t="s">
        <v>4618</v>
      </c>
      <c r="AE580" s="79">
        <v>702</v>
      </c>
      <c r="AF580" s="79">
        <v>424</v>
      </c>
      <c r="AG580" s="79">
        <v>3644</v>
      </c>
      <c r="AH580" s="79">
        <v>8397</v>
      </c>
      <c r="AI580" s="79"/>
      <c r="AJ580" s="79" t="s">
        <v>5236</v>
      </c>
      <c r="AK580" s="79" t="s">
        <v>3952</v>
      </c>
      <c r="AL580" s="79"/>
      <c r="AM580" s="79"/>
      <c r="AN580" s="81">
        <v>42794.91443287037</v>
      </c>
      <c r="AO580" s="79"/>
      <c r="AP580" s="79" t="b">
        <v>1</v>
      </c>
      <c r="AQ580" s="79" t="b">
        <v>0</v>
      </c>
      <c r="AR580" s="79" t="b">
        <v>0</v>
      </c>
      <c r="AS580" s="79"/>
      <c r="AT580" s="79">
        <v>0</v>
      </c>
      <c r="AU580" s="79"/>
      <c r="AV580" s="79" t="b">
        <v>0</v>
      </c>
      <c r="AW580" s="79" t="s">
        <v>6881</v>
      </c>
      <c r="AX580" s="84" t="s">
        <v>7456</v>
      </c>
      <c r="AY580" s="79" t="s">
        <v>66</v>
      </c>
      <c r="AZ580" s="79" t="str">
        <f>REPLACE(INDEX(GroupVertices[Group],MATCH(Vertices[[#This Row],[Vertex]],GroupVertices[Vertex],0)),1,1,"")</f>
        <v>79</v>
      </c>
      <c r="BA580" s="2"/>
      <c r="BB580" s="3"/>
      <c r="BC580" s="3"/>
      <c r="BD580" s="3"/>
      <c r="BE580" s="3"/>
    </row>
    <row r="581" spans="1:57" ht="15">
      <c r="A581" s="65" t="s">
        <v>892</v>
      </c>
      <c r="B581" s="66"/>
      <c r="C581" s="66"/>
      <c r="D581" s="67">
        <v>2.340909090909091</v>
      </c>
      <c r="E581" s="69">
        <v>60</v>
      </c>
      <c r="F581" s="104" t="s">
        <v>6845</v>
      </c>
      <c r="G581" s="66"/>
      <c r="H581" s="70"/>
      <c r="I581" s="71"/>
      <c r="J581" s="71"/>
      <c r="K581" s="70" t="s">
        <v>8149</v>
      </c>
      <c r="L581" s="74"/>
      <c r="M581" s="75">
        <v>9852.958984375</v>
      </c>
      <c r="N581" s="75">
        <v>3890.1845703125</v>
      </c>
      <c r="O581" s="76"/>
      <c r="P581" s="77"/>
      <c r="Q581" s="77"/>
      <c r="R581" s="89"/>
      <c r="S581" s="48">
        <v>1</v>
      </c>
      <c r="T581" s="48">
        <v>0</v>
      </c>
      <c r="U581" s="49">
        <v>0</v>
      </c>
      <c r="V581" s="49">
        <v>1</v>
      </c>
      <c r="W581" s="50"/>
      <c r="X581" s="50"/>
      <c r="Y581" s="50"/>
      <c r="Z581" s="49">
        <v>0</v>
      </c>
      <c r="AA581" s="72">
        <v>581</v>
      </c>
      <c r="AB581" s="72"/>
      <c r="AC581" s="73"/>
      <c r="AD581" s="79" t="s">
        <v>4619</v>
      </c>
      <c r="AE581" s="79">
        <v>340</v>
      </c>
      <c r="AF581" s="79">
        <v>6763</v>
      </c>
      <c r="AG581" s="79">
        <v>14446</v>
      </c>
      <c r="AH581" s="79">
        <v>12435</v>
      </c>
      <c r="AI581" s="79"/>
      <c r="AJ581" s="79" t="s">
        <v>5237</v>
      </c>
      <c r="AK581" s="79" t="s">
        <v>5663</v>
      </c>
      <c r="AL581" s="84" t="s">
        <v>5943</v>
      </c>
      <c r="AM581" s="79"/>
      <c r="AN581" s="81">
        <v>42931.01645833333</v>
      </c>
      <c r="AO581" s="84" t="s">
        <v>6511</v>
      </c>
      <c r="AP581" s="79" t="b">
        <v>1</v>
      </c>
      <c r="AQ581" s="79" t="b">
        <v>0</v>
      </c>
      <c r="AR581" s="79" t="b">
        <v>0</v>
      </c>
      <c r="AS581" s="79"/>
      <c r="AT581" s="79">
        <v>12</v>
      </c>
      <c r="AU581" s="79"/>
      <c r="AV581" s="79" t="b">
        <v>0</v>
      </c>
      <c r="AW581" s="79" t="s">
        <v>6881</v>
      </c>
      <c r="AX581" s="84" t="s">
        <v>7457</v>
      </c>
      <c r="AY581" s="79" t="s">
        <v>65</v>
      </c>
      <c r="AZ581" s="79" t="str">
        <f>REPLACE(INDEX(GroupVertices[Group],MATCH(Vertices[[#This Row],[Vertex]],GroupVertices[Vertex],0)),1,1,"")</f>
        <v>79</v>
      </c>
      <c r="BA581" s="2"/>
      <c r="BB581" s="3"/>
      <c r="BC581" s="3"/>
      <c r="BD581" s="3"/>
      <c r="BE581" s="3"/>
    </row>
    <row r="582" spans="1:57" ht="15">
      <c r="A582" s="65" t="s">
        <v>692</v>
      </c>
      <c r="B582" s="66"/>
      <c r="C582" s="66"/>
      <c r="D582" s="67">
        <v>2.340909090909091</v>
      </c>
      <c r="E582" s="69">
        <v>60</v>
      </c>
      <c r="F582" s="104" t="s">
        <v>1926</v>
      </c>
      <c r="G582" s="66"/>
      <c r="H582" s="70"/>
      <c r="I582" s="71"/>
      <c r="J582" s="71"/>
      <c r="K582" s="70" t="s">
        <v>8150</v>
      </c>
      <c r="L582" s="74"/>
      <c r="M582" s="75">
        <v>626.0072021484375</v>
      </c>
      <c r="N582" s="75">
        <v>9511.681640625</v>
      </c>
      <c r="O582" s="76"/>
      <c r="P582" s="77"/>
      <c r="Q582" s="77"/>
      <c r="R582" s="89"/>
      <c r="S582" s="48">
        <v>1</v>
      </c>
      <c r="T582" s="48">
        <v>1</v>
      </c>
      <c r="U582" s="49">
        <v>0</v>
      </c>
      <c r="V582" s="49">
        <v>0</v>
      </c>
      <c r="W582" s="50"/>
      <c r="X582" s="50"/>
      <c r="Y582" s="50"/>
      <c r="Z582" s="49" t="s">
        <v>8271</v>
      </c>
      <c r="AA582" s="72">
        <v>582</v>
      </c>
      <c r="AB582" s="72"/>
      <c r="AC582" s="73"/>
      <c r="AD582" s="79" t="s">
        <v>4620</v>
      </c>
      <c r="AE582" s="79">
        <v>1804</v>
      </c>
      <c r="AF582" s="79">
        <v>1192</v>
      </c>
      <c r="AG582" s="79">
        <v>24614</v>
      </c>
      <c r="AH582" s="79">
        <v>21889</v>
      </c>
      <c r="AI582" s="79"/>
      <c r="AJ582" s="79" t="s">
        <v>5238</v>
      </c>
      <c r="AK582" s="79" t="s">
        <v>5664</v>
      </c>
      <c r="AL582" s="84" t="s">
        <v>5944</v>
      </c>
      <c r="AM582" s="79"/>
      <c r="AN582" s="81">
        <v>42852.611712962964</v>
      </c>
      <c r="AO582" s="84" t="s">
        <v>6512</v>
      </c>
      <c r="AP582" s="79" t="b">
        <v>1</v>
      </c>
      <c r="AQ582" s="79" t="b">
        <v>0</v>
      </c>
      <c r="AR582" s="79" t="b">
        <v>0</v>
      </c>
      <c r="AS582" s="79"/>
      <c r="AT582" s="79">
        <v>0</v>
      </c>
      <c r="AU582" s="79"/>
      <c r="AV582" s="79" t="b">
        <v>0</v>
      </c>
      <c r="AW582" s="79" t="s">
        <v>6881</v>
      </c>
      <c r="AX582" s="84" t="s">
        <v>7458</v>
      </c>
      <c r="AY582" s="79" t="s">
        <v>66</v>
      </c>
      <c r="AZ582" s="79" t="str">
        <f>REPLACE(INDEX(GroupVertices[Group],MATCH(Vertices[[#This Row],[Vertex]],GroupVertices[Vertex],0)),1,1,"")</f>
        <v>1</v>
      </c>
      <c r="BA582" s="2"/>
      <c r="BB582" s="3"/>
      <c r="BC582" s="3"/>
      <c r="BD582" s="3"/>
      <c r="BE582" s="3"/>
    </row>
    <row r="583" spans="1:57" ht="15">
      <c r="A583" s="65" t="s">
        <v>694</v>
      </c>
      <c r="B583" s="66"/>
      <c r="C583" s="66"/>
      <c r="D583" s="67">
        <v>1.5</v>
      </c>
      <c r="E583" s="69">
        <v>60</v>
      </c>
      <c r="F583" s="104" t="s">
        <v>1928</v>
      </c>
      <c r="G583" s="66"/>
      <c r="H583" s="70"/>
      <c r="I583" s="71"/>
      <c r="J583" s="71"/>
      <c r="K583" s="70" t="s">
        <v>8151</v>
      </c>
      <c r="L583" s="74"/>
      <c r="M583" s="75">
        <v>8283.8271484375</v>
      </c>
      <c r="N583" s="75">
        <v>6833.64208984375</v>
      </c>
      <c r="O583" s="76"/>
      <c r="P583" s="77"/>
      <c r="Q583" s="77"/>
      <c r="R583" s="89"/>
      <c r="S583" s="48">
        <v>0</v>
      </c>
      <c r="T583" s="48">
        <v>1</v>
      </c>
      <c r="U583" s="49">
        <v>0</v>
      </c>
      <c r="V583" s="49">
        <v>0.333333</v>
      </c>
      <c r="W583" s="50"/>
      <c r="X583" s="50"/>
      <c r="Y583" s="50"/>
      <c r="Z583" s="49">
        <v>0</v>
      </c>
      <c r="AA583" s="72">
        <v>583</v>
      </c>
      <c r="AB583" s="72"/>
      <c r="AC583" s="73"/>
      <c r="AD583" s="79" t="s">
        <v>4621</v>
      </c>
      <c r="AE583" s="79">
        <v>716</v>
      </c>
      <c r="AF583" s="79">
        <v>753</v>
      </c>
      <c r="AG583" s="79">
        <v>38247</v>
      </c>
      <c r="AH583" s="79">
        <v>21496</v>
      </c>
      <c r="AI583" s="79"/>
      <c r="AJ583" s="79" t="s">
        <v>5239</v>
      </c>
      <c r="AK583" s="79" t="s">
        <v>5665</v>
      </c>
      <c r="AL583" s="84" t="s">
        <v>5945</v>
      </c>
      <c r="AM583" s="79"/>
      <c r="AN583" s="81">
        <v>40966.79954861111</v>
      </c>
      <c r="AO583" s="84" t="s">
        <v>6513</v>
      </c>
      <c r="AP583" s="79" t="b">
        <v>0</v>
      </c>
      <c r="AQ583" s="79" t="b">
        <v>0</v>
      </c>
      <c r="AR583" s="79" t="b">
        <v>1</v>
      </c>
      <c r="AS583" s="79"/>
      <c r="AT583" s="79">
        <v>3</v>
      </c>
      <c r="AU583" s="84" t="s">
        <v>6619</v>
      </c>
      <c r="AV583" s="79" t="b">
        <v>0</v>
      </c>
      <c r="AW583" s="79" t="s">
        <v>6881</v>
      </c>
      <c r="AX583" s="84" t="s">
        <v>7459</v>
      </c>
      <c r="AY583" s="79" t="s">
        <v>66</v>
      </c>
      <c r="AZ583" s="79" t="str">
        <f>REPLACE(INDEX(GroupVertices[Group],MATCH(Vertices[[#This Row],[Vertex]],GroupVertices[Vertex],0)),1,1,"")</f>
        <v>36</v>
      </c>
      <c r="BA583" s="2"/>
      <c r="BB583" s="3"/>
      <c r="BC583" s="3"/>
      <c r="BD583" s="3"/>
      <c r="BE583" s="3"/>
    </row>
    <row r="584" spans="1:57" ht="15">
      <c r="A584" s="65" t="s">
        <v>695</v>
      </c>
      <c r="B584" s="66"/>
      <c r="C584" s="66"/>
      <c r="D584" s="67">
        <v>2.340909090909091</v>
      </c>
      <c r="E584" s="69">
        <v>60</v>
      </c>
      <c r="F584" s="104" t="s">
        <v>1929</v>
      </c>
      <c r="G584" s="66"/>
      <c r="H584" s="70"/>
      <c r="I584" s="71"/>
      <c r="J584" s="71"/>
      <c r="K584" s="70" t="s">
        <v>8152</v>
      </c>
      <c r="L584" s="74"/>
      <c r="M584" s="75">
        <v>352.94268798828125</v>
      </c>
      <c r="N584" s="75">
        <v>5649.04248046875</v>
      </c>
      <c r="O584" s="76"/>
      <c r="P584" s="77"/>
      <c r="Q584" s="77"/>
      <c r="R584" s="89"/>
      <c r="S584" s="48">
        <v>1</v>
      </c>
      <c r="T584" s="48">
        <v>1</v>
      </c>
      <c r="U584" s="49">
        <v>0</v>
      </c>
      <c r="V584" s="49">
        <v>0</v>
      </c>
      <c r="W584" s="50"/>
      <c r="X584" s="50"/>
      <c r="Y584" s="50"/>
      <c r="Z584" s="49" t="s">
        <v>8271</v>
      </c>
      <c r="AA584" s="72">
        <v>584</v>
      </c>
      <c r="AB584" s="72"/>
      <c r="AC584" s="73"/>
      <c r="AD584" s="79" t="s">
        <v>4622</v>
      </c>
      <c r="AE584" s="79">
        <v>314</v>
      </c>
      <c r="AF584" s="79">
        <v>323</v>
      </c>
      <c r="AG584" s="79">
        <v>26734</v>
      </c>
      <c r="AH584" s="79">
        <v>31712</v>
      </c>
      <c r="AI584" s="79"/>
      <c r="AJ584" s="79" t="s">
        <v>5240</v>
      </c>
      <c r="AK584" s="79"/>
      <c r="AL584" s="79"/>
      <c r="AM584" s="79"/>
      <c r="AN584" s="81">
        <v>41313.08435185185</v>
      </c>
      <c r="AO584" s="84" t="s">
        <v>6514</v>
      </c>
      <c r="AP584" s="79" t="b">
        <v>0</v>
      </c>
      <c r="AQ584" s="79" t="b">
        <v>0</v>
      </c>
      <c r="AR584" s="79" t="b">
        <v>0</v>
      </c>
      <c r="AS584" s="79"/>
      <c r="AT584" s="79">
        <v>3</v>
      </c>
      <c r="AU584" s="84" t="s">
        <v>6635</v>
      </c>
      <c r="AV584" s="79" t="b">
        <v>0</v>
      </c>
      <c r="AW584" s="79" t="s">
        <v>6881</v>
      </c>
      <c r="AX584" s="84" t="s">
        <v>7460</v>
      </c>
      <c r="AY584" s="79" t="s">
        <v>66</v>
      </c>
      <c r="AZ584" s="79" t="str">
        <f>REPLACE(INDEX(GroupVertices[Group],MATCH(Vertices[[#This Row],[Vertex]],GroupVertices[Vertex],0)),1,1,"")</f>
        <v>1</v>
      </c>
      <c r="BA584" s="2"/>
      <c r="BB584" s="3"/>
      <c r="BC584" s="3"/>
      <c r="BD584" s="3"/>
      <c r="BE584" s="3"/>
    </row>
    <row r="585" spans="1:57" ht="15">
      <c r="A585" s="65" t="s">
        <v>696</v>
      </c>
      <c r="B585" s="66"/>
      <c r="C585" s="66"/>
      <c r="D585" s="67">
        <v>1.5</v>
      </c>
      <c r="E585" s="69">
        <v>60</v>
      </c>
      <c r="F585" s="104" t="s">
        <v>1930</v>
      </c>
      <c r="G585" s="66"/>
      <c r="H585" s="70"/>
      <c r="I585" s="71"/>
      <c r="J585" s="71"/>
      <c r="K585" s="70" t="s">
        <v>8153</v>
      </c>
      <c r="L585" s="74"/>
      <c r="M585" s="75">
        <v>9352.529296875</v>
      </c>
      <c r="N585" s="75">
        <v>9607.7509765625</v>
      </c>
      <c r="O585" s="76"/>
      <c r="P585" s="77"/>
      <c r="Q585" s="77"/>
      <c r="R585" s="89"/>
      <c r="S585" s="48">
        <v>0</v>
      </c>
      <c r="T585" s="48">
        <v>1</v>
      </c>
      <c r="U585" s="49">
        <v>0</v>
      </c>
      <c r="V585" s="49">
        <v>0.04</v>
      </c>
      <c r="W585" s="50"/>
      <c r="X585" s="50"/>
      <c r="Y585" s="50"/>
      <c r="Z585" s="49">
        <v>0</v>
      </c>
      <c r="AA585" s="72">
        <v>585</v>
      </c>
      <c r="AB585" s="72"/>
      <c r="AC585" s="73"/>
      <c r="AD585" s="79" t="s">
        <v>4623</v>
      </c>
      <c r="AE585" s="79">
        <v>4490</v>
      </c>
      <c r="AF585" s="79">
        <v>4388</v>
      </c>
      <c r="AG585" s="79">
        <v>40138</v>
      </c>
      <c r="AH585" s="79">
        <v>46435</v>
      </c>
      <c r="AI585" s="79"/>
      <c r="AJ585" s="79" t="s">
        <v>5241</v>
      </c>
      <c r="AK585" s="79" t="s">
        <v>5666</v>
      </c>
      <c r="AL585" s="79"/>
      <c r="AM585" s="79"/>
      <c r="AN585" s="81">
        <v>43136.91650462963</v>
      </c>
      <c r="AO585" s="84" t="s">
        <v>6515</v>
      </c>
      <c r="AP585" s="79" t="b">
        <v>1</v>
      </c>
      <c r="AQ585" s="79" t="b">
        <v>0</v>
      </c>
      <c r="AR585" s="79" t="b">
        <v>0</v>
      </c>
      <c r="AS585" s="79"/>
      <c r="AT585" s="79">
        <v>1</v>
      </c>
      <c r="AU585" s="79"/>
      <c r="AV585" s="79" t="b">
        <v>0</v>
      </c>
      <c r="AW585" s="79" t="s">
        <v>6881</v>
      </c>
      <c r="AX585" s="84" t="s">
        <v>7461</v>
      </c>
      <c r="AY585" s="79" t="s">
        <v>66</v>
      </c>
      <c r="AZ585" s="79" t="str">
        <f>REPLACE(INDEX(GroupVertices[Group],MATCH(Vertices[[#This Row],[Vertex]],GroupVertices[Vertex],0)),1,1,"")</f>
        <v>7</v>
      </c>
      <c r="BA585" s="2"/>
      <c r="BB585" s="3"/>
      <c r="BC585" s="3"/>
      <c r="BD585" s="3"/>
      <c r="BE585" s="3"/>
    </row>
    <row r="586" spans="1:57" ht="15">
      <c r="A586" s="65" t="s">
        <v>697</v>
      </c>
      <c r="B586" s="66"/>
      <c r="C586" s="66"/>
      <c r="D586" s="67">
        <v>2.340909090909091</v>
      </c>
      <c r="E586" s="69">
        <v>60</v>
      </c>
      <c r="F586" s="104" t="s">
        <v>1931</v>
      </c>
      <c r="G586" s="66"/>
      <c r="H586" s="70"/>
      <c r="I586" s="71"/>
      <c r="J586" s="71"/>
      <c r="K586" s="70" t="s">
        <v>8154</v>
      </c>
      <c r="L586" s="74"/>
      <c r="M586" s="75">
        <v>2276.81298828125</v>
      </c>
      <c r="N586" s="75">
        <v>8242.6376953125</v>
      </c>
      <c r="O586" s="76"/>
      <c r="P586" s="77"/>
      <c r="Q586" s="77"/>
      <c r="R586" s="89"/>
      <c r="S586" s="48">
        <v>1</v>
      </c>
      <c r="T586" s="48">
        <v>1</v>
      </c>
      <c r="U586" s="49">
        <v>0</v>
      </c>
      <c r="V586" s="49">
        <v>0</v>
      </c>
      <c r="W586" s="50"/>
      <c r="X586" s="50"/>
      <c r="Y586" s="50"/>
      <c r="Z586" s="49" t="s">
        <v>8271</v>
      </c>
      <c r="AA586" s="72">
        <v>586</v>
      </c>
      <c r="AB586" s="72"/>
      <c r="AC586" s="73"/>
      <c r="AD586" s="79" t="s">
        <v>4624</v>
      </c>
      <c r="AE586" s="79">
        <v>179</v>
      </c>
      <c r="AF586" s="79">
        <v>51</v>
      </c>
      <c r="AG586" s="79">
        <v>5237</v>
      </c>
      <c r="AH586" s="79">
        <v>359</v>
      </c>
      <c r="AI586" s="79"/>
      <c r="AJ586" s="79"/>
      <c r="AK586" s="79"/>
      <c r="AL586" s="79"/>
      <c r="AM586" s="79"/>
      <c r="AN586" s="81">
        <v>40376.0002662037</v>
      </c>
      <c r="AO586" s="84" t="s">
        <v>6516</v>
      </c>
      <c r="AP586" s="79" t="b">
        <v>0</v>
      </c>
      <c r="AQ586" s="79" t="b">
        <v>0</v>
      </c>
      <c r="AR586" s="79" t="b">
        <v>0</v>
      </c>
      <c r="AS586" s="79"/>
      <c r="AT586" s="79">
        <v>1</v>
      </c>
      <c r="AU586" s="84" t="s">
        <v>6627</v>
      </c>
      <c r="AV586" s="79" t="b">
        <v>0</v>
      </c>
      <c r="AW586" s="79" t="s">
        <v>6881</v>
      </c>
      <c r="AX586" s="84" t="s">
        <v>7462</v>
      </c>
      <c r="AY586" s="79" t="s">
        <v>66</v>
      </c>
      <c r="AZ586" s="79" t="str">
        <f>REPLACE(INDEX(GroupVertices[Group],MATCH(Vertices[[#This Row],[Vertex]],GroupVertices[Vertex],0)),1,1,"")</f>
        <v>1</v>
      </c>
      <c r="BA586" s="2"/>
      <c r="BB586" s="3"/>
      <c r="BC586" s="3"/>
      <c r="BD586" s="3"/>
      <c r="BE586" s="3"/>
    </row>
    <row r="587" spans="1:57" ht="15">
      <c r="A587" s="65" t="s">
        <v>698</v>
      </c>
      <c r="B587" s="66"/>
      <c r="C587" s="66"/>
      <c r="D587" s="67">
        <v>3.1818181818181817</v>
      </c>
      <c r="E587" s="69">
        <v>60</v>
      </c>
      <c r="F587" s="104" t="s">
        <v>1932</v>
      </c>
      <c r="G587" s="66"/>
      <c r="H587" s="70"/>
      <c r="I587" s="71"/>
      <c r="J587" s="71"/>
      <c r="K587" s="70" t="s">
        <v>8155</v>
      </c>
      <c r="L587" s="74"/>
      <c r="M587" s="75">
        <v>6544.3515625</v>
      </c>
      <c r="N587" s="75">
        <v>1405.1929931640625</v>
      </c>
      <c r="O587" s="76"/>
      <c r="P587" s="77"/>
      <c r="Q587" s="77"/>
      <c r="R587" s="89"/>
      <c r="S587" s="48">
        <v>2</v>
      </c>
      <c r="T587" s="48">
        <v>1</v>
      </c>
      <c r="U587" s="49">
        <v>0</v>
      </c>
      <c r="V587" s="49">
        <v>1</v>
      </c>
      <c r="W587" s="50"/>
      <c r="X587" s="50"/>
      <c r="Y587" s="50"/>
      <c r="Z587" s="49">
        <v>0</v>
      </c>
      <c r="AA587" s="72">
        <v>587</v>
      </c>
      <c r="AB587" s="72"/>
      <c r="AC587" s="73"/>
      <c r="AD587" s="79" t="s">
        <v>4625</v>
      </c>
      <c r="AE587" s="79">
        <v>5766</v>
      </c>
      <c r="AF587" s="79">
        <v>6624550</v>
      </c>
      <c r="AG587" s="79">
        <v>234478</v>
      </c>
      <c r="AH587" s="79">
        <v>7227</v>
      </c>
      <c r="AI587" s="79"/>
      <c r="AJ587" s="79" t="s">
        <v>5242</v>
      </c>
      <c r="AK587" s="79" t="s">
        <v>3971</v>
      </c>
      <c r="AL587" s="84" t="s">
        <v>5946</v>
      </c>
      <c r="AM587" s="79"/>
      <c r="AN587" s="81">
        <v>39707.67596064815</v>
      </c>
      <c r="AO587" s="84" t="s">
        <v>6517</v>
      </c>
      <c r="AP587" s="79" t="b">
        <v>0</v>
      </c>
      <c r="AQ587" s="79" t="b">
        <v>0</v>
      </c>
      <c r="AR587" s="79" t="b">
        <v>1</v>
      </c>
      <c r="AS587" s="79"/>
      <c r="AT587" s="79">
        <v>25487</v>
      </c>
      <c r="AU587" s="84" t="s">
        <v>6619</v>
      </c>
      <c r="AV587" s="79" t="b">
        <v>1</v>
      </c>
      <c r="AW587" s="79" t="s">
        <v>6881</v>
      </c>
      <c r="AX587" s="84" t="s">
        <v>7463</v>
      </c>
      <c r="AY587" s="79" t="s">
        <v>66</v>
      </c>
      <c r="AZ587" s="79" t="str">
        <f>REPLACE(INDEX(GroupVertices[Group],MATCH(Vertices[[#This Row],[Vertex]],GroupVertices[Vertex],0)),1,1,"")</f>
        <v>78</v>
      </c>
      <c r="BA587" s="2"/>
      <c r="BB587" s="3"/>
      <c r="BC587" s="3"/>
      <c r="BD587" s="3"/>
      <c r="BE587" s="3"/>
    </row>
    <row r="588" spans="1:57" ht="15">
      <c r="A588" s="65" t="s">
        <v>699</v>
      </c>
      <c r="B588" s="66"/>
      <c r="C588" s="66"/>
      <c r="D588" s="67">
        <v>1.5</v>
      </c>
      <c r="E588" s="69">
        <v>60</v>
      </c>
      <c r="F588" s="104" t="s">
        <v>1933</v>
      </c>
      <c r="G588" s="66"/>
      <c r="H588" s="70"/>
      <c r="I588" s="71"/>
      <c r="J588" s="71"/>
      <c r="K588" s="70" t="s">
        <v>8156</v>
      </c>
      <c r="L588" s="74"/>
      <c r="M588" s="75">
        <v>6240.24609375</v>
      </c>
      <c r="N588" s="75">
        <v>1848.9356689453125</v>
      </c>
      <c r="O588" s="76"/>
      <c r="P588" s="77"/>
      <c r="Q588" s="77"/>
      <c r="R588" s="89"/>
      <c r="S588" s="48">
        <v>0</v>
      </c>
      <c r="T588" s="48">
        <v>1</v>
      </c>
      <c r="U588" s="49">
        <v>0</v>
      </c>
      <c r="V588" s="49">
        <v>1</v>
      </c>
      <c r="W588" s="50"/>
      <c r="X588" s="50"/>
      <c r="Y588" s="50"/>
      <c r="Z588" s="49">
        <v>0</v>
      </c>
      <c r="AA588" s="72">
        <v>588</v>
      </c>
      <c r="AB588" s="72"/>
      <c r="AC588" s="73"/>
      <c r="AD588" s="79" t="s">
        <v>4626</v>
      </c>
      <c r="AE588" s="79">
        <v>2411</v>
      </c>
      <c r="AF588" s="79">
        <v>279</v>
      </c>
      <c r="AG588" s="79">
        <v>30347</v>
      </c>
      <c r="AH588" s="79">
        <v>55905</v>
      </c>
      <c r="AI588" s="79"/>
      <c r="AJ588" s="79" t="s">
        <v>5243</v>
      </c>
      <c r="AK588" s="79" t="s">
        <v>5667</v>
      </c>
      <c r="AL588" s="79"/>
      <c r="AM588" s="79"/>
      <c r="AN588" s="81">
        <v>40521.96818287037</v>
      </c>
      <c r="AO588" s="84" t="s">
        <v>6518</v>
      </c>
      <c r="AP588" s="79" t="b">
        <v>1</v>
      </c>
      <c r="AQ588" s="79" t="b">
        <v>0</v>
      </c>
      <c r="AR588" s="79" t="b">
        <v>0</v>
      </c>
      <c r="AS588" s="79"/>
      <c r="AT588" s="79">
        <v>16</v>
      </c>
      <c r="AU588" s="84" t="s">
        <v>6619</v>
      </c>
      <c r="AV588" s="79" t="b">
        <v>0</v>
      </c>
      <c r="AW588" s="79" t="s">
        <v>6881</v>
      </c>
      <c r="AX588" s="84" t="s">
        <v>7464</v>
      </c>
      <c r="AY588" s="79" t="s">
        <v>66</v>
      </c>
      <c r="AZ588" s="79" t="str">
        <f>REPLACE(INDEX(GroupVertices[Group],MATCH(Vertices[[#This Row],[Vertex]],GroupVertices[Vertex],0)),1,1,"")</f>
        <v>78</v>
      </c>
      <c r="BA588" s="2"/>
      <c r="BB588" s="3"/>
      <c r="BC588" s="3"/>
      <c r="BD588" s="3"/>
      <c r="BE588" s="3"/>
    </row>
    <row r="589" spans="1:57" ht="15">
      <c r="A589" s="65" t="s">
        <v>700</v>
      </c>
      <c r="B589" s="66"/>
      <c r="C589" s="66"/>
      <c r="D589" s="67">
        <v>1.5</v>
      </c>
      <c r="E589" s="69">
        <v>60</v>
      </c>
      <c r="F589" s="104" t="s">
        <v>6846</v>
      </c>
      <c r="G589" s="66"/>
      <c r="H589" s="70"/>
      <c r="I589" s="71"/>
      <c r="J589" s="71"/>
      <c r="K589" s="70" t="s">
        <v>8157</v>
      </c>
      <c r="L589" s="74"/>
      <c r="M589" s="75">
        <v>6418.7041015625</v>
      </c>
      <c r="N589" s="75">
        <v>8534.6494140625</v>
      </c>
      <c r="O589" s="76"/>
      <c r="P589" s="77"/>
      <c r="Q589" s="77"/>
      <c r="R589" s="89"/>
      <c r="S589" s="48">
        <v>0</v>
      </c>
      <c r="T589" s="48">
        <v>1</v>
      </c>
      <c r="U589" s="49">
        <v>0</v>
      </c>
      <c r="V589" s="49">
        <v>0.037037</v>
      </c>
      <c r="W589" s="50"/>
      <c r="X589" s="50"/>
      <c r="Y589" s="50"/>
      <c r="Z589" s="49">
        <v>0</v>
      </c>
      <c r="AA589" s="72">
        <v>589</v>
      </c>
      <c r="AB589" s="72"/>
      <c r="AC589" s="73"/>
      <c r="AD589" s="79" t="s">
        <v>4627</v>
      </c>
      <c r="AE589" s="79">
        <v>713</v>
      </c>
      <c r="AF589" s="79">
        <v>224</v>
      </c>
      <c r="AG589" s="79">
        <v>4164</v>
      </c>
      <c r="AH589" s="79">
        <v>30679</v>
      </c>
      <c r="AI589" s="79"/>
      <c r="AJ589" s="79" t="s">
        <v>5244</v>
      </c>
      <c r="AK589" s="79"/>
      <c r="AL589" s="79"/>
      <c r="AM589" s="79"/>
      <c r="AN589" s="81">
        <v>41292.80431712963</v>
      </c>
      <c r="AO589" s="84" t="s">
        <v>6519</v>
      </c>
      <c r="AP589" s="79" t="b">
        <v>0</v>
      </c>
      <c r="AQ589" s="79" t="b">
        <v>0</v>
      </c>
      <c r="AR589" s="79" t="b">
        <v>0</v>
      </c>
      <c r="AS589" s="79"/>
      <c r="AT589" s="79">
        <v>4</v>
      </c>
      <c r="AU589" s="84" t="s">
        <v>6619</v>
      </c>
      <c r="AV589" s="79" t="b">
        <v>0</v>
      </c>
      <c r="AW589" s="79" t="s">
        <v>6881</v>
      </c>
      <c r="AX589" s="84" t="s">
        <v>7465</v>
      </c>
      <c r="AY589" s="79" t="s">
        <v>66</v>
      </c>
      <c r="AZ589" s="79" t="str">
        <f>REPLACE(INDEX(GroupVertices[Group],MATCH(Vertices[[#This Row],[Vertex]],GroupVertices[Vertex],0)),1,1,"")</f>
        <v>6</v>
      </c>
      <c r="BA589" s="2"/>
      <c r="BB589" s="3"/>
      <c r="BC589" s="3"/>
      <c r="BD589" s="3"/>
      <c r="BE589" s="3"/>
    </row>
    <row r="590" spans="1:57" ht="15">
      <c r="A590" s="65" t="s">
        <v>701</v>
      </c>
      <c r="B590" s="66"/>
      <c r="C590" s="66"/>
      <c r="D590" s="67">
        <v>3.1818181818181817</v>
      </c>
      <c r="E590" s="69">
        <v>60</v>
      </c>
      <c r="F590" s="104" t="s">
        <v>1934</v>
      </c>
      <c r="G590" s="66"/>
      <c r="H590" s="70"/>
      <c r="I590" s="71"/>
      <c r="J590" s="71"/>
      <c r="K590" s="70" t="s">
        <v>8158</v>
      </c>
      <c r="L590" s="74"/>
      <c r="M590" s="75">
        <v>6544.34130859375</v>
      </c>
      <c r="N590" s="75">
        <v>2026.4434814453125</v>
      </c>
      <c r="O590" s="76"/>
      <c r="P590" s="77"/>
      <c r="Q590" s="77"/>
      <c r="R590" s="89"/>
      <c r="S590" s="48">
        <v>2</v>
      </c>
      <c r="T590" s="48">
        <v>1</v>
      </c>
      <c r="U590" s="49">
        <v>0</v>
      </c>
      <c r="V590" s="49">
        <v>1</v>
      </c>
      <c r="W590" s="50"/>
      <c r="X590" s="50"/>
      <c r="Y590" s="50"/>
      <c r="Z590" s="49">
        <v>0</v>
      </c>
      <c r="AA590" s="72">
        <v>590</v>
      </c>
      <c r="AB590" s="72"/>
      <c r="AC590" s="73"/>
      <c r="AD590" s="79" t="s">
        <v>4628</v>
      </c>
      <c r="AE590" s="79">
        <v>326</v>
      </c>
      <c r="AF590" s="79">
        <v>1313</v>
      </c>
      <c r="AG590" s="79">
        <v>86528</v>
      </c>
      <c r="AH590" s="79">
        <v>6716</v>
      </c>
      <c r="AI590" s="79"/>
      <c r="AJ590" s="79" t="s">
        <v>5245</v>
      </c>
      <c r="AK590" s="79" t="s">
        <v>5668</v>
      </c>
      <c r="AL590" s="79"/>
      <c r="AM590" s="79"/>
      <c r="AN590" s="81">
        <v>40239.15658564815</v>
      </c>
      <c r="AO590" s="84" t="s">
        <v>6520</v>
      </c>
      <c r="AP590" s="79" t="b">
        <v>0</v>
      </c>
      <c r="AQ590" s="79" t="b">
        <v>0</v>
      </c>
      <c r="AR590" s="79" t="b">
        <v>1</v>
      </c>
      <c r="AS590" s="79"/>
      <c r="AT590" s="79">
        <v>22</v>
      </c>
      <c r="AU590" s="84" t="s">
        <v>6620</v>
      </c>
      <c r="AV590" s="79" t="b">
        <v>0</v>
      </c>
      <c r="AW590" s="79" t="s">
        <v>6881</v>
      </c>
      <c r="AX590" s="84" t="s">
        <v>7466</v>
      </c>
      <c r="AY590" s="79" t="s">
        <v>66</v>
      </c>
      <c r="AZ590" s="79" t="str">
        <f>REPLACE(INDEX(GroupVertices[Group],MATCH(Vertices[[#This Row],[Vertex]],GroupVertices[Vertex],0)),1,1,"")</f>
        <v>77</v>
      </c>
      <c r="BA590" s="2"/>
      <c r="BB590" s="3"/>
      <c r="BC590" s="3"/>
      <c r="BD590" s="3"/>
      <c r="BE590" s="3"/>
    </row>
    <row r="591" spans="1:57" ht="15">
      <c r="A591" s="65" t="s">
        <v>702</v>
      </c>
      <c r="B591" s="66"/>
      <c r="C591" s="66"/>
      <c r="D591" s="67">
        <v>1.5</v>
      </c>
      <c r="E591" s="69">
        <v>60</v>
      </c>
      <c r="F591" s="104" t="s">
        <v>1935</v>
      </c>
      <c r="G591" s="66"/>
      <c r="H591" s="70"/>
      <c r="I591" s="71"/>
      <c r="J591" s="71"/>
      <c r="K591" s="70" t="s">
        <v>8159</v>
      </c>
      <c r="L591" s="74"/>
      <c r="M591" s="75">
        <v>6240.2353515625</v>
      </c>
      <c r="N591" s="75">
        <v>2455.394775390625</v>
      </c>
      <c r="O591" s="76"/>
      <c r="P591" s="77"/>
      <c r="Q591" s="77"/>
      <c r="R591" s="89"/>
      <c r="S591" s="48">
        <v>0</v>
      </c>
      <c r="T591" s="48">
        <v>1</v>
      </c>
      <c r="U591" s="49">
        <v>0</v>
      </c>
      <c r="V591" s="49">
        <v>1</v>
      </c>
      <c r="W591" s="50"/>
      <c r="X591" s="50"/>
      <c r="Y591" s="50"/>
      <c r="Z591" s="49">
        <v>0</v>
      </c>
      <c r="AA591" s="72">
        <v>591</v>
      </c>
      <c r="AB591" s="72"/>
      <c r="AC591" s="73"/>
      <c r="AD591" s="79" t="s">
        <v>4629</v>
      </c>
      <c r="AE591" s="79">
        <v>397</v>
      </c>
      <c r="AF591" s="79">
        <v>815</v>
      </c>
      <c r="AG591" s="79">
        <v>76470</v>
      </c>
      <c r="AH591" s="79">
        <v>5235</v>
      </c>
      <c r="AI591" s="79"/>
      <c r="AJ591" s="79"/>
      <c r="AK591" s="79"/>
      <c r="AL591" s="79"/>
      <c r="AM591" s="79"/>
      <c r="AN591" s="81">
        <v>40611.05366898148</v>
      </c>
      <c r="AO591" s="84" t="s">
        <v>6521</v>
      </c>
      <c r="AP591" s="79" t="b">
        <v>0</v>
      </c>
      <c r="AQ591" s="79" t="b">
        <v>0</v>
      </c>
      <c r="AR591" s="79" t="b">
        <v>0</v>
      </c>
      <c r="AS591" s="79"/>
      <c r="AT591" s="79">
        <v>4</v>
      </c>
      <c r="AU591" s="84" t="s">
        <v>6619</v>
      </c>
      <c r="AV591" s="79" t="b">
        <v>0</v>
      </c>
      <c r="AW591" s="79" t="s">
        <v>6881</v>
      </c>
      <c r="AX591" s="84" t="s">
        <v>7467</v>
      </c>
      <c r="AY591" s="79" t="s">
        <v>66</v>
      </c>
      <c r="AZ591" s="79" t="str">
        <f>REPLACE(INDEX(GroupVertices[Group],MATCH(Vertices[[#This Row],[Vertex]],GroupVertices[Vertex],0)),1,1,"")</f>
        <v>77</v>
      </c>
      <c r="BA591" s="2"/>
      <c r="BB591" s="3"/>
      <c r="BC591" s="3"/>
      <c r="BD591" s="3"/>
      <c r="BE591" s="3"/>
    </row>
    <row r="592" spans="1:57" ht="15">
      <c r="A592" s="65" t="s">
        <v>703</v>
      </c>
      <c r="B592" s="66"/>
      <c r="C592" s="66"/>
      <c r="D592" s="67">
        <v>3.1818181818181817</v>
      </c>
      <c r="E592" s="69">
        <v>60</v>
      </c>
      <c r="F592" s="104" t="s">
        <v>1936</v>
      </c>
      <c r="G592" s="66"/>
      <c r="H592" s="70"/>
      <c r="I592" s="71"/>
      <c r="J592" s="71"/>
      <c r="K592" s="70" t="s">
        <v>8160</v>
      </c>
      <c r="L592" s="74"/>
      <c r="M592" s="75">
        <v>5562.9521484375</v>
      </c>
      <c r="N592" s="75">
        <v>6271.568359375</v>
      </c>
      <c r="O592" s="76"/>
      <c r="P592" s="77"/>
      <c r="Q592" s="77"/>
      <c r="R592" s="89"/>
      <c r="S592" s="48">
        <v>2</v>
      </c>
      <c r="T592" s="48">
        <v>2</v>
      </c>
      <c r="U592" s="49">
        <v>0</v>
      </c>
      <c r="V592" s="49">
        <v>0.5</v>
      </c>
      <c r="W592" s="50"/>
      <c r="X592" s="50"/>
      <c r="Y592" s="50"/>
      <c r="Z592" s="49">
        <v>0</v>
      </c>
      <c r="AA592" s="72">
        <v>592</v>
      </c>
      <c r="AB592" s="72"/>
      <c r="AC592" s="73"/>
      <c r="AD592" s="79" t="s">
        <v>4630</v>
      </c>
      <c r="AE592" s="79">
        <v>876</v>
      </c>
      <c r="AF592" s="79">
        <v>143932</v>
      </c>
      <c r="AG592" s="79">
        <v>22337</v>
      </c>
      <c r="AH592" s="79">
        <v>21377</v>
      </c>
      <c r="AI592" s="79"/>
      <c r="AJ592" s="79" t="s">
        <v>5246</v>
      </c>
      <c r="AK592" s="79" t="s">
        <v>5361</v>
      </c>
      <c r="AL592" s="84" t="s">
        <v>5947</v>
      </c>
      <c r="AM592" s="79"/>
      <c r="AN592" s="81">
        <v>39749.58353009259</v>
      </c>
      <c r="AO592" s="84" t="s">
        <v>6522</v>
      </c>
      <c r="AP592" s="79" t="b">
        <v>0</v>
      </c>
      <c r="AQ592" s="79" t="b">
        <v>0</v>
      </c>
      <c r="AR592" s="79" t="b">
        <v>1</v>
      </c>
      <c r="AS592" s="79"/>
      <c r="AT592" s="79">
        <v>257</v>
      </c>
      <c r="AU592" s="84" t="s">
        <v>6624</v>
      </c>
      <c r="AV592" s="79" t="b">
        <v>0</v>
      </c>
      <c r="AW592" s="79" t="s">
        <v>6881</v>
      </c>
      <c r="AX592" s="84" t="s">
        <v>7468</v>
      </c>
      <c r="AY592" s="79" t="s">
        <v>66</v>
      </c>
      <c r="AZ592" s="79" t="str">
        <f>REPLACE(INDEX(GroupVertices[Group],MATCH(Vertices[[#This Row],[Vertex]],GroupVertices[Vertex],0)),1,1,"")</f>
        <v>35</v>
      </c>
      <c r="BA592" s="2"/>
      <c r="BB592" s="3"/>
      <c r="BC592" s="3"/>
      <c r="BD592" s="3"/>
      <c r="BE592" s="3"/>
    </row>
    <row r="593" spans="1:57" ht="15">
      <c r="A593" s="65" t="s">
        <v>893</v>
      </c>
      <c r="B593" s="66"/>
      <c r="C593" s="66"/>
      <c r="D593" s="67">
        <v>3.1818181818181817</v>
      </c>
      <c r="E593" s="69">
        <v>60</v>
      </c>
      <c r="F593" s="104" t="s">
        <v>6847</v>
      </c>
      <c r="G593" s="66"/>
      <c r="H593" s="70"/>
      <c r="I593" s="71"/>
      <c r="J593" s="71"/>
      <c r="K593" s="70" t="s">
        <v>8161</v>
      </c>
      <c r="L593" s="74"/>
      <c r="M593" s="75">
        <v>5863.150390625</v>
      </c>
      <c r="N593" s="75">
        <v>6654.134765625</v>
      </c>
      <c r="O593" s="76"/>
      <c r="P593" s="77"/>
      <c r="Q593" s="77"/>
      <c r="R593" s="89"/>
      <c r="S593" s="48">
        <v>2</v>
      </c>
      <c r="T593" s="48">
        <v>0</v>
      </c>
      <c r="U593" s="49">
        <v>0</v>
      </c>
      <c r="V593" s="49">
        <v>0.5</v>
      </c>
      <c r="W593" s="50"/>
      <c r="X593" s="50"/>
      <c r="Y593" s="50"/>
      <c r="Z593" s="49">
        <v>0</v>
      </c>
      <c r="AA593" s="72">
        <v>593</v>
      </c>
      <c r="AB593" s="72"/>
      <c r="AC593" s="73"/>
      <c r="AD593" s="79" t="s">
        <v>4631</v>
      </c>
      <c r="AE593" s="79">
        <v>826</v>
      </c>
      <c r="AF593" s="79">
        <v>2434151</v>
      </c>
      <c r="AG593" s="79">
        <v>53802</v>
      </c>
      <c r="AH593" s="79">
        <v>52880</v>
      </c>
      <c r="AI593" s="79"/>
      <c r="AJ593" s="79" t="s">
        <v>5247</v>
      </c>
      <c r="AK593" s="79" t="s">
        <v>5669</v>
      </c>
      <c r="AL593" s="84" t="s">
        <v>5948</v>
      </c>
      <c r="AM593" s="79"/>
      <c r="AN593" s="81">
        <v>40343.708090277774</v>
      </c>
      <c r="AO593" s="84" t="s">
        <v>6523</v>
      </c>
      <c r="AP593" s="79" t="b">
        <v>0</v>
      </c>
      <c r="AQ593" s="79" t="b">
        <v>0</v>
      </c>
      <c r="AR593" s="79" t="b">
        <v>0</v>
      </c>
      <c r="AS593" s="79"/>
      <c r="AT593" s="79">
        <v>2069</v>
      </c>
      <c r="AU593" s="84" t="s">
        <v>6621</v>
      </c>
      <c r="AV593" s="79" t="b">
        <v>1</v>
      </c>
      <c r="AW593" s="79" t="s">
        <v>6881</v>
      </c>
      <c r="AX593" s="84" t="s">
        <v>7469</v>
      </c>
      <c r="AY593" s="79" t="s">
        <v>65</v>
      </c>
      <c r="AZ593" s="79" t="str">
        <f>REPLACE(INDEX(GroupVertices[Group],MATCH(Vertices[[#This Row],[Vertex]],GroupVertices[Vertex],0)),1,1,"")</f>
        <v>35</v>
      </c>
      <c r="BA593" s="2"/>
      <c r="BB593" s="3"/>
      <c r="BC593" s="3"/>
      <c r="BD593" s="3"/>
      <c r="BE593" s="3"/>
    </row>
    <row r="594" spans="1:57" ht="15">
      <c r="A594" s="65" t="s">
        <v>704</v>
      </c>
      <c r="B594" s="66"/>
      <c r="C594" s="66"/>
      <c r="D594" s="67">
        <v>1.5</v>
      </c>
      <c r="E594" s="69">
        <v>60</v>
      </c>
      <c r="F594" s="104" t="s">
        <v>1937</v>
      </c>
      <c r="G594" s="66"/>
      <c r="H594" s="70"/>
      <c r="I594" s="71"/>
      <c r="J594" s="71"/>
      <c r="K594" s="70" t="s">
        <v>8162</v>
      </c>
      <c r="L594" s="74"/>
      <c r="M594" s="75">
        <v>5437.40185546875</v>
      </c>
      <c r="N594" s="75">
        <v>6833.642578125</v>
      </c>
      <c r="O594" s="76"/>
      <c r="P594" s="77"/>
      <c r="Q594" s="77"/>
      <c r="R594" s="89"/>
      <c r="S594" s="48">
        <v>0</v>
      </c>
      <c r="T594" s="48">
        <v>2</v>
      </c>
      <c r="U594" s="49">
        <v>0</v>
      </c>
      <c r="V594" s="49">
        <v>0.5</v>
      </c>
      <c r="W594" s="50"/>
      <c r="X594" s="50"/>
      <c r="Y594" s="50"/>
      <c r="Z594" s="49">
        <v>0</v>
      </c>
      <c r="AA594" s="72">
        <v>594</v>
      </c>
      <c r="AB594" s="72"/>
      <c r="AC594" s="73"/>
      <c r="AD594" s="79" t="s">
        <v>4632</v>
      </c>
      <c r="AE594" s="79">
        <v>82</v>
      </c>
      <c r="AF594" s="79">
        <v>36</v>
      </c>
      <c r="AG594" s="79">
        <v>655</v>
      </c>
      <c r="AH594" s="79">
        <v>1153</v>
      </c>
      <c r="AI594" s="79"/>
      <c r="AJ594" s="79" t="s">
        <v>5248</v>
      </c>
      <c r="AK594" s="79"/>
      <c r="AL594" s="79"/>
      <c r="AM594" s="79"/>
      <c r="AN594" s="81">
        <v>43554.43877314815</v>
      </c>
      <c r="AO594" s="84" t="s">
        <v>6524</v>
      </c>
      <c r="AP594" s="79" t="b">
        <v>1</v>
      </c>
      <c r="AQ594" s="79" t="b">
        <v>0</v>
      </c>
      <c r="AR594" s="79" t="b">
        <v>0</v>
      </c>
      <c r="AS594" s="79"/>
      <c r="AT594" s="79">
        <v>0</v>
      </c>
      <c r="AU594" s="79"/>
      <c r="AV594" s="79" t="b">
        <v>0</v>
      </c>
      <c r="AW594" s="79" t="s">
        <v>6881</v>
      </c>
      <c r="AX594" s="84" t="s">
        <v>7470</v>
      </c>
      <c r="AY594" s="79" t="s">
        <v>66</v>
      </c>
      <c r="AZ594" s="79" t="str">
        <f>REPLACE(INDEX(GroupVertices[Group],MATCH(Vertices[[#This Row],[Vertex]],GroupVertices[Vertex],0)),1,1,"")</f>
        <v>35</v>
      </c>
      <c r="BA594" s="2"/>
      <c r="BB594" s="3"/>
      <c r="BC594" s="3"/>
      <c r="BD594" s="3"/>
      <c r="BE594" s="3"/>
    </row>
    <row r="595" spans="1:57" ht="15">
      <c r="A595" s="65" t="s">
        <v>705</v>
      </c>
      <c r="B595" s="66"/>
      <c r="C595" s="66"/>
      <c r="D595" s="67">
        <v>2.340909090909091</v>
      </c>
      <c r="E595" s="69">
        <v>60</v>
      </c>
      <c r="F595" s="104" t="s">
        <v>1938</v>
      </c>
      <c r="G595" s="66"/>
      <c r="H595" s="70"/>
      <c r="I595" s="71"/>
      <c r="J595" s="71"/>
      <c r="K595" s="70" t="s">
        <v>8163</v>
      </c>
      <c r="L595" s="74"/>
      <c r="M595" s="75">
        <v>4719.7197265625</v>
      </c>
      <c r="N595" s="75">
        <v>2558.024169921875</v>
      </c>
      <c r="O595" s="76"/>
      <c r="P595" s="77"/>
      <c r="Q595" s="77"/>
      <c r="R595" s="89"/>
      <c r="S595" s="48">
        <v>1</v>
      </c>
      <c r="T595" s="48">
        <v>1</v>
      </c>
      <c r="U595" s="49">
        <v>0</v>
      </c>
      <c r="V595" s="49">
        <v>0.5</v>
      </c>
      <c r="W595" s="50"/>
      <c r="X595" s="50"/>
      <c r="Y595" s="50"/>
      <c r="Z595" s="49">
        <v>0</v>
      </c>
      <c r="AA595" s="72">
        <v>595</v>
      </c>
      <c r="AB595" s="72"/>
      <c r="AC595" s="73"/>
      <c r="AD595" s="79" t="s">
        <v>4633</v>
      </c>
      <c r="AE595" s="79">
        <v>9977</v>
      </c>
      <c r="AF595" s="79">
        <v>11200</v>
      </c>
      <c r="AG595" s="79">
        <v>85464</v>
      </c>
      <c r="AH595" s="79">
        <v>117363</v>
      </c>
      <c r="AI595" s="79"/>
      <c r="AJ595" s="79" t="s">
        <v>5249</v>
      </c>
      <c r="AK595" s="79"/>
      <c r="AL595" s="79"/>
      <c r="AM595" s="79"/>
      <c r="AN595" s="81">
        <v>42205.18326388889</v>
      </c>
      <c r="AO595" s="84" t="s">
        <v>6525</v>
      </c>
      <c r="AP595" s="79" t="b">
        <v>1</v>
      </c>
      <c r="AQ595" s="79" t="b">
        <v>0</v>
      </c>
      <c r="AR595" s="79" t="b">
        <v>1</v>
      </c>
      <c r="AS595" s="79"/>
      <c r="AT595" s="79">
        <v>37</v>
      </c>
      <c r="AU595" s="84" t="s">
        <v>6619</v>
      </c>
      <c r="AV595" s="79" t="b">
        <v>0</v>
      </c>
      <c r="AW595" s="79" t="s">
        <v>6881</v>
      </c>
      <c r="AX595" s="84" t="s">
        <v>7471</v>
      </c>
      <c r="AY595" s="79" t="s">
        <v>66</v>
      </c>
      <c r="AZ595" s="79" t="str">
        <f>REPLACE(INDEX(GroupVertices[Group],MATCH(Vertices[[#This Row],[Vertex]],GroupVertices[Vertex],0)),1,1,"")</f>
        <v>34</v>
      </c>
      <c r="BA595" s="2"/>
      <c r="BB595" s="3"/>
      <c r="BC595" s="3"/>
      <c r="BD595" s="3"/>
      <c r="BE595" s="3"/>
    </row>
    <row r="596" spans="1:57" ht="15">
      <c r="A596" s="65" t="s">
        <v>894</v>
      </c>
      <c r="B596" s="66"/>
      <c r="C596" s="66"/>
      <c r="D596" s="67">
        <v>3.1818181818181817</v>
      </c>
      <c r="E596" s="69">
        <v>60</v>
      </c>
      <c r="F596" s="104" t="s">
        <v>6848</v>
      </c>
      <c r="G596" s="66"/>
      <c r="H596" s="70"/>
      <c r="I596" s="71"/>
      <c r="J596" s="71"/>
      <c r="K596" s="70" t="s">
        <v>8164</v>
      </c>
      <c r="L596" s="74"/>
      <c r="M596" s="75">
        <v>4399.10791015625</v>
      </c>
      <c r="N596" s="75">
        <v>2218.718505859375</v>
      </c>
      <c r="O596" s="76"/>
      <c r="P596" s="77"/>
      <c r="Q596" s="77"/>
      <c r="R596" s="89"/>
      <c r="S596" s="48">
        <v>2</v>
      </c>
      <c r="T596" s="48">
        <v>0</v>
      </c>
      <c r="U596" s="49">
        <v>0</v>
      </c>
      <c r="V596" s="49">
        <v>0.5</v>
      </c>
      <c r="W596" s="50"/>
      <c r="X596" s="50"/>
      <c r="Y596" s="50"/>
      <c r="Z596" s="49">
        <v>0</v>
      </c>
      <c r="AA596" s="72">
        <v>596</v>
      </c>
      <c r="AB596" s="72"/>
      <c r="AC596" s="73"/>
      <c r="AD596" s="79" t="s">
        <v>4634</v>
      </c>
      <c r="AE596" s="79">
        <v>2850</v>
      </c>
      <c r="AF596" s="79">
        <v>81905</v>
      </c>
      <c r="AG596" s="79">
        <v>13125</v>
      </c>
      <c r="AH596" s="79">
        <v>14416</v>
      </c>
      <c r="AI596" s="79"/>
      <c r="AJ596" s="79" t="s">
        <v>5250</v>
      </c>
      <c r="AK596" s="79" t="s">
        <v>5670</v>
      </c>
      <c r="AL596" s="84" t="s">
        <v>5949</v>
      </c>
      <c r="AM596" s="79"/>
      <c r="AN596" s="81">
        <v>41887.58802083333</v>
      </c>
      <c r="AO596" s="84" t="s">
        <v>6526</v>
      </c>
      <c r="AP596" s="79" t="b">
        <v>0</v>
      </c>
      <c r="AQ596" s="79" t="b">
        <v>0</v>
      </c>
      <c r="AR596" s="79" t="b">
        <v>1</v>
      </c>
      <c r="AS596" s="79"/>
      <c r="AT596" s="79">
        <v>605</v>
      </c>
      <c r="AU596" s="84" t="s">
        <v>6621</v>
      </c>
      <c r="AV596" s="79" t="b">
        <v>1</v>
      </c>
      <c r="AW596" s="79" t="s">
        <v>6881</v>
      </c>
      <c r="AX596" s="84" t="s">
        <v>7472</v>
      </c>
      <c r="AY596" s="79" t="s">
        <v>65</v>
      </c>
      <c r="AZ596" s="79" t="str">
        <f>REPLACE(INDEX(GroupVertices[Group],MATCH(Vertices[[#This Row],[Vertex]],GroupVertices[Vertex],0)),1,1,"")</f>
        <v>34</v>
      </c>
      <c r="BA596" s="2"/>
      <c r="BB596" s="3"/>
      <c r="BC596" s="3"/>
      <c r="BD596" s="3"/>
      <c r="BE596" s="3"/>
    </row>
    <row r="597" spans="1:57" ht="15">
      <c r="A597" s="65" t="s">
        <v>706</v>
      </c>
      <c r="B597" s="66"/>
      <c r="C597" s="66"/>
      <c r="D597" s="67">
        <v>1.5</v>
      </c>
      <c r="E597" s="69">
        <v>60</v>
      </c>
      <c r="F597" s="104" t="s">
        <v>1939</v>
      </c>
      <c r="G597" s="66"/>
      <c r="H597" s="70"/>
      <c r="I597" s="71"/>
      <c r="J597" s="71"/>
      <c r="K597" s="70" t="s">
        <v>8165</v>
      </c>
      <c r="L597" s="74"/>
      <c r="M597" s="75">
        <v>4245.314453125</v>
      </c>
      <c r="N597" s="75">
        <v>2736.417724609375</v>
      </c>
      <c r="O597" s="76"/>
      <c r="P597" s="77"/>
      <c r="Q597" s="77"/>
      <c r="R597" s="89"/>
      <c r="S597" s="48">
        <v>0</v>
      </c>
      <c r="T597" s="48">
        <v>2</v>
      </c>
      <c r="U597" s="49">
        <v>0</v>
      </c>
      <c r="V597" s="49">
        <v>0.5</v>
      </c>
      <c r="W597" s="50"/>
      <c r="X597" s="50"/>
      <c r="Y597" s="50"/>
      <c r="Z597" s="49">
        <v>0</v>
      </c>
      <c r="AA597" s="72">
        <v>597</v>
      </c>
      <c r="AB597" s="72"/>
      <c r="AC597" s="73"/>
      <c r="AD597" s="79" t="s">
        <v>4635</v>
      </c>
      <c r="AE597" s="79">
        <v>2142</v>
      </c>
      <c r="AF597" s="79">
        <v>1684</v>
      </c>
      <c r="AG597" s="79">
        <v>17887</v>
      </c>
      <c r="AH597" s="79">
        <v>39706</v>
      </c>
      <c r="AI597" s="79"/>
      <c r="AJ597" s="79" t="s">
        <v>5251</v>
      </c>
      <c r="AK597" s="79" t="s">
        <v>5671</v>
      </c>
      <c r="AL597" s="79"/>
      <c r="AM597" s="79"/>
      <c r="AN597" s="81">
        <v>42831.739895833336</v>
      </c>
      <c r="AO597" s="84" t="s">
        <v>6527</v>
      </c>
      <c r="AP597" s="79" t="b">
        <v>1</v>
      </c>
      <c r="AQ597" s="79" t="b">
        <v>0</v>
      </c>
      <c r="AR597" s="79" t="b">
        <v>0</v>
      </c>
      <c r="AS597" s="79"/>
      <c r="AT597" s="79">
        <v>0</v>
      </c>
      <c r="AU597" s="79"/>
      <c r="AV597" s="79" t="b">
        <v>0</v>
      </c>
      <c r="AW597" s="79" t="s">
        <v>6881</v>
      </c>
      <c r="AX597" s="84" t="s">
        <v>7473</v>
      </c>
      <c r="AY597" s="79" t="s">
        <v>66</v>
      </c>
      <c r="AZ597" s="79" t="str">
        <f>REPLACE(INDEX(GroupVertices[Group],MATCH(Vertices[[#This Row],[Vertex]],GroupVertices[Vertex],0)),1,1,"")</f>
        <v>34</v>
      </c>
      <c r="BA597" s="2"/>
      <c r="BB597" s="3"/>
      <c r="BC597" s="3"/>
      <c r="BD597" s="3"/>
      <c r="BE597" s="3"/>
    </row>
    <row r="598" spans="1:57" ht="15">
      <c r="A598" s="65" t="s">
        <v>707</v>
      </c>
      <c r="B598" s="66"/>
      <c r="C598" s="66"/>
      <c r="D598" s="67">
        <v>2.340909090909091</v>
      </c>
      <c r="E598" s="69">
        <v>60</v>
      </c>
      <c r="F598" s="104" t="s">
        <v>6849</v>
      </c>
      <c r="G598" s="66"/>
      <c r="H598" s="70"/>
      <c r="I598" s="71"/>
      <c r="J598" s="71"/>
      <c r="K598" s="70" t="s">
        <v>8166</v>
      </c>
      <c r="L598" s="74"/>
      <c r="M598" s="75">
        <v>2027.802001953125</v>
      </c>
      <c r="N598" s="75">
        <v>4184.2998046875</v>
      </c>
      <c r="O598" s="76"/>
      <c r="P598" s="77"/>
      <c r="Q598" s="77"/>
      <c r="R598" s="89"/>
      <c r="S598" s="48">
        <v>1</v>
      </c>
      <c r="T598" s="48">
        <v>1</v>
      </c>
      <c r="U598" s="49">
        <v>0</v>
      </c>
      <c r="V598" s="49">
        <v>0</v>
      </c>
      <c r="W598" s="50"/>
      <c r="X598" s="50"/>
      <c r="Y598" s="50"/>
      <c r="Z598" s="49" t="s">
        <v>8271</v>
      </c>
      <c r="AA598" s="72">
        <v>598</v>
      </c>
      <c r="AB598" s="72"/>
      <c r="AC598" s="73"/>
      <c r="AD598" s="79" t="s">
        <v>4636</v>
      </c>
      <c r="AE598" s="79">
        <v>128</v>
      </c>
      <c r="AF598" s="79">
        <v>61</v>
      </c>
      <c r="AG598" s="79">
        <v>76</v>
      </c>
      <c r="AH598" s="79">
        <v>119</v>
      </c>
      <c r="AI598" s="79"/>
      <c r="AJ598" s="79" t="s">
        <v>5252</v>
      </c>
      <c r="AK598" s="79" t="s">
        <v>5672</v>
      </c>
      <c r="AL598" s="84" t="s">
        <v>5950</v>
      </c>
      <c r="AM598" s="79"/>
      <c r="AN598" s="81">
        <v>42725.42040509259</v>
      </c>
      <c r="AO598" s="84" t="s">
        <v>6528</v>
      </c>
      <c r="AP598" s="79" t="b">
        <v>1</v>
      </c>
      <c r="AQ598" s="79" t="b">
        <v>0</v>
      </c>
      <c r="AR598" s="79" t="b">
        <v>0</v>
      </c>
      <c r="AS598" s="79"/>
      <c r="AT598" s="79">
        <v>1</v>
      </c>
      <c r="AU598" s="79"/>
      <c r="AV598" s="79" t="b">
        <v>0</v>
      </c>
      <c r="AW598" s="79" t="s">
        <v>6881</v>
      </c>
      <c r="AX598" s="84" t="s">
        <v>7474</v>
      </c>
      <c r="AY598" s="79" t="s">
        <v>66</v>
      </c>
      <c r="AZ598" s="79" t="str">
        <f>REPLACE(INDEX(GroupVertices[Group],MATCH(Vertices[[#This Row],[Vertex]],GroupVertices[Vertex],0)),1,1,"")</f>
        <v>1</v>
      </c>
      <c r="BA598" s="2"/>
      <c r="BB598" s="3"/>
      <c r="BC598" s="3"/>
      <c r="BD598" s="3"/>
      <c r="BE598" s="3"/>
    </row>
    <row r="599" spans="1:57" ht="15">
      <c r="A599" s="65" t="s">
        <v>708</v>
      </c>
      <c r="B599" s="66"/>
      <c r="C599" s="66"/>
      <c r="D599" s="67">
        <v>1.5</v>
      </c>
      <c r="E599" s="69">
        <v>60</v>
      </c>
      <c r="F599" s="104" t="s">
        <v>6850</v>
      </c>
      <c r="G599" s="66"/>
      <c r="H599" s="70"/>
      <c r="I599" s="71"/>
      <c r="J599" s="71"/>
      <c r="K599" s="70" t="s">
        <v>8167</v>
      </c>
      <c r="L599" s="74"/>
      <c r="M599" s="75">
        <v>6522.5771484375</v>
      </c>
      <c r="N599" s="75">
        <v>9625.822265625</v>
      </c>
      <c r="O599" s="76"/>
      <c r="P599" s="77"/>
      <c r="Q599" s="77"/>
      <c r="R599" s="89"/>
      <c r="S599" s="48">
        <v>0</v>
      </c>
      <c r="T599" s="48">
        <v>1</v>
      </c>
      <c r="U599" s="49">
        <v>0</v>
      </c>
      <c r="V599" s="49">
        <v>0.037037</v>
      </c>
      <c r="W599" s="50"/>
      <c r="X599" s="50"/>
      <c r="Y599" s="50"/>
      <c r="Z599" s="49">
        <v>0</v>
      </c>
      <c r="AA599" s="72">
        <v>599</v>
      </c>
      <c r="AB599" s="72"/>
      <c r="AC599" s="73"/>
      <c r="AD599" s="79" t="s">
        <v>4637</v>
      </c>
      <c r="AE599" s="79">
        <v>298</v>
      </c>
      <c r="AF599" s="79">
        <v>154</v>
      </c>
      <c r="AG599" s="79">
        <v>2360</v>
      </c>
      <c r="AH599" s="79">
        <v>4674</v>
      </c>
      <c r="AI599" s="79"/>
      <c r="AJ599" s="79" t="s">
        <v>5253</v>
      </c>
      <c r="AK599" s="79" t="s">
        <v>3971</v>
      </c>
      <c r="AL599" s="79"/>
      <c r="AM599" s="79"/>
      <c r="AN599" s="81">
        <v>42209.31496527778</v>
      </c>
      <c r="AO599" s="84" t="s">
        <v>6529</v>
      </c>
      <c r="AP599" s="79" t="b">
        <v>1</v>
      </c>
      <c r="AQ599" s="79" t="b">
        <v>0</v>
      </c>
      <c r="AR599" s="79" t="b">
        <v>1</v>
      </c>
      <c r="AS599" s="79"/>
      <c r="AT599" s="79">
        <v>0</v>
      </c>
      <c r="AU599" s="84" t="s">
        <v>6619</v>
      </c>
      <c r="AV599" s="79" t="b">
        <v>0</v>
      </c>
      <c r="AW599" s="79" t="s">
        <v>6881</v>
      </c>
      <c r="AX599" s="84" t="s">
        <v>7475</v>
      </c>
      <c r="AY599" s="79" t="s">
        <v>66</v>
      </c>
      <c r="AZ599" s="79" t="str">
        <f>REPLACE(INDEX(GroupVertices[Group],MATCH(Vertices[[#This Row],[Vertex]],GroupVertices[Vertex],0)),1,1,"")</f>
        <v>6</v>
      </c>
      <c r="BA599" s="2"/>
      <c r="BB599" s="3"/>
      <c r="BC599" s="3"/>
      <c r="BD599" s="3"/>
      <c r="BE599" s="3"/>
    </row>
    <row r="600" spans="1:57" ht="15">
      <c r="A600" s="65" t="s">
        <v>709</v>
      </c>
      <c r="B600" s="66"/>
      <c r="C600" s="66"/>
      <c r="D600" s="67">
        <v>1.5</v>
      </c>
      <c r="E600" s="69">
        <v>60</v>
      </c>
      <c r="F600" s="104" t="s">
        <v>1940</v>
      </c>
      <c r="G600" s="66"/>
      <c r="H600" s="70"/>
      <c r="I600" s="71"/>
      <c r="J600" s="71"/>
      <c r="K600" s="70" t="s">
        <v>8168</v>
      </c>
      <c r="L600" s="74"/>
      <c r="M600" s="75">
        <v>4862.73193359375</v>
      </c>
      <c r="N600" s="75">
        <v>8534.6494140625</v>
      </c>
      <c r="O600" s="76"/>
      <c r="P600" s="77"/>
      <c r="Q600" s="77"/>
      <c r="R600" s="89"/>
      <c r="S600" s="48">
        <v>0</v>
      </c>
      <c r="T600" s="48">
        <v>1</v>
      </c>
      <c r="U600" s="49">
        <v>0</v>
      </c>
      <c r="V600" s="49">
        <v>0.034483</v>
      </c>
      <c r="W600" s="50"/>
      <c r="X600" s="50"/>
      <c r="Y600" s="50"/>
      <c r="Z600" s="49">
        <v>0</v>
      </c>
      <c r="AA600" s="72">
        <v>600</v>
      </c>
      <c r="AB600" s="72"/>
      <c r="AC600" s="73"/>
      <c r="AD600" s="79" t="s">
        <v>4638</v>
      </c>
      <c r="AE600" s="79">
        <v>348</v>
      </c>
      <c r="AF600" s="79">
        <v>314</v>
      </c>
      <c r="AG600" s="79">
        <v>23619</v>
      </c>
      <c r="AH600" s="79">
        <v>28364</v>
      </c>
      <c r="AI600" s="79"/>
      <c r="AJ600" s="79" t="s">
        <v>5254</v>
      </c>
      <c r="AK600" s="79" t="s">
        <v>5673</v>
      </c>
      <c r="AL600" s="79"/>
      <c r="AM600" s="79"/>
      <c r="AN600" s="81">
        <v>42772.96104166667</v>
      </c>
      <c r="AO600" s="84" t="s">
        <v>6530</v>
      </c>
      <c r="AP600" s="79" t="b">
        <v>1</v>
      </c>
      <c r="AQ600" s="79" t="b">
        <v>0</v>
      </c>
      <c r="AR600" s="79" t="b">
        <v>1</v>
      </c>
      <c r="AS600" s="79"/>
      <c r="AT600" s="79">
        <v>2</v>
      </c>
      <c r="AU600" s="79"/>
      <c r="AV600" s="79" t="b">
        <v>0</v>
      </c>
      <c r="AW600" s="79" t="s">
        <v>6881</v>
      </c>
      <c r="AX600" s="84" t="s">
        <v>7476</v>
      </c>
      <c r="AY600" s="79" t="s">
        <v>66</v>
      </c>
      <c r="AZ600" s="79" t="str">
        <f>REPLACE(INDEX(GroupVertices[Group],MATCH(Vertices[[#This Row],[Vertex]],GroupVertices[Vertex],0)),1,1,"")</f>
        <v>3</v>
      </c>
      <c r="BA600" s="2"/>
      <c r="BB600" s="3"/>
      <c r="BC600" s="3"/>
      <c r="BD600" s="3"/>
      <c r="BE600" s="3"/>
    </row>
    <row r="601" spans="1:57" ht="15">
      <c r="A601" s="65" t="s">
        <v>710</v>
      </c>
      <c r="B601" s="66"/>
      <c r="C601" s="66"/>
      <c r="D601" s="67">
        <v>2.340909090909091</v>
      </c>
      <c r="E601" s="69">
        <v>60</v>
      </c>
      <c r="F601" s="104" t="s">
        <v>1941</v>
      </c>
      <c r="G601" s="66"/>
      <c r="H601" s="70"/>
      <c r="I601" s="71"/>
      <c r="J601" s="71"/>
      <c r="K601" s="70" t="s">
        <v>8169</v>
      </c>
      <c r="L601" s="74"/>
      <c r="M601" s="75">
        <v>296.9707336425781</v>
      </c>
      <c r="N601" s="75">
        <v>6853.3125</v>
      </c>
      <c r="O601" s="76"/>
      <c r="P601" s="77"/>
      <c r="Q601" s="77"/>
      <c r="R601" s="89"/>
      <c r="S601" s="48">
        <v>1</v>
      </c>
      <c r="T601" s="48">
        <v>1</v>
      </c>
      <c r="U601" s="49">
        <v>0</v>
      </c>
      <c r="V601" s="49">
        <v>0</v>
      </c>
      <c r="W601" s="50"/>
      <c r="X601" s="50"/>
      <c r="Y601" s="50"/>
      <c r="Z601" s="49" t="s">
        <v>8271</v>
      </c>
      <c r="AA601" s="72">
        <v>601</v>
      </c>
      <c r="AB601" s="72"/>
      <c r="AC601" s="73"/>
      <c r="AD601" s="79" t="s">
        <v>4639</v>
      </c>
      <c r="AE601" s="79">
        <v>930</v>
      </c>
      <c r="AF601" s="79">
        <v>1296</v>
      </c>
      <c r="AG601" s="79">
        <v>19671</v>
      </c>
      <c r="AH601" s="79">
        <v>25351</v>
      </c>
      <c r="AI601" s="79"/>
      <c r="AJ601" s="79" t="s">
        <v>5255</v>
      </c>
      <c r="AK601" s="79" t="s">
        <v>5674</v>
      </c>
      <c r="AL601" s="79"/>
      <c r="AM601" s="79"/>
      <c r="AN601" s="81">
        <v>41822.664189814815</v>
      </c>
      <c r="AO601" s="84" t="s">
        <v>6531</v>
      </c>
      <c r="AP601" s="79" t="b">
        <v>0</v>
      </c>
      <c r="AQ601" s="79" t="b">
        <v>0</v>
      </c>
      <c r="AR601" s="79" t="b">
        <v>1</v>
      </c>
      <c r="AS601" s="79"/>
      <c r="AT601" s="79">
        <v>32</v>
      </c>
      <c r="AU601" s="84" t="s">
        <v>6619</v>
      </c>
      <c r="AV601" s="79" t="b">
        <v>0</v>
      </c>
      <c r="AW601" s="79" t="s">
        <v>6881</v>
      </c>
      <c r="AX601" s="84" t="s">
        <v>7477</v>
      </c>
      <c r="AY601" s="79" t="s">
        <v>66</v>
      </c>
      <c r="AZ601" s="79" t="str">
        <f>REPLACE(INDEX(GroupVertices[Group],MATCH(Vertices[[#This Row],[Vertex]],GroupVertices[Vertex],0)),1,1,"")</f>
        <v>1</v>
      </c>
      <c r="BA601" s="2"/>
      <c r="BB601" s="3"/>
      <c r="BC601" s="3"/>
      <c r="BD601" s="3"/>
      <c r="BE601" s="3"/>
    </row>
    <row r="602" spans="1:57" ht="15">
      <c r="A602" s="65" t="s">
        <v>711</v>
      </c>
      <c r="B602" s="66"/>
      <c r="C602" s="66"/>
      <c r="D602" s="67">
        <v>2.340909090909091</v>
      </c>
      <c r="E602" s="69">
        <v>60</v>
      </c>
      <c r="F602" s="104" t="s">
        <v>1942</v>
      </c>
      <c r="G602" s="66"/>
      <c r="H602" s="70"/>
      <c r="I602" s="71"/>
      <c r="J602" s="71"/>
      <c r="K602" s="70" t="s">
        <v>8170</v>
      </c>
      <c r="L602" s="74"/>
      <c r="M602" s="75">
        <v>4719.71533203125</v>
      </c>
      <c r="N602" s="75">
        <v>3244.108154296875</v>
      </c>
      <c r="O602" s="76"/>
      <c r="P602" s="77"/>
      <c r="Q602" s="77"/>
      <c r="R602" s="89"/>
      <c r="S602" s="48">
        <v>1</v>
      </c>
      <c r="T602" s="48">
        <v>1</v>
      </c>
      <c r="U602" s="49">
        <v>0</v>
      </c>
      <c r="V602" s="49">
        <v>0.5</v>
      </c>
      <c r="W602" s="50"/>
      <c r="X602" s="50"/>
      <c r="Y602" s="50"/>
      <c r="Z602" s="49">
        <v>0</v>
      </c>
      <c r="AA602" s="72">
        <v>602</v>
      </c>
      <c r="AB602" s="72"/>
      <c r="AC602" s="73"/>
      <c r="AD602" s="79" t="s">
        <v>4640</v>
      </c>
      <c r="AE602" s="79">
        <v>207</v>
      </c>
      <c r="AF602" s="79">
        <v>687</v>
      </c>
      <c r="AG602" s="79">
        <v>13160</v>
      </c>
      <c r="AH602" s="79">
        <v>11667</v>
      </c>
      <c r="AI602" s="79"/>
      <c r="AJ602" s="79" t="s">
        <v>5256</v>
      </c>
      <c r="AK602" s="79" t="s">
        <v>5675</v>
      </c>
      <c r="AL602" s="84" t="s">
        <v>5951</v>
      </c>
      <c r="AM602" s="79"/>
      <c r="AN602" s="81">
        <v>42478.960381944446</v>
      </c>
      <c r="AO602" s="84" t="s">
        <v>6532</v>
      </c>
      <c r="AP602" s="79" t="b">
        <v>0</v>
      </c>
      <c r="AQ602" s="79" t="b">
        <v>0</v>
      </c>
      <c r="AR602" s="79" t="b">
        <v>0</v>
      </c>
      <c r="AS602" s="79"/>
      <c r="AT602" s="79">
        <v>10</v>
      </c>
      <c r="AU602" s="84" t="s">
        <v>6619</v>
      </c>
      <c r="AV602" s="79" t="b">
        <v>0</v>
      </c>
      <c r="AW602" s="79" t="s">
        <v>6881</v>
      </c>
      <c r="AX602" s="84" t="s">
        <v>7478</v>
      </c>
      <c r="AY602" s="79" t="s">
        <v>66</v>
      </c>
      <c r="AZ602" s="79" t="str">
        <f>REPLACE(INDEX(GroupVertices[Group],MATCH(Vertices[[#This Row],[Vertex]],GroupVertices[Vertex],0)),1,1,"")</f>
        <v>33</v>
      </c>
      <c r="BA602" s="2"/>
      <c r="BB602" s="3"/>
      <c r="BC602" s="3"/>
      <c r="BD602" s="3"/>
      <c r="BE602" s="3"/>
    </row>
    <row r="603" spans="1:57" ht="15">
      <c r="A603" s="65" t="s">
        <v>895</v>
      </c>
      <c r="B603" s="66"/>
      <c r="C603" s="66"/>
      <c r="D603" s="67">
        <v>3.1818181818181817</v>
      </c>
      <c r="E603" s="69">
        <v>60</v>
      </c>
      <c r="F603" s="104" t="s">
        <v>6851</v>
      </c>
      <c r="G603" s="66"/>
      <c r="H603" s="70"/>
      <c r="I603" s="71"/>
      <c r="J603" s="71"/>
      <c r="K603" s="70" t="s">
        <v>8171</v>
      </c>
      <c r="L603" s="74"/>
      <c r="M603" s="75">
        <v>4398.54248046875</v>
      </c>
      <c r="N603" s="75">
        <v>2913.920654296875</v>
      </c>
      <c r="O603" s="76"/>
      <c r="P603" s="77"/>
      <c r="Q603" s="77"/>
      <c r="R603" s="89"/>
      <c r="S603" s="48">
        <v>2</v>
      </c>
      <c r="T603" s="48">
        <v>0</v>
      </c>
      <c r="U603" s="49">
        <v>0</v>
      </c>
      <c r="V603" s="49">
        <v>0.5</v>
      </c>
      <c r="W603" s="50"/>
      <c r="X603" s="50"/>
      <c r="Y603" s="50"/>
      <c r="Z603" s="49">
        <v>0</v>
      </c>
      <c r="AA603" s="72">
        <v>603</v>
      </c>
      <c r="AB603" s="72"/>
      <c r="AC603" s="73"/>
      <c r="AD603" s="79" t="s">
        <v>4641</v>
      </c>
      <c r="AE603" s="79">
        <v>194</v>
      </c>
      <c r="AF603" s="79">
        <v>827701</v>
      </c>
      <c r="AG603" s="79">
        <v>13572</v>
      </c>
      <c r="AH603" s="79">
        <v>5946</v>
      </c>
      <c r="AI603" s="79"/>
      <c r="AJ603" s="79" t="s">
        <v>5257</v>
      </c>
      <c r="AK603" s="79"/>
      <c r="AL603" s="84" t="s">
        <v>5952</v>
      </c>
      <c r="AM603" s="79"/>
      <c r="AN603" s="81">
        <v>39995.731840277775</v>
      </c>
      <c r="AO603" s="84" t="s">
        <v>6533</v>
      </c>
      <c r="AP603" s="79" t="b">
        <v>0</v>
      </c>
      <c r="AQ603" s="79" t="b">
        <v>0</v>
      </c>
      <c r="AR603" s="79" t="b">
        <v>0</v>
      </c>
      <c r="AS603" s="79"/>
      <c r="AT603" s="79">
        <v>3211</v>
      </c>
      <c r="AU603" s="84" t="s">
        <v>6620</v>
      </c>
      <c r="AV603" s="79" t="b">
        <v>1</v>
      </c>
      <c r="AW603" s="79" t="s">
        <v>6881</v>
      </c>
      <c r="AX603" s="84" t="s">
        <v>7479</v>
      </c>
      <c r="AY603" s="79" t="s">
        <v>65</v>
      </c>
      <c r="AZ603" s="79" t="str">
        <f>REPLACE(INDEX(GroupVertices[Group],MATCH(Vertices[[#This Row],[Vertex]],GroupVertices[Vertex],0)),1,1,"")</f>
        <v>33</v>
      </c>
      <c r="BA603" s="2"/>
      <c r="BB603" s="3"/>
      <c r="BC603" s="3"/>
      <c r="BD603" s="3"/>
      <c r="BE603" s="3"/>
    </row>
    <row r="604" spans="1:57" ht="15">
      <c r="A604" s="65" t="s">
        <v>712</v>
      </c>
      <c r="B604" s="66"/>
      <c r="C604" s="66"/>
      <c r="D604" s="67">
        <v>1.5</v>
      </c>
      <c r="E604" s="69">
        <v>60</v>
      </c>
      <c r="F604" s="104" t="s">
        <v>1943</v>
      </c>
      <c r="G604" s="66"/>
      <c r="H604" s="70"/>
      <c r="I604" s="71"/>
      <c r="J604" s="71"/>
      <c r="K604" s="70" t="s">
        <v>8172</v>
      </c>
      <c r="L604" s="74"/>
      <c r="M604" s="75">
        <v>4245.310546875</v>
      </c>
      <c r="N604" s="75">
        <v>3416.828857421875</v>
      </c>
      <c r="O604" s="76"/>
      <c r="P604" s="77"/>
      <c r="Q604" s="77"/>
      <c r="R604" s="89"/>
      <c r="S604" s="48">
        <v>0</v>
      </c>
      <c r="T604" s="48">
        <v>2</v>
      </c>
      <c r="U604" s="49">
        <v>0</v>
      </c>
      <c r="V604" s="49">
        <v>0.5</v>
      </c>
      <c r="W604" s="50"/>
      <c r="X604" s="50"/>
      <c r="Y604" s="50"/>
      <c r="Z604" s="49">
        <v>0</v>
      </c>
      <c r="AA604" s="72">
        <v>604</v>
      </c>
      <c r="AB604" s="72"/>
      <c r="AC604" s="73"/>
      <c r="AD604" s="79" t="s">
        <v>4642</v>
      </c>
      <c r="AE604" s="79">
        <v>464</v>
      </c>
      <c r="AF604" s="79">
        <v>924</v>
      </c>
      <c r="AG604" s="79">
        <v>124441</v>
      </c>
      <c r="AH604" s="79">
        <v>123882</v>
      </c>
      <c r="AI604" s="79"/>
      <c r="AJ604" s="79" t="s">
        <v>5258</v>
      </c>
      <c r="AK604" s="79"/>
      <c r="AL604" s="79"/>
      <c r="AM604" s="79"/>
      <c r="AN604" s="81">
        <v>40368.59994212963</v>
      </c>
      <c r="AO604" s="84" t="s">
        <v>6534</v>
      </c>
      <c r="AP604" s="79" t="b">
        <v>0</v>
      </c>
      <c r="AQ604" s="79" t="b">
        <v>0</v>
      </c>
      <c r="AR604" s="79" t="b">
        <v>0</v>
      </c>
      <c r="AS604" s="79"/>
      <c r="AT604" s="79">
        <v>80</v>
      </c>
      <c r="AU604" s="84" t="s">
        <v>6619</v>
      </c>
      <c r="AV604" s="79" t="b">
        <v>0</v>
      </c>
      <c r="AW604" s="79" t="s">
        <v>6881</v>
      </c>
      <c r="AX604" s="84" t="s">
        <v>7480</v>
      </c>
      <c r="AY604" s="79" t="s">
        <v>66</v>
      </c>
      <c r="AZ604" s="79" t="str">
        <f>REPLACE(INDEX(GroupVertices[Group],MATCH(Vertices[[#This Row],[Vertex]],GroupVertices[Vertex],0)),1,1,"")</f>
        <v>33</v>
      </c>
      <c r="BA604" s="2"/>
      <c r="BB604" s="3"/>
      <c r="BC604" s="3"/>
      <c r="BD604" s="3"/>
      <c r="BE604" s="3"/>
    </row>
    <row r="605" spans="1:57" ht="15">
      <c r="A605" s="65" t="s">
        <v>713</v>
      </c>
      <c r="B605" s="66"/>
      <c r="C605" s="66"/>
      <c r="D605" s="67">
        <v>3.1818181818181817</v>
      </c>
      <c r="E605" s="69">
        <v>60</v>
      </c>
      <c r="F605" s="104" t="s">
        <v>1944</v>
      </c>
      <c r="G605" s="66"/>
      <c r="H605" s="70"/>
      <c r="I605" s="71"/>
      <c r="J605" s="71"/>
      <c r="K605" s="70" t="s">
        <v>8173</v>
      </c>
      <c r="L605" s="74"/>
      <c r="M605" s="75">
        <v>6544.3408203125</v>
      </c>
      <c r="N605" s="75">
        <v>2632.890869140625</v>
      </c>
      <c r="O605" s="76"/>
      <c r="P605" s="77"/>
      <c r="Q605" s="77"/>
      <c r="R605" s="89"/>
      <c r="S605" s="48">
        <v>2</v>
      </c>
      <c r="T605" s="48">
        <v>1</v>
      </c>
      <c r="U605" s="49">
        <v>0</v>
      </c>
      <c r="V605" s="49">
        <v>1</v>
      </c>
      <c r="W605" s="50"/>
      <c r="X605" s="50"/>
      <c r="Y605" s="50"/>
      <c r="Z605" s="49">
        <v>0</v>
      </c>
      <c r="AA605" s="72">
        <v>605</v>
      </c>
      <c r="AB605" s="72"/>
      <c r="AC605" s="73"/>
      <c r="AD605" s="79" t="s">
        <v>4643</v>
      </c>
      <c r="AE605" s="79">
        <v>452</v>
      </c>
      <c r="AF605" s="79">
        <v>3830</v>
      </c>
      <c r="AG605" s="79">
        <v>4651</v>
      </c>
      <c r="AH605" s="79">
        <v>18945</v>
      </c>
      <c r="AI605" s="79"/>
      <c r="AJ605" s="79" t="s">
        <v>5259</v>
      </c>
      <c r="AK605" s="79"/>
      <c r="AL605" s="84" t="s">
        <v>5953</v>
      </c>
      <c r="AM605" s="79"/>
      <c r="AN605" s="81">
        <v>41337.0996875</v>
      </c>
      <c r="AO605" s="84" t="s">
        <v>6535</v>
      </c>
      <c r="AP605" s="79" t="b">
        <v>0</v>
      </c>
      <c r="AQ605" s="79" t="b">
        <v>0</v>
      </c>
      <c r="AR605" s="79" t="b">
        <v>1</v>
      </c>
      <c r="AS605" s="79"/>
      <c r="AT605" s="79">
        <v>11</v>
      </c>
      <c r="AU605" s="84" t="s">
        <v>6619</v>
      </c>
      <c r="AV605" s="79" t="b">
        <v>0</v>
      </c>
      <c r="AW605" s="79" t="s">
        <v>6881</v>
      </c>
      <c r="AX605" s="84" t="s">
        <v>7481</v>
      </c>
      <c r="AY605" s="79" t="s">
        <v>66</v>
      </c>
      <c r="AZ605" s="79" t="str">
        <f>REPLACE(INDEX(GroupVertices[Group],MATCH(Vertices[[#This Row],[Vertex]],GroupVertices[Vertex],0)),1,1,"")</f>
        <v>76</v>
      </c>
      <c r="BA605" s="2"/>
      <c r="BB605" s="3"/>
      <c r="BC605" s="3"/>
      <c r="BD605" s="3"/>
      <c r="BE605" s="3"/>
    </row>
    <row r="606" spans="1:57" ht="15">
      <c r="A606" s="65" t="s">
        <v>714</v>
      </c>
      <c r="B606" s="66"/>
      <c r="C606" s="66"/>
      <c r="D606" s="67">
        <v>1.5</v>
      </c>
      <c r="E606" s="69">
        <v>60</v>
      </c>
      <c r="F606" s="104" t="s">
        <v>1945</v>
      </c>
      <c r="G606" s="66"/>
      <c r="H606" s="70"/>
      <c r="I606" s="71"/>
      <c r="J606" s="71"/>
      <c r="K606" s="70" t="s">
        <v>8174</v>
      </c>
      <c r="L606" s="74"/>
      <c r="M606" s="75">
        <v>6240.23486328125</v>
      </c>
      <c r="N606" s="75">
        <v>3076.633544921875</v>
      </c>
      <c r="O606" s="76"/>
      <c r="P606" s="77"/>
      <c r="Q606" s="77"/>
      <c r="R606" s="89"/>
      <c r="S606" s="48">
        <v>0</v>
      </c>
      <c r="T606" s="48">
        <v>1</v>
      </c>
      <c r="U606" s="49">
        <v>0</v>
      </c>
      <c r="V606" s="49">
        <v>1</v>
      </c>
      <c r="W606" s="50"/>
      <c r="X606" s="50"/>
      <c r="Y606" s="50"/>
      <c r="Z606" s="49">
        <v>0</v>
      </c>
      <c r="AA606" s="72">
        <v>606</v>
      </c>
      <c r="AB606" s="72"/>
      <c r="AC606" s="73"/>
      <c r="AD606" s="79" t="s">
        <v>4644</v>
      </c>
      <c r="AE606" s="79">
        <v>1933</v>
      </c>
      <c r="AF606" s="79">
        <v>411</v>
      </c>
      <c r="AG606" s="79">
        <v>22577</v>
      </c>
      <c r="AH606" s="79">
        <v>71288</v>
      </c>
      <c r="AI606" s="79"/>
      <c r="AJ606" s="79" t="s">
        <v>5260</v>
      </c>
      <c r="AK606" s="79" t="s">
        <v>5676</v>
      </c>
      <c r="AL606" s="84" t="s">
        <v>5954</v>
      </c>
      <c r="AM606" s="79"/>
      <c r="AN606" s="81">
        <v>43033.72892361111</v>
      </c>
      <c r="AO606" s="84" t="s">
        <v>6536</v>
      </c>
      <c r="AP606" s="79" t="b">
        <v>0</v>
      </c>
      <c r="AQ606" s="79" t="b">
        <v>0</v>
      </c>
      <c r="AR606" s="79" t="b">
        <v>1</v>
      </c>
      <c r="AS606" s="79"/>
      <c r="AT606" s="79">
        <v>5</v>
      </c>
      <c r="AU606" s="84" t="s">
        <v>6619</v>
      </c>
      <c r="AV606" s="79" t="b">
        <v>0</v>
      </c>
      <c r="AW606" s="79" t="s">
        <v>6881</v>
      </c>
      <c r="AX606" s="84" t="s">
        <v>7482</v>
      </c>
      <c r="AY606" s="79" t="s">
        <v>66</v>
      </c>
      <c r="AZ606" s="79" t="str">
        <f>REPLACE(INDEX(GroupVertices[Group],MATCH(Vertices[[#This Row],[Vertex]],GroupVertices[Vertex],0)),1,1,"")</f>
        <v>76</v>
      </c>
      <c r="BA606" s="2"/>
      <c r="BB606" s="3"/>
      <c r="BC606" s="3"/>
      <c r="BD606" s="3"/>
      <c r="BE606" s="3"/>
    </row>
    <row r="607" spans="1:57" ht="15">
      <c r="A607" s="65" t="s">
        <v>716</v>
      </c>
      <c r="B607" s="66"/>
      <c r="C607" s="66"/>
      <c r="D607" s="67">
        <v>1.5</v>
      </c>
      <c r="E607" s="69">
        <v>60</v>
      </c>
      <c r="F607" s="104" t="s">
        <v>1947</v>
      </c>
      <c r="G607" s="66"/>
      <c r="H607" s="70"/>
      <c r="I607" s="71"/>
      <c r="J607" s="71"/>
      <c r="K607" s="70" t="s">
        <v>8175</v>
      </c>
      <c r="L607" s="74"/>
      <c r="M607" s="75">
        <v>9002.7265625</v>
      </c>
      <c r="N607" s="75">
        <v>9821.5029296875</v>
      </c>
      <c r="O607" s="76"/>
      <c r="P607" s="77"/>
      <c r="Q607" s="77"/>
      <c r="R607" s="89"/>
      <c r="S607" s="48">
        <v>0</v>
      </c>
      <c r="T607" s="48">
        <v>1</v>
      </c>
      <c r="U607" s="49">
        <v>0</v>
      </c>
      <c r="V607" s="49">
        <v>0.04</v>
      </c>
      <c r="W607" s="50"/>
      <c r="X607" s="50"/>
      <c r="Y607" s="50"/>
      <c r="Z607" s="49">
        <v>0</v>
      </c>
      <c r="AA607" s="72">
        <v>607</v>
      </c>
      <c r="AB607" s="72"/>
      <c r="AC607" s="73"/>
      <c r="AD607" s="79" t="s">
        <v>4645</v>
      </c>
      <c r="AE607" s="79">
        <v>46237</v>
      </c>
      <c r="AF607" s="79">
        <v>42300</v>
      </c>
      <c r="AG607" s="79">
        <v>29436</v>
      </c>
      <c r="AH607" s="79">
        <v>34683</v>
      </c>
      <c r="AI607" s="79"/>
      <c r="AJ607" s="79" t="s">
        <v>5261</v>
      </c>
      <c r="AK607" s="79" t="s">
        <v>5677</v>
      </c>
      <c r="AL607" s="79"/>
      <c r="AM607" s="79"/>
      <c r="AN607" s="81">
        <v>40971.963587962964</v>
      </c>
      <c r="AO607" s="84" t="s">
        <v>6537</v>
      </c>
      <c r="AP607" s="79" t="b">
        <v>1</v>
      </c>
      <c r="AQ607" s="79" t="b">
        <v>0</v>
      </c>
      <c r="AR607" s="79" t="b">
        <v>1</v>
      </c>
      <c r="AS607" s="79"/>
      <c r="AT607" s="79">
        <v>127</v>
      </c>
      <c r="AU607" s="84" t="s">
        <v>6619</v>
      </c>
      <c r="AV607" s="79" t="b">
        <v>0</v>
      </c>
      <c r="AW607" s="79" t="s">
        <v>6881</v>
      </c>
      <c r="AX607" s="84" t="s">
        <v>7483</v>
      </c>
      <c r="AY607" s="79" t="s">
        <v>66</v>
      </c>
      <c r="AZ607" s="79" t="str">
        <f>REPLACE(INDEX(GroupVertices[Group],MATCH(Vertices[[#This Row],[Vertex]],GroupVertices[Vertex],0)),1,1,"")</f>
        <v>7</v>
      </c>
      <c r="BA607" s="2"/>
      <c r="BB607" s="3"/>
      <c r="BC607" s="3"/>
      <c r="BD607" s="3"/>
      <c r="BE607" s="3"/>
    </row>
    <row r="608" spans="1:57" ht="15">
      <c r="A608" s="65" t="s">
        <v>717</v>
      </c>
      <c r="B608" s="66"/>
      <c r="C608" s="66"/>
      <c r="D608" s="67">
        <v>3.1818181818181817</v>
      </c>
      <c r="E608" s="69">
        <v>60</v>
      </c>
      <c r="F608" s="104" t="s">
        <v>1948</v>
      </c>
      <c r="G608" s="66"/>
      <c r="H608" s="70"/>
      <c r="I608" s="71"/>
      <c r="J608" s="71"/>
      <c r="K608" s="70" t="s">
        <v>8176</v>
      </c>
      <c r="L608" s="74"/>
      <c r="M608" s="75">
        <v>6544.3369140625</v>
      </c>
      <c r="N608" s="75">
        <v>798.7655639648438</v>
      </c>
      <c r="O608" s="76"/>
      <c r="P608" s="77"/>
      <c r="Q608" s="77"/>
      <c r="R608" s="89"/>
      <c r="S608" s="48">
        <v>2</v>
      </c>
      <c r="T608" s="48">
        <v>1</v>
      </c>
      <c r="U608" s="49">
        <v>0</v>
      </c>
      <c r="V608" s="49">
        <v>1</v>
      </c>
      <c r="W608" s="50"/>
      <c r="X608" s="50"/>
      <c r="Y608" s="50"/>
      <c r="Z608" s="49">
        <v>0</v>
      </c>
      <c r="AA608" s="72">
        <v>608</v>
      </c>
      <c r="AB608" s="72"/>
      <c r="AC608" s="73"/>
      <c r="AD608" s="79" t="s">
        <v>4646</v>
      </c>
      <c r="AE608" s="79">
        <v>1851</v>
      </c>
      <c r="AF608" s="79">
        <v>6360</v>
      </c>
      <c r="AG608" s="79">
        <v>77830</v>
      </c>
      <c r="AH608" s="79">
        <v>162444</v>
      </c>
      <c r="AI608" s="79"/>
      <c r="AJ608" s="79" t="s">
        <v>5262</v>
      </c>
      <c r="AK608" s="79" t="s">
        <v>5678</v>
      </c>
      <c r="AL608" s="84" t="s">
        <v>5955</v>
      </c>
      <c r="AM608" s="79"/>
      <c r="AN608" s="81">
        <v>39665.062060185184</v>
      </c>
      <c r="AO608" s="84" t="s">
        <v>6538</v>
      </c>
      <c r="AP608" s="79" t="b">
        <v>0</v>
      </c>
      <c r="AQ608" s="79" t="b">
        <v>0</v>
      </c>
      <c r="AR608" s="79" t="b">
        <v>1</v>
      </c>
      <c r="AS608" s="79"/>
      <c r="AT608" s="79">
        <v>196</v>
      </c>
      <c r="AU608" s="84" t="s">
        <v>6619</v>
      </c>
      <c r="AV608" s="79" t="b">
        <v>0</v>
      </c>
      <c r="AW608" s="79" t="s">
        <v>6881</v>
      </c>
      <c r="AX608" s="84" t="s">
        <v>7484</v>
      </c>
      <c r="AY608" s="79" t="s">
        <v>66</v>
      </c>
      <c r="AZ608" s="79" t="str">
        <f>REPLACE(INDEX(GroupVertices[Group],MATCH(Vertices[[#This Row],[Vertex]],GroupVertices[Vertex],0)),1,1,"")</f>
        <v>75</v>
      </c>
      <c r="BA608" s="2"/>
      <c r="BB608" s="3"/>
      <c r="BC608" s="3"/>
      <c r="BD608" s="3"/>
      <c r="BE608" s="3"/>
    </row>
    <row r="609" spans="1:57" ht="15">
      <c r="A609" s="65" t="s">
        <v>718</v>
      </c>
      <c r="B609" s="66"/>
      <c r="C609" s="66"/>
      <c r="D609" s="67">
        <v>1.5</v>
      </c>
      <c r="E609" s="69">
        <v>60</v>
      </c>
      <c r="F609" s="104" t="s">
        <v>1949</v>
      </c>
      <c r="G609" s="66"/>
      <c r="H609" s="70"/>
      <c r="I609" s="71"/>
      <c r="J609" s="71"/>
      <c r="K609" s="70" t="s">
        <v>8177</v>
      </c>
      <c r="L609" s="74"/>
      <c r="M609" s="75">
        <v>6240.23095703125</v>
      </c>
      <c r="N609" s="75">
        <v>1227.716796875</v>
      </c>
      <c r="O609" s="76"/>
      <c r="P609" s="77"/>
      <c r="Q609" s="77"/>
      <c r="R609" s="89"/>
      <c r="S609" s="48">
        <v>0</v>
      </c>
      <c r="T609" s="48">
        <v>1</v>
      </c>
      <c r="U609" s="49">
        <v>0</v>
      </c>
      <c r="V609" s="49">
        <v>1</v>
      </c>
      <c r="W609" s="50"/>
      <c r="X609" s="50"/>
      <c r="Y609" s="50"/>
      <c r="Z609" s="49">
        <v>0</v>
      </c>
      <c r="AA609" s="72">
        <v>609</v>
      </c>
      <c r="AB609" s="72"/>
      <c r="AC609" s="73"/>
      <c r="AD609" s="79" t="s">
        <v>4647</v>
      </c>
      <c r="AE609" s="79">
        <v>841</v>
      </c>
      <c r="AF609" s="79">
        <v>256</v>
      </c>
      <c r="AG609" s="79">
        <v>11709</v>
      </c>
      <c r="AH609" s="79">
        <v>72335</v>
      </c>
      <c r="AI609" s="79"/>
      <c r="AJ609" s="79" t="s">
        <v>5263</v>
      </c>
      <c r="AK609" s="79"/>
      <c r="AL609" s="79"/>
      <c r="AM609" s="79"/>
      <c r="AN609" s="81">
        <v>42056.520162037035</v>
      </c>
      <c r="AO609" s="84" t="s">
        <v>6539</v>
      </c>
      <c r="AP609" s="79" t="b">
        <v>1</v>
      </c>
      <c r="AQ609" s="79" t="b">
        <v>0</v>
      </c>
      <c r="AR609" s="79" t="b">
        <v>0</v>
      </c>
      <c r="AS609" s="79"/>
      <c r="AT609" s="79">
        <v>0</v>
      </c>
      <c r="AU609" s="84" t="s">
        <v>6619</v>
      </c>
      <c r="AV609" s="79" t="b">
        <v>0</v>
      </c>
      <c r="AW609" s="79" t="s">
        <v>6881</v>
      </c>
      <c r="AX609" s="84" t="s">
        <v>7485</v>
      </c>
      <c r="AY609" s="79" t="s">
        <v>66</v>
      </c>
      <c r="AZ609" s="79" t="str">
        <f>REPLACE(INDEX(GroupVertices[Group],MATCH(Vertices[[#This Row],[Vertex]],GroupVertices[Vertex],0)),1,1,"")</f>
        <v>75</v>
      </c>
      <c r="BA609" s="2"/>
      <c r="BB609" s="3"/>
      <c r="BC609" s="3"/>
      <c r="BD609" s="3"/>
      <c r="BE609" s="3"/>
    </row>
    <row r="610" spans="1:57" ht="15">
      <c r="A610" s="65" t="s">
        <v>720</v>
      </c>
      <c r="B610" s="66"/>
      <c r="C610" s="66"/>
      <c r="D610" s="67">
        <v>1.5</v>
      </c>
      <c r="E610" s="69">
        <v>60</v>
      </c>
      <c r="F610" s="104" t="s">
        <v>1950</v>
      </c>
      <c r="G610" s="66"/>
      <c r="H610" s="70"/>
      <c r="I610" s="71"/>
      <c r="J610" s="71"/>
      <c r="K610" s="70" t="s">
        <v>8178</v>
      </c>
      <c r="L610" s="74"/>
      <c r="M610" s="75">
        <v>4245.31201171875</v>
      </c>
      <c r="N610" s="75">
        <v>4097.23046875</v>
      </c>
      <c r="O610" s="76"/>
      <c r="P610" s="77"/>
      <c r="Q610" s="77"/>
      <c r="R610" s="89"/>
      <c r="S610" s="48">
        <v>0</v>
      </c>
      <c r="T610" s="48">
        <v>1</v>
      </c>
      <c r="U610" s="49">
        <v>0</v>
      </c>
      <c r="V610" s="49">
        <v>0.333333</v>
      </c>
      <c r="W610" s="50"/>
      <c r="X610" s="50"/>
      <c r="Y610" s="50"/>
      <c r="Z610" s="49">
        <v>0</v>
      </c>
      <c r="AA610" s="72">
        <v>610</v>
      </c>
      <c r="AB610" s="72"/>
      <c r="AC610" s="73"/>
      <c r="AD610" s="79" t="s">
        <v>4648</v>
      </c>
      <c r="AE610" s="79">
        <v>242</v>
      </c>
      <c r="AF610" s="79">
        <v>117</v>
      </c>
      <c r="AG610" s="79">
        <v>4897</v>
      </c>
      <c r="AH610" s="79">
        <v>12778</v>
      </c>
      <c r="AI610" s="79"/>
      <c r="AJ610" s="79"/>
      <c r="AK610" s="79"/>
      <c r="AL610" s="79"/>
      <c r="AM610" s="79"/>
      <c r="AN610" s="81">
        <v>42783.13957175926</v>
      </c>
      <c r="AO610" s="79"/>
      <c r="AP610" s="79" t="b">
        <v>1</v>
      </c>
      <c r="AQ610" s="79" t="b">
        <v>0</v>
      </c>
      <c r="AR610" s="79" t="b">
        <v>0</v>
      </c>
      <c r="AS610" s="79"/>
      <c r="AT610" s="79">
        <v>0</v>
      </c>
      <c r="AU610" s="79"/>
      <c r="AV610" s="79" t="b">
        <v>0</v>
      </c>
      <c r="AW610" s="79" t="s">
        <v>6881</v>
      </c>
      <c r="AX610" s="84" t="s">
        <v>7486</v>
      </c>
      <c r="AY610" s="79" t="s">
        <v>66</v>
      </c>
      <c r="AZ610" s="79" t="str">
        <f>REPLACE(INDEX(GroupVertices[Group],MATCH(Vertices[[#This Row],[Vertex]],GroupVertices[Vertex],0)),1,1,"")</f>
        <v>32</v>
      </c>
      <c r="BA610" s="2"/>
      <c r="BB610" s="3"/>
      <c r="BC610" s="3"/>
      <c r="BD610" s="3"/>
      <c r="BE610" s="3"/>
    </row>
    <row r="611" spans="1:57" ht="15">
      <c r="A611" s="65" t="s">
        <v>721</v>
      </c>
      <c r="B611" s="66"/>
      <c r="C611" s="66"/>
      <c r="D611" s="67">
        <v>2.340909090909091</v>
      </c>
      <c r="E611" s="69">
        <v>60</v>
      </c>
      <c r="F611" s="104" t="s">
        <v>1951</v>
      </c>
      <c r="G611" s="66"/>
      <c r="H611" s="70"/>
      <c r="I611" s="71"/>
      <c r="J611" s="71"/>
      <c r="K611" s="70" t="s">
        <v>8179</v>
      </c>
      <c r="L611" s="74"/>
      <c r="M611" s="75">
        <v>2123.66796875</v>
      </c>
      <c r="N611" s="75">
        <v>7838.79736328125</v>
      </c>
      <c r="O611" s="76"/>
      <c r="P611" s="77"/>
      <c r="Q611" s="77"/>
      <c r="R611" s="89"/>
      <c r="S611" s="48">
        <v>1</v>
      </c>
      <c r="T611" s="48">
        <v>1</v>
      </c>
      <c r="U611" s="49">
        <v>0</v>
      </c>
      <c r="V611" s="49">
        <v>0</v>
      </c>
      <c r="W611" s="50"/>
      <c r="X611" s="50"/>
      <c r="Y611" s="50"/>
      <c r="Z611" s="49" t="s">
        <v>8271</v>
      </c>
      <c r="AA611" s="72">
        <v>611</v>
      </c>
      <c r="AB611" s="72"/>
      <c r="AC611" s="73"/>
      <c r="AD611" s="79" t="s">
        <v>4649</v>
      </c>
      <c r="AE611" s="79">
        <v>341</v>
      </c>
      <c r="AF611" s="79">
        <v>342</v>
      </c>
      <c r="AG611" s="79">
        <v>957</v>
      </c>
      <c r="AH611" s="79">
        <v>4887</v>
      </c>
      <c r="AI611" s="79"/>
      <c r="AJ611" s="79" t="s">
        <v>5264</v>
      </c>
      <c r="AK611" s="79"/>
      <c r="AL611" s="79"/>
      <c r="AM611" s="79"/>
      <c r="AN611" s="81">
        <v>41322.10145833333</v>
      </c>
      <c r="AO611" s="84" t="s">
        <v>6540</v>
      </c>
      <c r="AP611" s="79" t="b">
        <v>0</v>
      </c>
      <c r="AQ611" s="79" t="b">
        <v>0</v>
      </c>
      <c r="AR611" s="79" t="b">
        <v>0</v>
      </c>
      <c r="AS611" s="79"/>
      <c r="AT611" s="79">
        <v>1</v>
      </c>
      <c r="AU611" s="84" t="s">
        <v>6619</v>
      </c>
      <c r="AV611" s="79" t="b">
        <v>0</v>
      </c>
      <c r="AW611" s="79" t="s">
        <v>6881</v>
      </c>
      <c r="AX611" s="84" t="s">
        <v>7487</v>
      </c>
      <c r="AY611" s="79" t="s">
        <v>66</v>
      </c>
      <c r="AZ611" s="79" t="str">
        <f>REPLACE(INDEX(GroupVertices[Group],MATCH(Vertices[[#This Row],[Vertex]],GroupVertices[Vertex],0)),1,1,"")</f>
        <v>1</v>
      </c>
      <c r="BA611" s="2"/>
      <c r="BB611" s="3"/>
      <c r="BC611" s="3"/>
      <c r="BD611" s="3"/>
      <c r="BE611" s="3"/>
    </row>
    <row r="612" spans="1:57" ht="15">
      <c r="A612" s="65" t="s">
        <v>722</v>
      </c>
      <c r="B612" s="66"/>
      <c r="C612" s="66"/>
      <c r="D612" s="67">
        <v>3.1818181818181817</v>
      </c>
      <c r="E612" s="69">
        <v>60</v>
      </c>
      <c r="F612" s="104" t="s">
        <v>6852</v>
      </c>
      <c r="G612" s="66"/>
      <c r="H612" s="70"/>
      <c r="I612" s="71"/>
      <c r="J612" s="71"/>
      <c r="K612" s="70" t="s">
        <v>8180</v>
      </c>
      <c r="L612" s="74"/>
      <c r="M612" s="75">
        <v>7493.1328125</v>
      </c>
      <c r="N612" s="75">
        <v>3890.171142578125</v>
      </c>
      <c r="O612" s="76"/>
      <c r="P612" s="77"/>
      <c r="Q612" s="77"/>
      <c r="R612" s="89"/>
      <c r="S612" s="48">
        <v>2</v>
      </c>
      <c r="T612" s="48">
        <v>1</v>
      </c>
      <c r="U612" s="49">
        <v>0</v>
      </c>
      <c r="V612" s="49">
        <v>1</v>
      </c>
      <c r="W612" s="50"/>
      <c r="X612" s="50"/>
      <c r="Y612" s="50"/>
      <c r="Z612" s="49">
        <v>0</v>
      </c>
      <c r="AA612" s="72">
        <v>612</v>
      </c>
      <c r="AB612" s="72"/>
      <c r="AC612" s="73"/>
      <c r="AD612" s="79" t="s">
        <v>4650</v>
      </c>
      <c r="AE612" s="79">
        <v>615</v>
      </c>
      <c r="AF612" s="79">
        <v>448</v>
      </c>
      <c r="AG612" s="79">
        <v>9647</v>
      </c>
      <c r="AH612" s="79">
        <v>29388</v>
      </c>
      <c r="AI612" s="79"/>
      <c r="AJ612" s="79">
        <v>20</v>
      </c>
      <c r="AK612" s="79" t="s">
        <v>5679</v>
      </c>
      <c r="AL612" s="79"/>
      <c r="AM612" s="79"/>
      <c r="AN612" s="81">
        <v>41993.03024305555</v>
      </c>
      <c r="AO612" s="84" t="s">
        <v>6541</v>
      </c>
      <c r="AP612" s="79" t="b">
        <v>1</v>
      </c>
      <c r="AQ612" s="79" t="b">
        <v>0</v>
      </c>
      <c r="AR612" s="79" t="b">
        <v>1</v>
      </c>
      <c r="AS612" s="79"/>
      <c r="AT612" s="79">
        <v>1</v>
      </c>
      <c r="AU612" s="84" t="s">
        <v>6619</v>
      </c>
      <c r="AV612" s="79" t="b">
        <v>0</v>
      </c>
      <c r="AW612" s="79" t="s">
        <v>6881</v>
      </c>
      <c r="AX612" s="84" t="s">
        <v>7488</v>
      </c>
      <c r="AY612" s="79" t="s">
        <v>66</v>
      </c>
      <c r="AZ612" s="79" t="str">
        <f>REPLACE(INDEX(GroupVertices[Group],MATCH(Vertices[[#This Row],[Vertex]],GroupVertices[Vertex],0)),1,1,"")</f>
        <v>74</v>
      </c>
      <c r="BA612" s="2"/>
      <c r="BB612" s="3"/>
      <c r="BC612" s="3"/>
      <c r="BD612" s="3"/>
      <c r="BE612" s="3"/>
    </row>
    <row r="613" spans="1:57" ht="15">
      <c r="A613" s="65" t="s">
        <v>723</v>
      </c>
      <c r="B613" s="66"/>
      <c r="C613" s="66"/>
      <c r="D613" s="67">
        <v>1.5</v>
      </c>
      <c r="E613" s="69">
        <v>60</v>
      </c>
      <c r="F613" s="104" t="s">
        <v>6853</v>
      </c>
      <c r="G613" s="66"/>
      <c r="H613" s="70"/>
      <c r="I613" s="71"/>
      <c r="J613" s="71"/>
      <c r="K613" s="70" t="s">
        <v>8181</v>
      </c>
      <c r="L613" s="74"/>
      <c r="M613" s="75">
        <v>7164.69873046875</v>
      </c>
      <c r="N613" s="75">
        <v>4304.33056640625</v>
      </c>
      <c r="O613" s="76"/>
      <c r="P613" s="77"/>
      <c r="Q613" s="77"/>
      <c r="R613" s="89"/>
      <c r="S613" s="48">
        <v>0</v>
      </c>
      <c r="T613" s="48">
        <v>1</v>
      </c>
      <c r="U613" s="49">
        <v>0</v>
      </c>
      <c r="V613" s="49">
        <v>1</v>
      </c>
      <c r="W613" s="50"/>
      <c r="X613" s="50"/>
      <c r="Y613" s="50"/>
      <c r="Z613" s="49">
        <v>0</v>
      </c>
      <c r="AA613" s="72">
        <v>613</v>
      </c>
      <c r="AB613" s="72"/>
      <c r="AC613" s="73"/>
      <c r="AD613" s="79" t="s">
        <v>4651</v>
      </c>
      <c r="AE613" s="79">
        <v>214</v>
      </c>
      <c r="AF613" s="79">
        <v>316</v>
      </c>
      <c r="AG613" s="79">
        <v>11786</v>
      </c>
      <c r="AH613" s="79">
        <v>12339</v>
      </c>
      <c r="AI613" s="79"/>
      <c r="AJ613" s="79"/>
      <c r="AK613" s="79">
        <v>21</v>
      </c>
      <c r="AL613" s="79"/>
      <c r="AM613" s="79"/>
      <c r="AN613" s="81">
        <v>41546.01258101852</v>
      </c>
      <c r="AO613" s="84" t="s">
        <v>6542</v>
      </c>
      <c r="AP613" s="79" t="b">
        <v>0</v>
      </c>
      <c r="AQ613" s="79" t="b">
        <v>0</v>
      </c>
      <c r="AR613" s="79" t="b">
        <v>1</v>
      </c>
      <c r="AS613" s="79"/>
      <c r="AT613" s="79">
        <v>1</v>
      </c>
      <c r="AU613" s="84" t="s">
        <v>6619</v>
      </c>
      <c r="AV613" s="79" t="b">
        <v>0</v>
      </c>
      <c r="AW613" s="79" t="s">
        <v>6881</v>
      </c>
      <c r="AX613" s="84" t="s">
        <v>7489</v>
      </c>
      <c r="AY613" s="79" t="s">
        <v>66</v>
      </c>
      <c r="AZ613" s="79" t="str">
        <f>REPLACE(INDEX(GroupVertices[Group],MATCH(Vertices[[#This Row],[Vertex]],GroupVertices[Vertex],0)),1,1,"")</f>
        <v>74</v>
      </c>
      <c r="BA613" s="2"/>
      <c r="BB613" s="3"/>
      <c r="BC613" s="3"/>
      <c r="BD613" s="3"/>
      <c r="BE613" s="3"/>
    </row>
    <row r="614" spans="1:57" ht="15">
      <c r="A614" s="65" t="s">
        <v>724</v>
      </c>
      <c r="B614" s="66"/>
      <c r="C614" s="66"/>
      <c r="D614" s="67">
        <v>2.340909090909091</v>
      </c>
      <c r="E614" s="69">
        <v>60</v>
      </c>
      <c r="F614" s="104" t="s">
        <v>1952</v>
      </c>
      <c r="G614" s="66"/>
      <c r="H614" s="70"/>
      <c r="I614" s="71"/>
      <c r="J614" s="71"/>
      <c r="K614" s="70" t="s">
        <v>8182</v>
      </c>
      <c r="L614" s="74"/>
      <c r="M614" s="75">
        <v>1857.8658447265625</v>
      </c>
      <c r="N614" s="75">
        <v>5694.37353515625</v>
      </c>
      <c r="O614" s="76"/>
      <c r="P614" s="77"/>
      <c r="Q614" s="77"/>
      <c r="R614" s="89"/>
      <c r="S614" s="48">
        <v>1</v>
      </c>
      <c r="T614" s="48">
        <v>1</v>
      </c>
      <c r="U614" s="49">
        <v>0</v>
      </c>
      <c r="V614" s="49">
        <v>0</v>
      </c>
      <c r="W614" s="50"/>
      <c r="X614" s="50"/>
      <c r="Y614" s="50"/>
      <c r="Z614" s="49" t="s">
        <v>8271</v>
      </c>
      <c r="AA614" s="72">
        <v>614</v>
      </c>
      <c r="AB614" s="72"/>
      <c r="AC614" s="73"/>
      <c r="AD614" s="79" t="s">
        <v>4652</v>
      </c>
      <c r="AE614" s="79">
        <v>24</v>
      </c>
      <c r="AF614" s="79">
        <v>56</v>
      </c>
      <c r="AG614" s="79">
        <v>30783</v>
      </c>
      <c r="AH614" s="79">
        <v>9</v>
      </c>
      <c r="AI614" s="79"/>
      <c r="AJ614" s="79" t="s">
        <v>5265</v>
      </c>
      <c r="AK614" s="79"/>
      <c r="AL614" s="79"/>
      <c r="AM614" s="79"/>
      <c r="AN614" s="81">
        <v>42246.393113425926</v>
      </c>
      <c r="AO614" s="84" t="s">
        <v>6543</v>
      </c>
      <c r="AP614" s="79" t="b">
        <v>1</v>
      </c>
      <c r="AQ614" s="79" t="b">
        <v>0</v>
      </c>
      <c r="AR614" s="79" t="b">
        <v>0</v>
      </c>
      <c r="AS614" s="79"/>
      <c r="AT614" s="79">
        <v>0</v>
      </c>
      <c r="AU614" s="84" t="s">
        <v>6619</v>
      </c>
      <c r="AV614" s="79" t="b">
        <v>0</v>
      </c>
      <c r="AW614" s="79" t="s">
        <v>6881</v>
      </c>
      <c r="AX614" s="84" t="s">
        <v>7490</v>
      </c>
      <c r="AY614" s="79" t="s">
        <v>66</v>
      </c>
      <c r="AZ614" s="79" t="str">
        <f>REPLACE(INDEX(GroupVertices[Group],MATCH(Vertices[[#This Row],[Vertex]],GroupVertices[Vertex],0)),1,1,"")</f>
        <v>1</v>
      </c>
      <c r="BA614" s="2"/>
      <c r="BB614" s="3"/>
      <c r="BC614" s="3"/>
      <c r="BD614" s="3"/>
      <c r="BE614" s="3"/>
    </row>
    <row r="615" spans="1:57" ht="15">
      <c r="A615" s="65" t="s">
        <v>725</v>
      </c>
      <c r="B615" s="66"/>
      <c r="C615" s="66"/>
      <c r="D615" s="67">
        <v>3.1818181818181817</v>
      </c>
      <c r="E615" s="69">
        <v>60</v>
      </c>
      <c r="F615" s="104" t="s">
        <v>6854</v>
      </c>
      <c r="G615" s="66"/>
      <c r="H615" s="70"/>
      <c r="I615" s="71"/>
      <c r="J615" s="71"/>
      <c r="K615" s="70" t="s">
        <v>8183</v>
      </c>
      <c r="L615" s="74"/>
      <c r="M615" s="75">
        <v>7018.74658203125</v>
      </c>
      <c r="N615" s="75">
        <v>3890.156982421875</v>
      </c>
      <c r="O615" s="76"/>
      <c r="P615" s="77"/>
      <c r="Q615" s="77"/>
      <c r="R615" s="89"/>
      <c r="S615" s="48">
        <v>2</v>
      </c>
      <c r="T615" s="48">
        <v>1</v>
      </c>
      <c r="U615" s="49">
        <v>0</v>
      </c>
      <c r="V615" s="49">
        <v>1</v>
      </c>
      <c r="W615" s="50"/>
      <c r="X615" s="50"/>
      <c r="Y615" s="50"/>
      <c r="Z615" s="49">
        <v>0</v>
      </c>
      <c r="AA615" s="72">
        <v>615</v>
      </c>
      <c r="AB615" s="72"/>
      <c r="AC615" s="73"/>
      <c r="AD615" s="79" t="s">
        <v>4653</v>
      </c>
      <c r="AE615" s="79">
        <v>345</v>
      </c>
      <c r="AF615" s="79">
        <v>119066</v>
      </c>
      <c r="AG615" s="79">
        <v>286250</v>
      </c>
      <c r="AH615" s="79">
        <v>5325</v>
      </c>
      <c r="AI615" s="79"/>
      <c r="AJ615" s="79" t="s">
        <v>5266</v>
      </c>
      <c r="AK615" s="79" t="s">
        <v>5680</v>
      </c>
      <c r="AL615" s="84" t="s">
        <v>5956</v>
      </c>
      <c r="AM615" s="79"/>
      <c r="AN615" s="81">
        <v>39895.55730324074</v>
      </c>
      <c r="AO615" s="84" t="s">
        <v>6544</v>
      </c>
      <c r="AP615" s="79" t="b">
        <v>0</v>
      </c>
      <c r="AQ615" s="79" t="b">
        <v>0</v>
      </c>
      <c r="AR615" s="79" t="b">
        <v>0</v>
      </c>
      <c r="AS615" s="79"/>
      <c r="AT615" s="79">
        <v>943</v>
      </c>
      <c r="AU615" s="84" t="s">
        <v>6619</v>
      </c>
      <c r="AV615" s="79" t="b">
        <v>1</v>
      </c>
      <c r="AW615" s="79" t="s">
        <v>6881</v>
      </c>
      <c r="AX615" s="84" t="s">
        <v>7491</v>
      </c>
      <c r="AY615" s="79" t="s">
        <v>66</v>
      </c>
      <c r="AZ615" s="79" t="str">
        <f>REPLACE(INDEX(GroupVertices[Group],MATCH(Vertices[[#This Row],[Vertex]],GroupVertices[Vertex],0)),1,1,"")</f>
        <v>73</v>
      </c>
      <c r="BA615" s="2"/>
      <c r="BB615" s="3"/>
      <c r="BC615" s="3"/>
      <c r="BD615" s="3"/>
      <c r="BE615" s="3"/>
    </row>
    <row r="616" spans="1:57" ht="15">
      <c r="A616" s="65" t="s">
        <v>726</v>
      </c>
      <c r="B616" s="66"/>
      <c r="C616" s="66"/>
      <c r="D616" s="67">
        <v>1.5</v>
      </c>
      <c r="E616" s="69">
        <v>60</v>
      </c>
      <c r="F616" s="104" t="s">
        <v>6855</v>
      </c>
      <c r="G616" s="66"/>
      <c r="H616" s="70"/>
      <c r="I616" s="71"/>
      <c r="J616" s="71"/>
      <c r="K616" s="70" t="s">
        <v>8184</v>
      </c>
      <c r="L616" s="74"/>
      <c r="M616" s="75">
        <v>6690.31201171875</v>
      </c>
      <c r="N616" s="75">
        <v>4304.31689453125</v>
      </c>
      <c r="O616" s="76"/>
      <c r="P616" s="77"/>
      <c r="Q616" s="77"/>
      <c r="R616" s="89"/>
      <c r="S616" s="48">
        <v>0</v>
      </c>
      <c r="T616" s="48">
        <v>1</v>
      </c>
      <c r="U616" s="49">
        <v>0</v>
      </c>
      <c r="V616" s="49">
        <v>1</v>
      </c>
      <c r="W616" s="50"/>
      <c r="X616" s="50"/>
      <c r="Y616" s="50"/>
      <c r="Z616" s="49">
        <v>0</v>
      </c>
      <c r="AA616" s="72">
        <v>616</v>
      </c>
      <c r="AB616" s="72"/>
      <c r="AC616" s="73"/>
      <c r="AD616" s="79" t="s">
        <v>4654</v>
      </c>
      <c r="AE616" s="79">
        <v>5503</v>
      </c>
      <c r="AF616" s="79">
        <v>7291</v>
      </c>
      <c r="AG616" s="79">
        <v>132232</v>
      </c>
      <c r="AH616" s="79">
        <v>785803</v>
      </c>
      <c r="AI616" s="79"/>
      <c r="AJ616" s="79"/>
      <c r="AK616" s="79"/>
      <c r="AL616" s="79"/>
      <c r="AM616" s="79"/>
      <c r="AN616" s="81">
        <v>40948.32792824074</v>
      </c>
      <c r="AO616" s="84" t="s">
        <v>6545</v>
      </c>
      <c r="AP616" s="79" t="b">
        <v>0</v>
      </c>
      <c r="AQ616" s="79" t="b">
        <v>0</v>
      </c>
      <c r="AR616" s="79" t="b">
        <v>0</v>
      </c>
      <c r="AS616" s="79"/>
      <c r="AT616" s="79">
        <v>71</v>
      </c>
      <c r="AU616" s="84" t="s">
        <v>6624</v>
      </c>
      <c r="AV616" s="79" t="b">
        <v>0</v>
      </c>
      <c r="AW616" s="79" t="s">
        <v>6881</v>
      </c>
      <c r="AX616" s="84" t="s">
        <v>7492</v>
      </c>
      <c r="AY616" s="79" t="s">
        <v>66</v>
      </c>
      <c r="AZ616" s="79" t="str">
        <f>REPLACE(INDEX(GroupVertices[Group],MATCH(Vertices[[#This Row],[Vertex]],GroupVertices[Vertex],0)),1,1,"")</f>
        <v>73</v>
      </c>
      <c r="BA616" s="2"/>
      <c r="BB616" s="3"/>
      <c r="BC616" s="3"/>
      <c r="BD616" s="3"/>
      <c r="BE616" s="3"/>
    </row>
    <row r="617" spans="1:57" ht="15">
      <c r="A617" s="65" t="s">
        <v>728</v>
      </c>
      <c r="B617" s="66"/>
      <c r="C617" s="66"/>
      <c r="D617" s="67">
        <v>1.5</v>
      </c>
      <c r="E617" s="69">
        <v>60</v>
      </c>
      <c r="F617" s="104" t="s">
        <v>1953</v>
      </c>
      <c r="G617" s="66"/>
      <c r="H617" s="70"/>
      <c r="I617" s="71"/>
      <c r="J617" s="71"/>
      <c r="K617" s="70" t="s">
        <v>8185</v>
      </c>
      <c r="L617" s="74"/>
      <c r="M617" s="75">
        <v>4245.31103515625</v>
      </c>
      <c r="N617" s="75">
        <v>2041.2276611328125</v>
      </c>
      <c r="O617" s="76"/>
      <c r="P617" s="77"/>
      <c r="Q617" s="77"/>
      <c r="R617" s="89"/>
      <c r="S617" s="48">
        <v>0</v>
      </c>
      <c r="T617" s="48">
        <v>1</v>
      </c>
      <c r="U617" s="49">
        <v>0</v>
      </c>
      <c r="V617" s="49">
        <v>0.333333</v>
      </c>
      <c r="W617" s="50"/>
      <c r="X617" s="50"/>
      <c r="Y617" s="50"/>
      <c r="Z617" s="49">
        <v>0</v>
      </c>
      <c r="AA617" s="72">
        <v>617</v>
      </c>
      <c r="AB617" s="72"/>
      <c r="AC617" s="73"/>
      <c r="AD617" s="79" t="s">
        <v>4655</v>
      </c>
      <c r="AE617" s="79">
        <v>870</v>
      </c>
      <c r="AF617" s="79">
        <v>266</v>
      </c>
      <c r="AG617" s="79">
        <v>17304</v>
      </c>
      <c r="AH617" s="79">
        <v>5312</v>
      </c>
      <c r="AI617" s="79"/>
      <c r="AJ617" s="79"/>
      <c r="AK617" s="79" t="s">
        <v>5681</v>
      </c>
      <c r="AL617" s="79"/>
      <c r="AM617" s="79"/>
      <c r="AN617" s="81">
        <v>39945.134363425925</v>
      </c>
      <c r="AO617" s="79"/>
      <c r="AP617" s="79" t="b">
        <v>0</v>
      </c>
      <c r="AQ617" s="79" t="b">
        <v>0</v>
      </c>
      <c r="AR617" s="79" t="b">
        <v>0</v>
      </c>
      <c r="AS617" s="79"/>
      <c r="AT617" s="79">
        <v>36</v>
      </c>
      <c r="AU617" s="84" t="s">
        <v>6630</v>
      </c>
      <c r="AV617" s="79" t="b">
        <v>0</v>
      </c>
      <c r="AW617" s="79" t="s">
        <v>6881</v>
      </c>
      <c r="AX617" s="84" t="s">
        <v>7493</v>
      </c>
      <c r="AY617" s="79" t="s">
        <v>66</v>
      </c>
      <c r="AZ617" s="79" t="str">
        <f>REPLACE(INDEX(GroupVertices[Group],MATCH(Vertices[[#This Row],[Vertex]],GroupVertices[Vertex],0)),1,1,"")</f>
        <v>31</v>
      </c>
      <c r="BA617" s="2"/>
      <c r="BB617" s="3"/>
      <c r="BC617" s="3"/>
      <c r="BD617" s="3"/>
      <c r="BE617" s="3"/>
    </row>
    <row r="618" spans="1:57" ht="15">
      <c r="A618" s="65" t="s">
        <v>729</v>
      </c>
      <c r="B618" s="66"/>
      <c r="C618" s="66"/>
      <c r="D618" s="67">
        <v>1.5</v>
      </c>
      <c r="E618" s="69">
        <v>60</v>
      </c>
      <c r="F618" s="104" t="s">
        <v>6856</v>
      </c>
      <c r="G618" s="66"/>
      <c r="H618" s="70"/>
      <c r="I618" s="71"/>
      <c r="J618" s="71"/>
      <c r="K618" s="70" t="s">
        <v>8186</v>
      </c>
      <c r="L618" s="74"/>
      <c r="M618" s="75">
        <v>813.0104370117188</v>
      </c>
      <c r="N618" s="75">
        <v>188.943603515625</v>
      </c>
      <c r="O618" s="76"/>
      <c r="P618" s="77"/>
      <c r="Q618" s="77"/>
      <c r="R618" s="89"/>
      <c r="S618" s="48">
        <v>0</v>
      </c>
      <c r="T618" s="48">
        <v>1</v>
      </c>
      <c r="U618" s="49">
        <v>0</v>
      </c>
      <c r="V618" s="49">
        <v>0.02439</v>
      </c>
      <c r="W618" s="50"/>
      <c r="X618" s="50"/>
      <c r="Y618" s="50"/>
      <c r="Z618" s="49">
        <v>0</v>
      </c>
      <c r="AA618" s="72">
        <v>618</v>
      </c>
      <c r="AB618" s="72"/>
      <c r="AC618" s="73"/>
      <c r="AD618" s="79" t="s">
        <v>729</v>
      </c>
      <c r="AE618" s="79">
        <v>62</v>
      </c>
      <c r="AF618" s="79">
        <v>18</v>
      </c>
      <c r="AG618" s="79">
        <v>414</v>
      </c>
      <c r="AH618" s="79">
        <v>410</v>
      </c>
      <c r="AI618" s="79"/>
      <c r="AJ618" s="79"/>
      <c r="AK618" s="79" t="s">
        <v>5505</v>
      </c>
      <c r="AL618" s="79"/>
      <c r="AM618" s="79"/>
      <c r="AN618" s="81">
        <v>42741.38306712963</v>
      </c>
      <c r="AO618" s="84" t="s">
        <v>6546</v>
      </c>
      <c r="AP618" s="79" t="b">
        <v>1</v>
      </c>
      <c r="AQ618" s="79" t="b">
        <v>0</v>
      </c>
      <c r="AR618" s="79" t="b">
        <v>0</v>
      </c>
      <c r="AS618" s="79"/>
      <c r="AT618" s="79">
        <v>0</v>
      </c>
      <c r="AU618" s="79"/>
      <c r="AV618" s="79" t="b">
        <v>0</v>
      </c>
      <c r="AW618" s="79" t="s">
        <v>6881</v>
      </c>
      <c r="AX618" s="84" t="s">
        <v>7494</v>
      </c>
      <c r="AY618" s="79" t="s">
        <v>66</v>
      </c>
      <c r="AZ618" s="79" t="str">
        <f>REPLACE(INDEX(GroupVertices[Group],MATCH(Vertices[[#This Row],[Vertex]],GroupVertices[Vertex],0)),1,1,"")</f>
        <v>2</v>
      </c>
      <c r="BA618" s="2"/>
      <c r="BB618" s="3"/>
      <c r="BC618" s="3"/>
      <c r="BD618" s="3"/>
      <c r="BE618" s="3"/>
    </row>
    <row r="619" spans="1:57" ht="15">
      <c r="A619" s="65" t="s">
        <v>730</v>
      </c>
      <c r="B619" s="66"/>
      <c r="C619" s="66"/>
      <c r="D619" s="67">
        <v>1.5</v>
      </c>
      <c r="E619" s="69">
        <v>60</v>
      </c>
      <c r="F619" s="104" t="s">
        <v>6857</v>
      </c>
      <c r="G619" s="66"/>
      <c r="H619" s="70"/>
      <c r="I619" s="71"/>
      <c r="J619" s="71"/>
      <c r="K619" s="70" t="s">
        <v>8187</v>
      </c>
      <c r="L619" s="74"/>
      <c r="M619" s="75">
        <v>145.97076416015625</v>
      </c>
      <c r="N619" s="75">
        <v>861.5713500976562</v>
      </c>
      <c r="O619" s="76"/>
      <c r="P619" s="77"/>
      <c r="Q619" s="77"/>
      <c r="R619" s="89"/>
      <c r="S619" s="48">
        <v>0</v>
      </c>
      <c r="T619" s="48">
        <v>1</v>
      </c>
      <c r="U619" s="49">
        <v>0</v>
      </c>
      <c r="V619" s="49">
        <v>0.02439</v>
      </c>
      <c r="W619" s="50"/>
      <c r="X619" s="50"/>
      <c r="Y619" s="50"/>
      <c r="Z619" s="49">
        <v>0</v>
      </c>
      <c r="AA619" s="72">
        <v>619</v>
      </c>
      <c r="AB619" s="72"/>
      <c r="AC619" s="73"/>
      <c r="AD619" s="79" t="s">
        <v>4656</v>
      </c>
      <c r="AE619" s="79">
        <v>612</v>
      </c>
      <c r="AF619" s="79">
        <v>189</v>
      </c>
      <c r="AG619" s="79">
        <v>1142</v>
      </c>
      <c r="AH619" s="79">
        <v>8870</v>
      </c>
      <c r="AI619" s="79"/>
      <c r="AJ619" s="79" t="s">
        <v>5267</v>
      </c>
      <c r="AK619" s="79" t="s">
        <v>5682</v>
      </c>
      <c r="AL619" s="79"/>
      <c r="AM619" s="79"/>
      <c r="AN619" s="81">
        <v>41714.87907407407</v>
      </c>
      <c r="AO619" s="84" t="s">
        <v>6547</v>
      </c>
      <c r="AP619" s="79" t="b">
        <v>0</v>
      </c>
      <c r="AQ619" s="79" t="b">
        <v>0</v>
      </c>
      <c r="AR619" s="79" t="b">
        <v>0</v>
      </c>
      <c r="AS619" s="79"/>
      <c r="AT619" s="79">
        <v>0</v>
      </c>
      <c r="AU619" s="84" t="s">
        <v>6619</v>
      </c>
      <c r="AV619" s="79" t="b">
        <v>0</v>
      </c>
      <c r="AW619" s="79" t="s">
        <v>6881</v>
      </c>
      <c r="AX619" s="84" t="s">
        <v>7495</v>
      </c>
      <c r="AY619" s="79" t="s">
        <v>66</v>
      </c>
      <c r="AZ619" s="79" t="str">
        <f>REPLACE(INDEX(GroupVertices[Group],MATCH(Vertices[[#This Row],[Vertex]],GroupVertices[Vertex],0)),1,1,"")</f>
        <v>2</v>
      </c>
      <c r="BA619" s="2"/>
      <c r="BB619" s="3"/>
      <c r="BC619" s="3"/>
      <c r="BD619" s="3"/>
      <c r="BE619" s="3"/>
    </row>
    <row r="620" spans="1:57" ht="15">
      <c r="A620" s="65" t="s">
        <v>731</v>
      </c>
      <c r="B620" s="66"/>
      <c r="C620" s="66"/>
      <c r="D620" s="67">
        <v>3.1818181818181817</v>
      </c>
      <c r="E620" s="69">
        <v>60</v>
      </c>
      <c r="F620" s="104" t="s">
        <v>1954</v>
      </c>
      <c r="G620" s="66"/>
      <c r="H620" s="70"/>
      <c r="I620" s="71"/>
      <c r="J620" s="71"/>
      <c r="K620" s="70" t="s">
        <v>8188</v>
      </c>
      <c r="L620" s="74"/>
      <c r="M620" s="75">
        <v>6544.33251953125</v>
      </c>
      <c r="N620" s="75">
        <v>177.5349578857422</v>
      </c>
      <c r="O620" s="76"/>
      <c r="P620" s="77"/>
      <c r="Q620" s="77"/>
      <c r="R620" s="89"/>
      <c r="S620" s="48">
        <v>2</v>
      </c>
      <c r="T620" s="48">
        <v>1</v>
      </c>
      <c r="U620" s="49">
        <v>0</v>
      </c>
      <c r="V620" s="49">
        <v>1</v>
      </c>
      <c r="W620" s="50"/>
      <c r="X620" s="50"/>
      <c r="Y620" s="50"/>
      <c r="Z620" s="49">
        <v>0</v>
      </c>
      <c r="AA620" s="72">
        <v>620</v>
      </c>
      <c r="AB620" s="72"/>
      <c r="AC620" s="73"/>
      <c r="AD620" s="79" t="s">
        <v>4657</v>
      </c>
      <c r="AE620" s="79">
        <v>2894</v>
      </c>
      <c r="AF620" s="79">
        <v>6557593</v>
      </c>
      <c r="AG620" s="79">
        <v>229347</v>
      </c>
      <c r="AH620" s="79">
        <v>4801</v>
      </c>
      <c r="AI620" s="79"/>
      <c r="AJ620" s="79" t="s">
        <v>5268</v>
      </c>
      <c r="AK620" s="79" t="s">
        <v>5407</v>
      </c>
      <c r="AL620" s="84" t="s">
        <v>5957</v>
      </c>
      <c r="AM620" s="79"/>
      <c r="AN620" s="81">
        <v>39203.9028125</v>
      </c>
      <c r="AO620" s="84" t="s">
        <v>6548</v>
      </c>
      <c r="AP620" s="79" t="b">
        <v>0</v>
      </c>
      <c r="AQ620" s="79" t="b">
        <v>0</v>
      </c>
      <c r="AR620" s="79" t="b">
        <v>1</v>
      </c>
      <c r="AS620" s="79"/>
      <c r="AT620" s="79">
        <v>23873</v>
      </c>
      <c r="AU620" s="84" t="s">
        <v>6619</v>
      </c>
      <c r="AV620" s="79" t="b">
        <v>1</v>
      </c>
      <c r="AW620" s="79" t="s">
        <v>6881</v>
      </c>
      <c r="AX620" s="84" t="s">
        <v>7496</v>
      </c>
      <c r="AY620" s="79" t="s">
        <v>66</v>
      </c>
      <c r="AZ620" s="79" t="str">
        <f>REPLACE(INDEX(GroupVertices[Group],MATCH(Vertices[[#This Row],[Vertex]],GroupVertices[Vertex],0)),1,1,"")</f>
        <v>72</v>
      </c>
      <c r="BA620" s="2"/>
      <c r="BB620" s="3"/>
      <c r="BC620" s="3"/>
      <c r="BD620" s="3"/>
      <c r="BE620" s="3"/>
    </row>
    <row r="621" spans="1:57" ht="15">
      <c r="A621" s="65" t="s">
        <v>732</v>
      </c>
      <c r="B621" s="66"/>
      <c r="C621" s="66"/>
      <c r="D621" s="67">
        <v>1.5</v>
      </c>
      <c r="E621" s="69">
        <v>60</v>
      </c>
      <c r="F621" s="104" t="s">
        <v>1955</v>
      </c>
      <c r="G621" s="66"/>
      <c r="H621" s="70"/>
      <c r="I621" s="71"/>
      <c r="J621" s="71"/>
      <c r="K621" s="70" t="s">
        <v>8189</v>
      </c>
      <c r="L621" s="74"/>
      <c r="M621" s="75">
        <v>6240.2265625</v>
      </c>
      <c r="N621" s="75">
        <v>621.277587890625</v>
      </c>
      <c r="O621" s="76"/>
      <c r="P621" s="77"/>
      <c r="Q621" s="77"/>
      <c r="R621" s="89"/>
      <c r="S621" s="48">
        <v>0</v>
      </c>
      <c r="T621" s="48">
        <v>1</v>
      </c>
      <c r="U621" s="49">
        <v>0</v>
      </c>
      <c r="V621" s="49">
        <v>1</v>
      </c>
      <c r="W621" s="50"/>
      <c r="X621" s="50"/>
      <c r="Y621" s="50"/>
      <c r="Z621" s="49">
        <v>0</v>
      </c>
      <c r="AA621" s="72">
        <v>621</v>
      </c>
      <c r="AB621" s="72"/>
      <c r="AC621" s="73"/>
      <c r="AD621" s="79" t="s">
        <v>4658</v>
      </c>
      <c r="AE621" s="79">
        <v>148</v>
      </c>
      <c r="AF621" s="79">
        <v>72</v>
      </c>
      <c r="AG621" s="79">
        <v>5258</v>
      </c>
      <c r="AH621" s="79">
        <v>10915</v>
      </c>
      <c r="AI621" s="79"/>
      <c r="AJ621" s="79" t="s">
        <v>5269</v>
      </c>
      <c r="AK621" s="79"/>
      <c r="AL621" s="79"/>
      <c r="AM621" s="79"/>
      <c r="AN621" s="81">
        <v>43199.98917824074</v>
      </c>
      <c r="AO621" s="84" t="s">
        <v>6549</v>
      </c>
      <c r="AP621" s="79" t="b">
        <v>0</v>
      </c>
      <c r="AQ621" s="79" t="b">
        <v>0</v>
      </c>
      <c r="AR621" s="79" t="b">
        <v>0</v>
      </c>
      <c r="AS621" s="79"/>
      <c r="AT621" s="79">
        <v>0</v>
      </c>
      <c r="AU621" s="84" t="s">
        <v>6619</v>
      </c>
      <c r="AV621" s="79" t="b">
        <v>0</v>
      </c>
      <c r="AW621" s="79" t="s">
        <v>6881</v>
      </c>
      <c r="AX621" s="84" t="s">
        <v>7497</v>
      </c>
      <c r="AY621" s="79" t="s">
        <v>66</v>
      </c>
      <c r="AZ621" s="79" t="str">
        <f>REPLACE(INDEX(GroupVertices[Group],MATCH(Vertices[[#This Row],[Vertex]],GroupVertices[Vertex],0)),1,1,"")</f>
        <v>72</v>
      </c>
      <c r="BA621" s="2"/>
      <c r="BB621" s="3"/>
      <c r="BC621" s="3"/>
      <c r="BD621" s="3"/>
      <c r="BE621" s="3"/>
    </row>
    <row r="622" spans="1:57" ht="15">
      <c r="A622" s="65" t="s">
        <v>733</v>
      </c>
      <c r="B622" s="66"/>
      <c r="C622" s="66"/>
      <c r="D622" s="67">
        <v>3.1818181818181817</v>
      </c>
      <c r="E622" s="69">
        <v>60</v>
      </c>
      <c r="F622" s="104" t="s">
        <v>1956</v>
      </c>
      <c r="G622" s="66"/>
      <c r="H622" s="70"/>
      <c r="I622" s="71"/>
      <c r="J622" s="71"/>
      <c r="K622" s="70" t="s">
        <v>8190</v>
      </c>
      <c r="L622" s="74"/>
      <c r="M622" s="75">
        <v>9852.970703125</v>
      </c>
      <c r="N622" s="75">
        <v>3298.524169921875</v>
      </c>
      <c r="O622" s="76"/>
      <c r="P622" s="77"/>
      <c r="Q622" s="77"/>
      <c r="R622" s="89"/>
      <c r="S622" s="48">
        <v>2</v>
      </c>
      <c r="T622" s="48">
        <v>1</v>
      </c>
      <c r="U622" s="49">
        <v>0</v>
      </c>
      <c r="V622" s="49">
        <v>1</v>
      </c>
      <c r="W622" s="50"/>
      <c r="X622" s="50"/>
      <c r="Y622" s="50"/>
      <c r="Z622" s="49">
        <v>0</v>
      </c>
      <c r="AA622" s="72">
        <v>622</v>
      </c>
      <c r="AB622" s="72"/>
      <c r="AC622" s="73"/>
      <c r="AD622" s="79" t="s">
        <v>4659</v>
      </c>
      <c r="AE622" s="79">
        <v>298</v>
      </c>
      <c r="AF622" s="79">
        <v>11230</v>
      </c>
      <c r="AG622" s="79">
        <v>27633</v>
      </c>
      <c r="AH622" s="79">
        <v>2723</v>
      </c>
      <c r="AI622" s="79"/>
      <c r="AJ622" s="79" t="s">
        <v>5270</v>
      </c>
      <c r="AK622" s="79" t="s">
        <v>5683</v>
      </c>
      <c r="AL622" s="84" t="s">
        <v>5958</v>
      </c>
      <c r="AM622" s="79"/>
      <c r="AN622" s="81">
        <v>40132.368935185186</v>
      </c>
      <c r="AO622" s="84" t="s">
        <v>6550</v>
      </c>
      <c r="AP622" s="79" t="b">
        <v>0</v>
      </c>
      <c r="AQ622" s="79" t="b">
        <v>0</v>
      </c>
      <c r="AR622" s="79" t="b">
        <v>1</v>
      </c>
      <c r="AS622" s="79"/>
      <c r="AT622" s="79">
        <v>686</v>
      </c>
      <c r="AU622" s="84" t="s">
        <v>6621</v>
      </c>
      <c r="AV622" s="79" t="b">
        <v>1</v>
      </c>
      <c r="AW622" s="79" t="s">
        <v>6881</v>
      </c>
      <c r="AX622" s="84" t="s">
        <v>7498</v>
      </c>
      <c r="AY622" s="79" t="s">
        <v>66</v>
      </c>
      <c r="AZ622" s="79" t="str">
        <f>REPLACE(INDEX(GroupVertices[Group],MATCH(Vertices[[#This Row],[Vertex]],GroupVertices[Vertex],0)),1,1,"")</f>
        <v>71</v>
      </c>
      <c r="BA622" s="2"/>
      <c r="BB622" s="3"/>
      <c r="BC622" s="3"/>
      <c r="BD622" s="3"/>
      <c r="BE622" s="3"/>
    </row>
    <row r="623" spans="1:57" ht="15">
      <c r="A623" s="65" t="s">
        <v>734</v>
      </c>
      <c r="B623" s="66"/>
      <c r="C623" s="66"/>
      <c r="D623" s="67">
        <v>1.5</v>
      </c>
      <c r="E623" s="69">
        <v>60</v>
      </c>
      <c r="F623" s="104" t="s">
        <v>1957</v>
      </c>
      <c r="G623" s="66"/>
      <c r="H623" s="70"/>
      <c r="I623" s="71"/>
      <c r="J623" s="71"/>
      <c r="K623" s="70" t="s">
        <v>8191</v>
      </c>
      <c r="L623" s="74"/>
      <c r="M623" s="75">
        <v>9524.5361328125</v>
      </c>
      <c r="N623" s="75">
        <v>3712.683837890625</v>
      </c>
      <c r="O623" s="76"/>
      <c r="P623" s="77"/>
      <c r="Q623" s="77"/>
      <c r="R623" s="89"/>
      <c r="S623" s="48">
        <v>0</v>
      </c>
      <c r="T623" s="48">
        <v>1</v>
      </c>
      <c r="U623" s="49">
        <v>0</v>
      </c>
      <c r="V623" s="49">
        <v>1</v>
      </c>
      <c r="W623" s="50"/>
      <c r="X623" s="50"/>
      <c r="Y623" s="50"/>
      <c r="Z623" s="49">
        <v>0</v>
      </c>
      <c r="AA623" s="72">
        <v>623</v>
      </c>
      <c r="AB623" s="72"/>
      <c r="AC623" s="73"/>
      <c r="AD623" s="79" t="s">
        <v>4660</v>
      </c>
      <c r="AE623" s="79">
        <v>954</v>
      </c>
      <c r="AF623" s="79">
        <v>7394</v>
      </c>
      <c r="AG623" s="79">
        <v>46903</v>
      </c>
      <c r="AH623" s="79">
        <v>151986</v>
      </c>
      <c r="AI623" s="79"/>
      <c r="AJ623" s="79" t="s">
        <v>5271</v>
      </c>
      <c r="AK623" s="79" t="s">
        <v>5530</v>
      </c>
      <c r="AL623" s="84" t="s">
        <v>5959</v>
      </c>
      <c r="AM623" s="79"/>
      <c r="AN623" s="81">
        <v>41637.18015046296</v>
      </c>
      <c r="AO623" s="84" t="s">
        <v>6551</v>
      </c>
      <c r="AP623" s="79" t="b">
        <v>0</v>
      </c>
      <c r="AQ623" s="79" t="b">
        <v>0</v>
      </c>
      <c r="AR623" s="79" t="b">
        <v>1</v>
      </c>
      <c r="AS623" s="79"/>
      <c r="AT623" s="79">
        <v>233</v>
      </c>
      <c r="AU623" s="84" t="s">
        <v>6619</v>
      </c>
      <c r="AV623" s="79" t="b">
        <v>0</v>
      </c>
      <c r="AW623" s="79" t="s">
        <v>6881</v>
      </c>
      <c r="AX623" s="84" t="s">
        <v>7499</v>
      </c>
      <c r="AY623" s="79" t="s">
        <v>66</v>
      </c>
      <c r="AZ623" s="79" t="str">
        <f>REPLACE(INDEX(GroupVertices[Group],MATCH(Vertices[[#This Row],[Vertex]],GroupVertices[Vertex],0)),1,1,"")</f>
        <v>71</v>
      </c>
      <c r="BA623" s="2"/>
      <c r="BB623" s="3"/>
      <c r="BC623" s="3"/>
      <c r="BD623" s="3"/>
      <c r="BE623" s="3"/>
    </row>
    <row r="624" spans="1:57" ht="15">
      <c r="A624" s="65" t="s">
        <v>735</v>
      </c>
      <c r="B624" s="66"/>
      <c r="C624" s="66"/>
      <c r="D624" s="67">
        <v>2.340909090909091</v>
      </c>
      <c r="E624" s="69">
        <v>60</v>
      </c>
      <c r="F624" s="104" t="s">
        <v>1958</v>
      </c>
      <c r="G624" s="66"/>
      <c r="H624" s="70"/>
      <c r="I624" s="71"/>
      <c r="J624" s="71"/>
      <c r="K624" s="70" t="s">
        <v>8192</v>
      </c>
      <c r="L624" s="74"/>
      <c r="M624" s="75">
        <v>278.9304504394531</v>
      </c>
      <c r="N624" s="75">
        <v>7818.13671875</v>
      </c>
      <c r="O624" s="76"/>
      <c r="P624" s="77"/>
      <c r="Q624" s="77"/>
      <c r="R624" s="89"/>
      <c r="S624" s="48">
        <v>1</v>
      </c>
      <c r="T624" s="48">
        <v>1</v>
      </c>
      <c r="U624" s="49">
        <v>0</v>
      </c>
      <c r="V624" s="49">
        <v>0</v>
      </c>
      <c r="W624" s="50"/>
      <c r="X624" s="50"/>
      <c r="Y624" s="50"/>
      <c r="Z624" s="49" t="s">
        <v>8271</v>
      </c>
      <c r="AA624" s="72">
        <v>624</v>
      </c>
      <c r="AB624" s="72"/>
      <c r="AC624" s="73"/>
      <c r="AD624" s="79" t="s">
        <v>4661</v>
      </c>
      <c r="AE624" s="79">
        <v>1910</v>
      </c>
      <c r="AF624" s="79">
        <v>1212</v>
      </c>
      <c r="AG624" s="79">
        <v>34710</v>
      </c>
      <c r="AH624" s="79">
        <v>10009</v>
      </c>
      <c r="AI624" s="79"/>
      <c r="AJ624" s="79" t="s">
        <v>5272</v>
      </c>
      <c r="AK624" s="79"/>
      <c r="AL624" s="79"/>
      <c r="AM624" s="79"/>
      <c r="AN624" s="81">
        <v>41672.859872685185</v>
      </c>
      <c r="AO624" s="84" t="s">
        <v>6552</v>
      </c>
      <c r="AP624" s="79" t="b">
        <v>0</v>
      </c>
      <c r="AQ624" s="79" t="b">
        <v>0</v>
      </c>
      <c r="AR624" s="79" t="b">
        <v>1</v>
      </c>
      <c r="AS624" s="79"/>
      <c r="AT624" s="79">
        <v>3</v>
      </c>
      <c r="AU624" s="84" t="s">
        <v>6622</v>
      </c>
      <c r="AV624" s="79" t="b">
        <v>0</v>
      </c>
      <c r="AW624" s="79" t="s">
        <v>6881</v>
      </c>
      <c r="AX624" s="84" t="s">
        <v>7500</v>
      </c>
      <c r="AY624" s="79" t="s">
        <v>66</v>
      </c>
      <c r="AZ624" s="79" t="str">
        <f>REPLACE(INDEX(GroupVertices[Group],MATCH(Vertices[[#This Row],[Vertex]],GroupVertices[Vertex],0)),1,1,"")</f>
        <v>1</v>
      </c>
      <c r="BA624" s="2"/>
      <c r="BB624" s="3"/>
      <c r="BC624" s="3"/>
      <c r="BD624" s="3"/>
      <c r="BE624" s="3"/>
    </row>
    <row r="625" spans="1:57" ht="15">
      <c r="A625" s="65" t="s">
        <v>736</v>
      </c>
      <c r="B625" s="66"/>
      <c r="C625" s="66"/>
      <c r="D625" s="67">
        <v>3.1818181818181817</v>
      </c>
      <c r="E625" s="69">
        <v>60</v>
      </c>
      <c r="F625" s="104" t="s">
        <v>1959</v>
      </c>
      <c r="G625" s="66"/>
      <c r="H625" s="70"/>
      <c r="I625" s="71"/>
      <c r="J625" s="71"/>
      <c r="K625" s="70" t="s">
        <v>8193</v>
      </c>
      <c r="L625" s="74"/>
      <c r="M625" s="75">
        <v>9378.5693359375</v>
      </c>
      <c r="N625" s="75">
        <v>3298.524169921875</v>
      </c>
      <c r="O625" s="76"/>
      <c r="P625" s="77"/>
      <c r="Q625" s="77"/>
      <c r="R625" s="89"/>
      <c r="S625" s="48">
        <v>2</v>
      </c>
      <c r="T625" s="48">
        <v>1</v>
      </c>
      <c r="U625" s="49">
        <v>0</v>
      </c>
      <c r="V625" s="49">
        <v>1</v>
      </c>
      <c r="W625" s="50"/>
      <c r="X625" s="50"/>
      <c r="Y625" s="50"/>
      <c r="Z625" s="49">
        <v>0</v>
      </c>
      <c r="AA625" s="72">
        <v>625</v>
      </c>
      <c r="AB625" s="72"/>
      <c r="AC625" s="73"/>
      <c r="AD625" s="79" t="s">
        <v>4662</v>
      </c>
      <c r="AE625" s="79">
        <v>1131</v>
      </c>
      <c r="AF625" s="79">
        <v>5571</v>
      </c>
      <c r="AG625" s="79">
        <v>11227</v>
      </c>
      <c r="AH625" s="79">
        <v>25613</v>
      </c>
      <c r="AI625" s="79"/>
      <c r="AJ625" s="79" t="s">
        <v>5273</v>
      </c>
      <c r="AK625" s="79"/>
      <c r="AL625" s="84" t="s">
        <v>5960</v>
      </c>
      <c r="AM625" s="79"/>
      <c r="AN625" s="81">
        <v>42522.24049768518</v>
      </c>
      <c r="AO625" s="84" t="s">
        <v>6553</v>
      </c>
      <c r="AP625" s="79" t="b">
        <v>0</v>
      </c>
      <c r="AQ625" s="79" t="b">
        <v>0</v>
      </c>
      <c r="AR625" s="79" t="b">
        <v>0</v>
      </c>
      <c r="AS625" s="79"/>
      <c r="AT625" s="79">
        <v>30</v>
      </c>
      <c r="AU625" s="84" t="s">
        <v>6619</v>
      </c>
      <c r="AV625" s="79" t="b">
        <v>0</v>
      </c>
      <c r="AW625" s="79" t="s">
        <v>6881</v>
      </c>
      <c r="AX625" s="84" t="s">
        <v>7501</v>
      </c>
      <c r="AY625" s="79" t="s">
        <v>66</v>
      </c>
      <c r="AZ625" s="79" t="str">
        <f>REPLACE(INDEX(GroupVertices[Group],MATCH(Vertices[[#This Row],[Vertex]],GroupVertices[Vertex],0)),1,1,"")</f>
        <v>70</v>
      </c>
      <c r="BA625" s="2"/>
      <c r="BB625" s="3"/>
      <c r="BC625" s="3"/>
      <c r="BD625" s="3"/>
      <c r="BE625" s="3"/>
    </row>
    <row r="626" spans="1:57" ht="15">
      <c r="A626" s="65" t="s">
        <v>737</v>
      </c>
      <c r="B626" s="66"/>
      <c r="C626" s="66"/>
      <c r="D626" s="67">
        <v>1.5</v>
      </c>
      <c r="E626" s="69">
        <v>60</v>
      </c>
      <c r="F626" s="104" t="s">
        <v>1960</v>
      </c>
      <c r="G626" s="66"/>
      <c r="H626" s="70"/>
      <c r="I626" s="71"/>
      <c r="J626" s="71"/>
      <c r="K626" s="70" t="s">
        <v>8194</v>
      </c>
      <c r="L626" s="74"/>
      <c r="M626" s="75">
        <v>9050.134765625</v>
      </c>
      <c r="N626" s="75">
        <v>3712.683837890625</v>
      </c>
      <c r="O626" s="76"/>
      <c r="P626" s="77"/>
      <c r="Q626" s="77"/>
      <c r="R626" s="89"/>
      <c r="S626" s="48">
        <v>0</v>
      </c>
      <c r="T626" s="48">
        <v>1</v>
      </c>
      <c r="U626" s="49">
        <v>0</v>
      </c>
      <c r="V626" s="49">
        <v>1</v>
      </c>
      <c r="W626" s="50"/>
      <c r="X626" s="50"/>
      <c r="Y626" s="50"/>
      <c r="Z626" s="49">
        <v>0</v>
      </c>
      <c r="AA626" s="72">
        <v>626</v>
      </c>
      <c r="AB626" s="72"/>
      <c r="AC626" s="73"/>
      <c r="AD626" s="79" t="s">
        <v>4663</v>
      </c>
      <c r="AE626" s="79">
        <v>465</v>
      </c>
      <c r="AF626" s="79">
        <v>323</v>
      </c>
      <c r="AG626" s="79">
        <v>17392</v>
      </c>
      <c r="AH626" s="79">
        <v>28729</v>
      </c>
      <c r="AI626" s="79"/>
      <c r="AJ626" s="79" t="s">
        <v>5274</v>
      </c>
      <c r="AK626" s="79"/>
      <c r="AL626" s="79"/>
      <c r="AM626" s="79"/>
      <c r="AN626" s="81">
        <v>39983.038668981484</v>
      </c>
      <c r="AO626" s="84" t="s">
        <v>6554</v>
      </c>
      <c r="AP626" s="79" t="b">
        <v>0</v>
      </c>
      <c r="AQ626" s="79" t="b">
        <v>0</v>
      </c>
      <c r="AR626" s="79" t="b">
        <v>1</v>
      </c>
      <c r="AS626" s="79"/>
      <c r="AT626" s="79">
        <v>1</v>
      </c>
      <c r="AU626" s="84" t="s">
        <v>6619</v>
      </c>
      <c r="AV626" s="79" t="b">
        <v>0</v>
      </c>
      <c r="AW626" s="79" t="s">
        <v>6881</v>
      </c>
      <c r="AX626" s="84" t="s">
        <v>7502</v>
      </c>
      <c r="AY626" s="79" t="s">
        <v>66</v>
      </c>
      <c r="AZ626" s="79" t="str">
        <f>REPLACE(INDEX(GroupVertices[Group],MATCH(Vertices[[#This Row],[Vertex]],GroupVertices[Vertex],0)),1,1,"")</f>
        <v>70</v>
      </c>
      <c r="BA626" s="2"/>
      <c r="BB626" s="3"/>
      <c r="BC626" s="3"/>
      <c r="BD626" s="3"/>
      <c r="BE626" s="3"/>
    </row>
    <row r="627" spans="1:57" ht="15">
      <c r="A627" s="65" t="s">
        <v>738</v>
      </c>
      <c r="B627" s="66"/>
      <c r="C627" s="66"/>
      <c r="D627" s="67">
        <v>1.5</v>
      </c>
      <c r="E627" s="69">
        <v>60</v>
      </c>
      <c r="F627" s="104" t="s">
        <v>1961</v>
      </c>
      <c r="G627" s="66"/>
      <c r="H627" s="70"/>
      <c r="I627" s="71"/>
      <c r="J627" s="71"/>
      <c r="K627" s="70" t="s">
        <v>8195</v>
      </c>
      <c r="L627" s="74"/>
      <c r="M627" s="75">
        <v>3366.2421875</v>
      </c>
      <c r="N627" s="75">
        <v>985.8304443359375</v>
      </c>
      <c r="O627" s="76"/>
      <c r="P627" s="77"/>
      <c r="Q627" s="77"/>
      <c r="R627" s="89"/>
      <c r="S627" s="48">
        <v>0</v>
      </c>
      <c r="T627" s="48">
        <v>1</v>
      </c>
      <c r="U627" s="49">
        <v>0</v>
      </c>
      <c r="V627" s="49">
        <v>0.076923</v>
      </c>
      <c r="W627" s="50"/>
      <c r="X627" s="50"/>
      <c r="Y627" s="50"/>
      <c r="Z627" s="49">
        <v>0</v>
      </c>
      <c r="AA627" s="72">
        <v>627</v>
      </c>
      <c r="AB627" s="72"/>
      <c r="AC627" s="73"/>
      <c r="AD627" s="79" t="s">
        <v>4664</v>
      </c>
      <c r="AE627" s="79">
        <v>154</v>
      </c>
      <c r="AF627" s="79">
        <v>113</v>
      </c>
      <c r="AG627" s="79">
        <v>3543</v>
      </c>
      <c r="AH627" s="79">
        <v>12060</v>
      </c>
      <c r="AI627" s="79"/>
      <c r="AJ627" s="79" t="s">
        <v>5275</v>
      </c>
      <c r="AK627" s="79"/>
      <c r="AL627" s="79"/>
      <c r="AM627" s="79"/>
      <c r="AN627" s="81">
        <v>43391.007581018515</v>
      </c>
      <c r="AO627" s="84" t="s">
        <v>6555</v>
      </c>
      <c r="AP627" s="79" t="b">
        <v>1</v>
      </c>
      <c r="AQ627" s="79" t="b">
        <v>0</v>
      </c>
      <c r="AR627" s="79" t="b">
        <v>1</v>
      </c>
      <c r="AS627" s="79"/>
      <c r="AT627" s="79">
        <v>1</v>
      </c>
      <c r="AU627" s="79"/>
      <c r="AV627" s="79" t="b">
        <v>0</v>
      </c>
      <c r="AW627" s="79" t="s">
        <v>6881</v>
      </c>
      <c r="AX627" s="84" t="s">
        <v>7503</v>
      </c>
      <c r="AY627" s="79" t="s">
        <v>66</v>
      </c>
      <c r="AZ627" s="79" t="str">
        <f>REPLACE(INDEX(GroupVertices[Group],MATCH(Vertices[[#This Row],[Vertex]],GroupVertices[Vertex],0)),1,1,"")</f>
        <v>12</v>
      </c>
      <c r="BA627" s="2"/>
      <c r="BB627" s="3"/>
      <c r="BC627" s="3"/>
      <c r="BD627" s="3"/>
      <c r="BE627" s="3"/>
    </row>
    <row r="628" spans="1:57" ht="15">
      <c r="A628" s="65" t="s">
        <v>739</v>
      </c>
      <c r="B628" s="66"/>
      <c r="C628" s="66"/>
      <c r="D628" s="67">
        <v>1.5</v>
      </c>
      <c r="E628" s="69">
        <v>60</v>
      </c>
      <c r="F628" s="104" t="s">
        <v>1962</v>
      </c>
      <c r="G628" s="66"/>
      <c r="H628" s="70"/>
      <c r="I628" s="71"/>
      <c r="J628" s="71"/>
      <c r="K628" s="70" t="s">
        <v>8196</v>
      </c>
      <c r="L628" s="74"/>
      <c r="M628" s="75">
        <v>7957.95849609375</v>
      </c>
      <c r="N628" s="75">
        <v>9625.822265625</v>
      </c>
      <c r="O628" s="76"/>
      <c r="P628" s="77"/>
      <c r="Q628" s="77"/>
      <c r="R628" s="89"/>
      <c r="S628" s="48">
        <v>0</v>
      </c>
      <c r="T628" s="48">
        <v>1</v>
      </c>
      <c r="U628" s="49">
        <v>0</v>
      </c>
      <c r="V628" s="49">
        <v>0.037037</v>
      </c>
      <c r="W628" s="50"/>
      <c r="X628" s="50"/>
      <c r="Y628" s="50"/>
      <c r="Z628" s="49">
        <v>0</v>
      </c>
      <c r="AA628" s="72">
        <v>628</v>
      </c>
      <c r="AB628" s="72"/>
      <c r="AC628" s="73"/>
      <c r="AD628" s="79" t="s">
        <v>4665</v>
      </c>
      <c r="AE628" s="79">
        <v>345</v>
      </c>
      <c r="AF628" s="79">
        <v>269</v>
      </c>
      <c r="AG628" s="79">
        <v>56466</v>
      </c>
      <c r="AH628" s="79">
        <v>12516</v>
      </c>
      <c r="AI628" s="79"/>
      <c r="AJ628" s="79" t="s">
        <v>5276</v>
      </c>
      <c r="AK628" s="79" t="s">
        <v>5684</v>
      </c>
      <c r="AL628" s="79"/>
      <c r="AM628" s="79"/>
      <c r="AN628" s="81">
        <v>40734.95866898148</v>
      </c>
      <c r="AO628" s="84" t="s">
        <v>6556</v>
      </c>
      <c r="AP628" s="79" t="b">
        <v>0</v>
      </c>
      <c r="AQ628" s="79" t="b">
        <v>0</v>
      </c>
      <c r="AR628" s="79" t="b">
        <v>0</v>
      </c>
      <c r="AS628" s="79"/>
      <c r="AT628" s="79">
        <v>2</v>
      </c>
      <c r="AU628" s="84" t="s">
        <v>6622</v>
      </c>
      <c r="AV628" s="79" t="b">
        <v>0</v>
      </c>
      <c r="AW628" s="79" t="s">
        <v>6881</v>
      </c>
      <c r="AX628" s="84" t="s">
        <v>7504</v>
      </c>
      <c r="AY628" s="79" t="s">
        <v>66</v>
      </c>
      <c r="AZ628" s="79" t="str">
        <f>REPLACE(INDEX(GroupVertices[Group],MATCH(Vertices[[#This Row],[Vertex]],GroupVertices[Vertex],0)),1,1,"")</f>
        <v>5</v>
      </c>
      <c r="BA628" s="2"/>
      <c r="BB628" s="3"/>
      <c r="BC628" s="3"/>
      <c r="BD628" s="3"/>
      <c r="BE628" s="3"/>
    </row>
    <row r="629" spans="1:57" ht="15">
      <c r="A629" s="65" t="s">
        <v>741</v>
      </c>
      <c r="B629" s="66"/>
      <c r="C629" s="66"/>
      <c r="D629" s="67">
        <v>1.5</v>
      </c>
      <c r="E629" s="69">
        <v>60</v>
      </c>
      <c r="F629" s="104" t="s">
        <v>1963</v>
      </c>
      <c r="G629" s="66"/>
      <c r="H629" s="70"/>
      <c r="I629" s="71"/>
      <c r="J629" s="71"/>
      <c r="K629" s="70" t="s">
        <v>8197</v>
      </c>
      <c r="L629" s="74"/>
      <c r="M629" s="75">
        <v>3042.7265625</v>
      </c>
      <c r="N629" s="75">
        <v>1257.2779541015625</v>
      </c>
      <c r="O629" s="76"/>
      <c r="P629" s="77"/>
      <c r="Q629" s="77"/>
      <c r="R629" s="89"/>
      <c r="S629" s="48">
        <v>0</v>
      </c>
      <c r="T629" s="48">
        <v>1</v>
      </c>
      <c r="U629" s="49">
        <v>0</v>
      </c>
      <c r="V629" s="49">
        <v>0.076923</v>
      </c>
      <c r="W629" s="50"/>
      <c r="X629" s="50"/>
      <c r="Y629" s="50"/>
      <c r="Z629" s="49">
        <v>0</v>
      </c>
      <c r="AA629" s="72">
        <v>629</v>
      </c>
      <c r="AB629" s="72"/>
      <c r="AC629" s="73"/>
      <c r="AD629" s="79" t="s">
        <v>4666</v>
      </c>
      <c r="AE629" s="79">
        <v>237</v>
      </c>
      <c r="AF629" s="79">
        <v>7</v>
      </c>
      <c r="AG629" s="79">
        <v>3058</v>
      </c>
      <c r="AH629" s="79">
        <v>4893</v>
      </c>
      <c r="AI629" s="79"/>
      <c r="AJ629" s="79" t="s">
        <v>5277</v>
      </c>
      <c r="AK629" s="79" t="s">
        <v>5685</v>
      </c>
      <c r="AL629" s="79"/>
      <c r="AM629" s="79"/>
      <c r="AN629" s="81">
        <v>43057.46377314815</v>
      </c>
      <c r="AO629" s="84" t="s">
        <v>6557</v>
      </c>
      <c r="AP629" s="79" t="b">
        <v>1</v>
      </c>
      <c r="AQ629" s="79" t="b">
        <v>0</v>
      </c>
      <c r="AR629" s="79" t="b">
        <v>0</v>
      </c>
      <c r="AS629" s="79"/>
      <c r="AT629" s="79">
        <v>0</v>
      </c>
      <c r="AU629" s="79"/>
      <c r="AV629" s="79" t="b">
        <v>0</v>
      </c>
      <c r="AW629" s="79" t="s">
        <v>6881</v>
      </c>
      <c r="AX629" s="84" t="s">
        <v>7505</v>
      </c>
      <c r="AY629" s="79" t="s">
        <v>66</v>
      </c>
      <c r="AZ629" s="79" t="str">
        <f>REPLACE(INDEX(GroupVertices[Group],MATCH(Vertices[[#This Row],[Vertex]],GroupVertices[Vertex],0)),1,1,"")</f>
        <v>12</v>
      </c>
      <c r="BA629" s="2"/>
      <c r="BB629" s="3"/>
      <c r="BC629" s="3"/>
      <c r="BD629" s="3"/>
      <c r="BE629" s="3"/>
    </row>
    <row r="630" spans="1:57" ht="15">
      <c r="A630" s="65" t="s">
        <v>742</v>
      </c>
      <c r="B630" s="66"/>
      <c r="C630" s="66"/>
      <c r="D630" s="67">
        <v>3.1818181818181817</v>
      </c>
      <c r="E630" s="69">
        <v>60</v>
      </c>
      <c r="F630" s="104" t="s">
        <v>6858</v>
      </c>
      <c r="G630" s="66"/>
      <c r="H630" s="70"/>
      <c r="I630" s="71"/>
      <c r="J630" s="71"/>
      <c r="K630" s="70" t="s">
        <v>8198</v>
      </c>
      <c r="L630" s="74"/>
      <c r="M630" s="75">
        <v>8904.166015625</v>
      </c>
      <c r="N630" s="75">
        <v>3298.524169921875</v>
      </c>
      <c r="O630" s="76"/>
      <c r="P630" s="77"/>
      <c r="Q630" s="77"/>
      <c r="R630" s="89"/>
      <c r="S630" s="48">
        <v>2</v>
      </c>
      <c r="T630" s="48">
        <v>1</v>
      </c>
      <c r="U630" s="49">
        <v>0</v>
      </c>
      <c r="V630" s="49">
        <v>1</v>
      </c>
      <c r="W630" s="50"/>
      <c r="X630" s="50"/>
      <c r="Y630" s="50"/>
      <c r="Z630" s="49">
        <v>0</v>
      </c>
      <c r="AA630" s="72">
        <v>630</v>
      </c>
      <c r="AB630" s="72"/>
      <c r="AC630" s="73"/>
      <c r="AD630" s="79" t="s">
        <v>4667</v>
      </c>
      <c r="AE630" s="79">
        <v>1092</v>
      </c>
      <c r="AF630" s="79">
        <v>59216</v>
      </c>
      <c r="AG630" s="79">
        <v>32595</v>
      </c>
      <c r="AH630" s="79">
        <v>3828</v>
      </c>
      <c r="AI630" s="79"/>
      <c r="AJ630" s="79" t="s">
        <v>5278</v>
      </c>
      <c r="AK630" s="79" t="s">
        <v>5686</v>
      </c>
      <c r="AL630" s="84" t="s">
        <v>5961</v>
      </c>
      <c r="AM630" s="79"/>
      <c r="AN630" s="81">
        <v>39549.69802083333</v>
      </c>
      <c r="AO630" s="84" t="s">
        <v>6558</v>
      </c>
      <c r="AP630" s="79" t="b">
        <v>0</v>
      </c>
      <c r="AQ630" s="79" t="b">
        <v>0</v>
      </c>
      <c r="AR630" s="79" t="b">
        <v>0</v>
      </c>
      <c r="AS630" s="79"/>
      <c r="AT630" s="79">
        <v>1513</v>
      </c>
      <c r="AU630" s="84" t="s">
        <v>6620</v>
      </c>
      <c r="AV630" s="79" t="b">
        <v>1</v>
      </c>
      <c r="AW630" s="79" t="s">
        <v>6881</v>
      </c>
      <c r="AX630" s="84" t="s">
        <v>7506</v>
      </c>
      <c r="AY630" s="79" t="s">
        <v>66</v>
      </c>
      <c r="AZ630" s="79" t="str">
        <f>REPLACE(INDEX(GroupVertices[Group],MATCH(Vertices[[#This Row],[Vertex]],GroupVertices[Vertex],0)),1,1,"")</f>
        <v>69</v>
      </c>
      <c r="BA630" s="2"/>
      <c r="BB630" s="3"/>
      <c r="BC630" s="3"/>
      <c r="BD630" s="3"/>
      <c r="BE630" s="3"/>
    </row>
    <row r="631" spans="1:57" ht="15">
      <c r="A631" s="65" t="s">
        <v>743</v>
      </c>
      <c r="B631" s="66"/>
      <c r="C631" s="66"/>
      <c r="D631" s="67">
        <v>1.5</v>
      </c>
      <c r="E631" s="69">
        <v>60</v>
      </c>
      <c r="F631" s="104" t="s">
        <v>1964</v>
      </c>
      <c r="G631" s="66"/>
      <c r="H631" s="70"/>
      <c r="I631" s="71"/>
      <c r="J631" s="71"/>
      <c r="K631" s="70" t="s">
        <v>8199</v>
      </c>
      <c r="L631" s="74"/>
      <c r="M631" s="75">
        <v>8575.732421875</v>
      </c>
      <c r="N631" s="75">
        <v>3712.683837890625</v>
      </c>
      <c r="O631" s="76"/>
      <c r="P631" s="77"/>
      <c r="Q631" s="77"/>
      <c r="R631" s="89"/>
      <c r="S631" s="48">
        <v>0</v>
      </c>
      <c r="T631" s="48">
        <v>1</v>
      </c>
      <c r="U631" s="49">
        <v>0</v>
      </c>
      <c r="V631" s="49">
        <v>1</v>
      </c>
      <c r="W631" s="50"/>
      <c r="X631" s="50"/>
      <c r="Y631" s="50"/>
      <c r="Z631" s="49">
        <v>0</v>
      </c>
      <c r="AA631" s="72">
        <v>631</v>
      </c>
      <c r="AB631" s="72"/>
      <c r="AC631" s="73"/>
      <c r="AD631" s="79" t="s">
        <v>4668</v>
      </c>
      <c r="AE631" s="79">
        <v>160</v>
      </c>
      <c r="AF631" s="79">
        <v>173</v>
      </c>
      <c r="AG631" s="79">
        <v>6642</v>
      </c>
      <c r="AH631" s="79">
        <v>2656</v>
      </c>
      <c r="AI631" s="79"/>
      <c r="AJ631" s="79" t="s">
        <v>5279</v>
      </c>
      <c r="AK631" s="79"/>
      <c r="AL631" s="79"/>
      <c r="AM631" s="79"/>
      <c r="AN631" s="81">
        <v>41196.539814814816</v>
      </c>
      <c r="AO631" s="79"/>
      <c r="AP631" s="79" t="b">
        <v>1</v>
      </c>
      <c r="AQ631" s="79" t="b">
        <v>0</v>
      </c>
      <c r="AR631" s="79" t="b">
        <v>0</v>
      </c>
      <c r="AS631" s="79"/>
      <c r="AT631" s="79">
        <v>27</v>
      </c>
      <c r="AU631" s="84" t="s">
        <v>6619</v>
      </c>
      <c r="AV631" s="79" t="b">
        <v>0</v>
      </c>
      <c r="AW631" s="79" t="s">
        <v>6881</v>
      </c>
      <c r="AX631" s="84" t="s">
        <v>7507</v>
      </c>
      <c r="AY631" s="79" t="s">
        <v>66</v>
      </c>
      <c r="AZ631" s="79" t="str">
        <f>REPLACE(INDEX(GroupVertices[Group],MATCH(Vertices[[#This Row],[Vertex]],GroupVertices[Vertex],0)),1,1,"")</f>
        <v>69</v>
      </c>
      <c r="BA631" s="2"/>
      <c r="BB631" s="3"/>
      <c r="BC631" s="3"/>
      <c r="BD631" s="3"/>
      <c r="BE631" s="3"/>
    </row>
    <row r="632" spans="1:57" ht="15">
      <c r="A632" s="65" t="s">
        <v>896</v>
      </c>
      <c r="B632" s="66"/>
      <c r="C632" s="66"/>
      <c r="D632" s="67">
        <v>2.340909090909091</v>
      </c>
      <c r="E632" s="69">
        <v>60</v>
      </c>
      <c r="F632" s="104" t="s">
        <v>6859</v>
      </c>
      <c r="G632" s="66"/>
      <c r="H632" s="70"/>
      <c r="I632" s="71"/>
      <c r="J632" s="71"/>
      <c r="K632" s="70" t="s">
        <v>8201</v>
      </c>
      <c r="L632" s="74"/>
      <c r="M632" s="75">
        <v>3653.411376953125</v>
      </c>
      <c r="N632" s="75">
        <v>828.3330688476562</v>
      </c>
      <c r="O632" s="76"/>
      <c r="P632" s="77"/>
      <c r="Q632" s="77"/>
      <c r="R632" s="89"/>
      <c r="S632" s="48">
        <v>1</v>
      </c>
      <c r="T632" s="48">
        <v>0</v>
      </c>
      <c r="U632" s="49">
        <v>0</v>
      </c>
      <c r="V632" s="49">
        <v>0.2</v>
      </c>
      <c r="W632" s="50"/>
      <c r="X632" s="50"/>
      <c r="Y632" s="50"/>
      <c r="Z632" s="49">
        <v>0</v>
      </c>
      <c r="AA632" s="72">
        <v>632</v>
      </c>
      <c r="AB632" s="72"/>
      <c r="AC632" s="73"/>
      <c r="AD632" s="79" t="s">
        <v>4670</v>
      </c>
      <c r="AE632" s="79">
        <v>247</v>
      </c>
      <c r="AF632" s="79">
        <v>39</v>
      </c>
      <c r="AG632" s="79">
        <v>134</v>
      </c>
      <c r="AH632" s="79">
        <v>199</v>
      </c>
      <c r="AI632" s="79"/>
      <c r="AJ632" s="79" t="s">
        <v>5281</v>
      </c>
      <c r="AK632" s="79" t="s">
        <v>5530</v>
      </c>
      <c r="AL632" s="79"/>
      <c r="AM632" s="79"/>
      <c r="AN632" s="81">
        <v>40039.69709490741</v>
      </c>
      <c r="AO632" s="79"/>
      <c r="AP632" s="79" t="b">
        <v>0</v>
      </c>
      <c r="AQ632" s="79" t="b">
        <v>0</v>
      </c>
      <c r="AR632" s="79" t="b">
        <v>0</v>
      </c>
      <c r="AS632" s="79"/>
      <c r="AT632" s="79">
        <v>0</v>
      </c>
      <c r="AU632" s="84" t="s">
        <v>6619</v>
      </c>
      <c r="AV632" s="79" t="b">
        <v>0</v>
      </c>
      <c r="AW632" s="79" t="s">
        <v>6881</v>
      </c>
      <c r="AX632" s="84" t="s">
        <v>7509</v>
      </c>
      <c r="AY632" s="79" t="s">
        <v>65</v>
      </c>
      <c r="AZ632" s="79" t="str">
        <f>REPLACE(INDEX(GroupVertices[Group],MATCH(Vertices[[#This Row],[Vertex]],GroupVertices[Vertex],0)),1,1,"")</f>
        <v>21</v>
      </c>
      <c r="BA632" s="2"/>
      <c r="BB632" s="3"/>
      <c r="BC632" s="3"/>
      <c r="BD632" s="3"/>
      <c r="BE632" s="3"/>
    </row>
    <row r="633" spans="1:57" ht="15">
      <c r="A633" s="65" t="s">
        <v>897</v>
      </c>
      <c r="B633" s="66"/>
      <c r="C633" s="66"/>
      <c r="D633" s="67">
        <v>2.340909090909091</v>
      </c>
      <c r="E633" s="69">
        <v>60</v>
      </c>
      <c r="F633" s="104" t="s">
        <v>6860</v>
      </c>
      <c r="G633" s="66"/>
      <c r="H633" s="70"/>
      <c r="I633" s="71"/>
      <c r="J633" s="71"/>
      <c r="K633" s="70" t="s">
        <v>8202</v>
      </c>
      <c r="L633" s="74"/>
      <c r="M633" s="75">
        <v>4099.3408203125</v>
      </c>
      <c r="N633" s="75">
        <v>1372.701416015625</v>
      </c>
      <c r="O633" s="76"/>
      <c r="P633" s="77"/>
      <c r="Q633" s="77"/>
      <c r="R633" s="89"/>
      <c r="S633" s="48">
        <v>1</v>
      </c>
      <c r="T633" s="48">
        <v>0</v>
      </c>
      <c r="U633" s="49">
        <v>0</v>
      </c>
      <c r="V633" s="49">
        <v>0.2</v>
      </c>
      <c r="W633" s="50"/>
      <c r="X633" s="50"/>
      <c r="Y633" s="50"/>
      <c r="Z633" s="49">
        <v>0</v>
      </c>
      <c r="AA633" s="72">
        <v>633</v>
      </c>
      <c r="AB633" s="72"/>
      <c r="AC633" s="73"/>
      <c r="AD633" s="79" t="s">
        <v>4671</v>
      </c>
      <c r="AE633" s="79">
        <v>117</v>
      </c>
      <c r="AF633" s="79">
        <v>7884827</v>
      </c>
      <c r="AG633" s="79">
        <v>36137</v>
      </c>
      <c r="AH633" s="79">
        <v>6693</v>
      </c>
      <c r="AI633" s="79"/>
      <c r="AJ633" s="79" t="s">
        <v>5282</v>
      </c>
      <c r="AK633" s="79" t="s">
        <v>5687</v>
      </c>
      <c r="AL633" s="84" t="s">
        <v>5963</v>
      </c>
      <c r="AM633" s="79"/>
      <c r="AN633" s="81">
        <v>40865.93840277778</v>
      </c>
      <c r="AO633" s="84" t="s">
        <v>6560</v>
      </c>
      <c r="AP633" s="79" t="b">
        <v>0</v>
      </c>
      <c r="AQ633" s="79" t="b">
        <v>0</v>
      </c>
      <c r="AR633" s="79" t="b">
        <v>1</v>
      </c>
      <c r="AS633" s="79"/>
      <c r="AT633" s="79">
        <v>10708</v>
      </c>
      <c r="AU633" s="84" t="s">
        <v>6620</v>
      </c>
      <c r="AV633" s="79" t="b">
        <v>1</v>
      </c>
      <c r="AW633" s="79" t="s">
        <v>6881</v>
      </c>
      <c r="AX633" s="84" t="s">
        <v>7510</v>
      </c>
      <c r="AY633" s="79" t="s">
        <v>65</v>
      </c>
      <c r="AZ633" s="79" t="str">
        <f>REPLACE(INDEX(GroupVertices[Group],MATCH(Vertices[[#This Row],[Vertex]],GroupVertices[Vertex],0)),1,1,"")</f>
        <v>21</v>
      </c>
      <c r="BA633" s="2"/>
      <c r="BB633" s="3"/>
      <c r="BC633" s="3"/>
      <c r="BD633" s="3"/>
      <c r="BE633" s="3"/>
    </row>
    <row r="634" spans="1:57" ht="15">
      <c r="A634" s="65" t="s">
        <v>898</v>
      </c>
      <c r="B634" s="66"/>
      <c r="C634" s="66"/>
      <c r="D634" s="67">
        <v>2.340909090909091</v>
      </c>
      <c r="E634" s="69">
        <v>60</v>
      </c>
      <c r="F634" s="104" t="s">
        <v>6861</v>
      </c>
      <c r="G634" s="66"/>
      <c r="H634" s="70"/>
      <c r="I634" s="71"/>
      <c r="J634" s="71"/>
      <c r="K634" s="70" t="s">
        <v>8203</v>
      </c>
      <c r="L634" s="74"/>
      <c r="M634" s="75">
        <v>4040.095703125</v>
      </c>
      <c r="N634" s="75">
        <v>971.02099609375</v>
      </c>
      <c r="O634" s="76"/>
      <c r="P634" s="77"/>
      <c r="Q634" s="77"/>
      <c r="R634" s="89"/>
      <c r="S634" s="48">
        <v>1</v>
      </c>
      <c r="T634" s="48">
        <v>0</v>
      </c>
      <c r="U634" s="49">
        <v>0</v>
      </c>
      <c r="V634" s="49">
        <v>0.2</v>
      </c>
      <c r="W634" s="50"/>
      <c r="X634" s="50"/>
      <c r="Y634" s="50"/>
      <c r="Z634" s="49">
        <v>0</v>
      </c>
      <c r="AA634" s="72">
        <v>634</v>
      </c>
      <c r="AB634" s="72"/>
      <c r="AC634" s="73"/>
      <c r="AD634" s="79" t="s">
        <v>4672</v>
      </c>
      <c r="AE634" s="79">
        <v>392</v>
      </c>
      <c r="AF634" s="79">
        <v>3667827</v>
      </c>
      <c r="AG634" s="79">
        <v>26116</v>
      </c>
      <c r="AH634" s="79">
        <v>3977</v>
      </c>
      <c r="AI634" s="79"/>
      <c r="AJ634" s="79" t="s">
        <v>5283</v>
      </c>
      <c r="AK634" s="79" t="s">
        <v>5688</v>
      </c>
      <c r="AL634" s="84" t="s">
        <v>5964</v>
      </c>
      <c r="AM634" s="79"/>
      <c r="AN634" s="81">
        <v>39589.6177662037</v>
      </c>
      <c r="AO634" s="84" t="s">
        <v>6561</v>
      </c>
      <c r="AP634" s="79" t="b">
        <v>0</v>
      </c>
      <c r="AQ634" s="79" t="b">
        <v>0</v>
      </c>
      <c r="AR634" s="79" t="b">
        <v>1</v>
      </c>
      <c r="AS634" s="79"/>
      <c r="AT634" s="79">
        <v>12335</v>
      </c>
      <c r="AU634" s="84" t="s">
        <v>6619</v>
      </c>
      <c r="AV634" s="79" t="b">
        <v>1</v>
      </c>
      <c r="AW634" s="79" t="s">
        <v>6881</v>
      </c>
      <c r="AX634" s="84" t="s">
        <v>7511</v>
      </c>
      <c r="AY634" s="79" t="s">
        <v>65</v>
      </c>
      <c r="AZ634" s="79" t="str">
        <f>REPLACE(INDEX(GroupVertices[Group],MATCH(Vertices[[#This Row],[Vertex]],GroupVertices[Vertex],0)),1,1,"")</f>
        <v>21</v>
      </c>
      <c r="BA634" s="2"/>
      <c r="BB634" s="3"/>
      <c r="BC634" s="3"/>
      <c r="BD634" s="3"/>
      <c r="BE634" s="3"/>
    </row>
    <row r="635" spans="1:57" ht="15">
      <c r="A635" s="65" t="s">
        <v>745</v>
      </c>
      <c r="B635" s="66"/>
      <c r="C635" s="66"/>
      <c r="D635" s="67">
        <v>2.340909090909091</v>
      </c>
      <c r="E635" s="69">
        <v>60</v>
      </c>
      <c r="F635" s="104" t="s">
        <v>1966</v>
      </c>
      <c r="G635" s="66"/>
      <c r="H635" s="70"/>
      <c r="I635" s="71"/>
      <c r="J635" s="71"/>
      <c r="K635" s="70" t="s">
        <v>8204</v>
      </c>
      <c r="L635" s="74"/>
      <c r="M635" s="75">
        <v>1103.017578125</v>
      </c>
      <c r="N635" s="75">
        <v>3994.360595703125</v>
      </c>
      <c r="O635" s="76"/>
      <c r="P635" s="77"/>
      <c r="Q635" s="77"/>
      <c r="R635" s="89"/>
      <c r="S635" s="48">
        <v>1</v>
      </c>
      <c r="T635" s="48">
        <v>1</v>
      </c>
      <c r="U635" s="49">
        <v>0</v>
      </c>
      <c r="V635" s="49">
        <v>0</v>
      </c>
      <c r="W635" s="50"/>
      <c r="X635" s="50"/>
      <c r="Y635" s="50"/>
      <c r="Z635" s="49" t="s">
        <v>8271</v>
      </c>
      <c r="AA635" s="72">
        <v>635</v>
      </c>
      <c r="AB635" s="72"/>
      <c r="AC635" s="73"/>
      <c r="AD635" s="79" t="s">
        <v>4673</v>
      </c>
      <c r="AE635" s="79">
        <v>223</v>
      </c>
      <c r="AF635" s="79">
        <v>2390</v>
      </c>
      <c r="AG635" s="79">
        <v>2691</v>
      </c>
      <c r="AH635" s="79">
        <v>6450</v>
      </c>
      <c r="AI635" s="79"/>
      <c r="AJ635" s="79" t="s">
        <v>5284</v>
      </c>
      <c r="AK635" s="79" t="s">
        <v>5689</v>
      </c>
      <c r="AL635" s="84" t="s">
        <v>5965</v>
      </c>
      <c r="AM635" s="79"/>
      <c r="AN635" s="81">
        <v>42912.0552662037</v>
      </c>
      <c r="AO635" s="84" t="s">
        <v>6562</v>
      </c>
      <c r="AP635" s="79" t="b">
        <v>0</v>
      </c>
      <c r="AQ635" s="79" t="b">
        <v>0</v>
      </c>
      <c r="AR635" s="79" t="b">
        <v>1</v>
      </c>
      <c r="AS635" s="79"/>
      <c r="AT635" s="79">
        <v>8</v>
      </c>
      <c r="AU635" s="84" t="s">
        <v>6619</v>
      </c>
      <c r="AV635" s="79" t="b">
        <v>0</v>
      </c>
      <c r="AW635" s="79" t="s">
        <v>6881</v>
      </c>
      <c r="AX635" s="84" t="s">
        <v>7512</v>
      </c>
      <c r="AY635" s="79" t="s">
        <v>66</v>
      </c>
      <c r="AZ635" s="79" t="str">
        <f>REPLACE(INDEX(GroupVertices[Group],MATCH(Vertices[[#This Row],[Vertex]],GroupVertices[Vertex],0)),1,1,"")</f>
        <v>1</v>
      </c>
      <c r="BA635" s="2"/>
      <c r="BB635" s="3"/>
      <c r="BC635" s="3"/>
      <c r="BD635" s="3"/>
      <c r="BE635" s="3"/>
    </row>
    <row r="636" spans="1:57" ht="15">
      <c r="A636" s="65" t="s">
        <v>746</v>
      </c>
      <c r="B636" s="66"/>
      <c r="C636" s="66"/>
      <c r="D636" s="67">
        <v>2.340909090909091</v>
      </c>
      <c r="E636" s="69">
        <v>60</v>
      </c>
      <c r="F636" s="104" t="s">
        <v>1967</v>
      </c>
      <c r="G636" s="66"/>
      <c r="H636" s="70"/>
      <c r="I636" s="71"/>
      <c r="J636" s="71"/>
      <c r="K636" s="70" t="s">
        <v>8205</v>
      </c>
      <c r="L636" s="74"/>
      <c r="M636" s="75">
        <v>422.3246765136719</v>
      </c>
      <c r="N636" s="75">
        <v>5192.966796875</v>
      </c>
      <c r="O636" s="76"/>
      <c r="P636" s="77"/>
      <c r="Q636" s="77"/>
      <c r="R636" s="89"/>
      <c r="S636" s="48">
        <v>1</v>
      </c>
      <c r="T636" s="48">
        <v>1</v>
      </c>
      <c r="U636" s="49">
        <v>0</v>
      </c>
      <c r="V636" s="49">
        <v>0</v>
      </c>
      <c r="W636" s="50"/>
      <c r="X636" s="50"/>
      <c r="Y636" s="50"/>
      <c r="Z636" s="49" t="s">
        <v>8271</v>
      </c>
      <c r="AA636" s="72">
        <v>636</v>
      </c>
      <c r="AB636" s="72"/>
      <c r="AC636" s="73"/>
      <c r="AD636" s="79" t="s">
        <v>4674</v>
      </c>
      <c r="AE636" s="79">
        <v>9808</v>
      </c>
      <c r="AF636" s="79">
        <v>20502</v>
      </c>
      <c r="AG636" s="79">
        <v>132576</v>
      </c>
      <c r="AH636" s="79">
        <v>64912</v>
      </c>
      <c r="AI636" s="79"/>
      <c r="AJ636" s="79" t="s">
        <v>5285</v>
      </c>
      <c r="AK636" s="79" t="s">
        <v>5690</v>
      </c>
      <c r="AL636" s="84" t="s">
        <v>5966</v>
      </c>
      <c r="AM636" s="79"/>
      <c r="AN636" s="81">
        <v>42088.92023148148</v>
      </c>
      <c r="AO636" s="84" t="s">
        <v>6563</v>
      </c>
      <c r="AP636" s="79" t="b">
        <v>0</v>
      </c>
      <c r="AQ636" s="79" t="b">
        <v>0</v>
      </c>
      <c r="AR636" s="79" t="b">
        <v>1</v>
      </c>
      <c r="AS636" s="79"/>
      <c r="AT636" s="79">
        <v>1610</v>
      </c>
      <c r="AU636" s="84" t="s">
        <v>6629</v>
      </c>
      <c r="AV636" s="79" t="b">
        <v>0</v>
      </c>
      <c r="AW636" s="79" t="s">
        <v>6881</v>
      </c>
      <c r="AX636" s="84" t="s">
        <v>7513</v>
      </c>
      <c r="AY636" s="79" t="s">
        <v>66</v>
      </c>
      <c r="AZ636" s="79" t="str">
        <f>REPLACE(INDEX(GroupVertices[Group],MATCH(Vertices[[#This Row],[Vertex]],GroupVertices[Vertex],0)),1,1,"")</f>
        <v>1</v>
      </c>
      <c r="BA636" s="2"/>
      <c r="BB636" s="3"/>
      <c r="BC636" s="3"/>
      <c r="BD636" s="3"/>
      <c r="BE636" s="3"/>
    </row>
    <row r="637" spans="1:57" ht="15">
      <c r="A637" s="65" t="s">
        <v>748</v>
      </c>
      <c r="B637" s="66"/>
      <c r="C637" s="66"/>
      <c r="D637" s="67">
        <v>1.5</v>
      </c>
      <c r="E637" s="69">
        <v>60</v>
      </c>
      <c r="F637" s="104" t="s">
        <v>1969</v>
      </c>
      <c r="G637" s="66"/>
      <c r="H637" s="70"/>
      <c r="I637" s="71"/>
      <c r="J637" s="71"/>
      <c r="K637" s="70" t="s">
        <v>8206</v>
      </c>
      <c r="L637" s="74"/>
      <c r="M637" s="75">
        <v>6302.9931640625</v>
      </c>
      <c r="N637" s="75">
        <v>8357.1533203125</v>
      </c>
      <c r="O637" s="76"/>
      <c r="P637" s="77"/>
      <c r="Q637" s="77"/>
      <c r="R637" s="89"/>
      <c r="S637" s="48">
        <v>0</v>
      </c>
      <c r="T637" s="48">
        <v>1</v>
      </c>
      <c r="U637" s="49">
        <v>0</v>
      </c>
      <c r="V637" s="49">
        <v>0.111111</v>
      </c>
      <c r="W637" s="50"/>
      <c r="X637" s="50"/>
      <c r="Y637" s="50"/>
      <c r="Z637" s="49">
        <v>0</v>
      </c>
      <c r="AA637" s="72">
        <v>637</v>
      </c>
      <c r="AB637" s="72"/>
      <c r="AC637" s="73"/>
      <c r="AD637" s="79" t="s">
        <v>748</v>
      </c>
      <c r="AE637" s="79">
        <v>2807</v>
      </c>
      <c r="AF637" s="79">
        <v>723</v>
      </c>
      <c r="AG637" s="79">
        <v>17130</v>
      </c>
      <c r="AH637" s="79">
        <v>27868</v>
      </c>
      <c r="AI637" s="79"/>
      <c r="AJ637" s="79" t="s">
        <v>5286</v>
      </c>
      <c r="AK637" s="79"/>
      <c r="AL637" s="79"/>
      <c r="AM637" s="79"/>
      <c r="AN637" s="81">
        <v>39158.97540509259</v>
      </c>
      <c r="AO637" s="84" t="s">
        <v>6564</v>
      </c>
      <c r="AP637" s="79" t="b">
        <v>0</v>
      </c>
      <c r="AQ637" s="79" t="b">
        <v>0</v>
      </c>
      <c r="AR637" s="79" t="b">
        <v>1</v>
      </c>
      <c r="AS637" s="79"/>
      <c r="AT637" s="79">
        <v>20</v>
      </c>
      <c r="AU637" s="84" t="s">
        <v>6625</v>
      </c>
      <c r="AV637" s="79" t="b">
        <v>0</v>
      </c>
      <c r="AW637" s="79" t="s">
        <v>6881</v>
      </c>
      <c r="AX637" s="84" t="s">
        <v>7514</v>
      </c>
      <c r="AY637" s="79" t="s">
        <v>66</v>
      </c>
      <c r="AZ637" s="79" t="str">
        <f>REPLACE(INDEX(GroupVertices[Group],MATCH(Vertices[[#This Row],[Vertex]],GroupVertices[Vertex],0)),1,1,"")</f>
        <v>14</v>
      </c>
      <c r="BA637" s="2"/>
      <c r="BB637" s="3"/>
      <c r="BC637" s="3"/>
      <c r="BD637" s="3"/>
      <c r="BE637" s="3"/>
    </row>
    <row r="638" spans="1:57" ht="15">
      <c r="A638" s="65" t="s">
        <v>749</v>
      </c>
      <c r="B638" s="66"/>
      <c r="C638" s="66"/>
      <c r="D638" s="67">
        <v>1.5</v>
      </c>
      <c r="E638" s="69">
        <v>60</v>
      </c>
      <c r="F638" s="104" t="s">
        <v>6862</v>
      </c>
      <c r="G638" s="66"/>
      <c r="H638" s="70"/>
      <c r="I638" s="71"/>
      <c r="J638" s="71"/>
      <c r="K638" s="70" t="s">
        <v>8207</v>
      </c>
      <c r="L638" s="74"/>
      <c r="M638" s="75">
        <v>240.25270080566406</v>
      </c>
      <c r="N638" s="75">
        <v>464.9754638671875</v>
      </c>
      <c r="O638" s="76"/>
      <c r="P638" s="77"/>
      <c r="Q638" s="77"/>
      <c r="R638" s="89"/>
      <c r="S638" s="48">
        <v>0</v>
      </c>
      <c r="T638" s="48">
        <v>1</v>
      </c>
      <c r="U638" s="49">
        <v>0</v>
      </c>
      <c r="V638" s="49">
        <v>0.02439</v>
      </c>
      <c r="W638" s="50"/>
      <c r="X638" s="50"/>
      <c r="Y638" s="50"/>
      <c r="Z638" s="49">
        <v>0</v>
      </c>
      <c r="AA638" s="72">
        <v>638</v>
      </c>
      <c r="AB638" s="72"/>
      <c r="AC638" s="73"/>
      <c r="AD638" s="79" t="s">
        <v>4675</v>
      </c>
      <c r="AE638" s="79">
        <v>328</v>
      </c>
      <c r="AF638" s="79">
        <v>187</v>
      </c>
      <c r="AG638" s="79">
        <v>2671</v>
      </c>
      <c r="AH638" s="79">
        <v>30020</v>
      </c>
      <c r="AI638" s="79"/>
      <c r="AJ638" s="79" t="s">
        <v>5287</v>
      </c>
      <c r="AK638" s="79" t="s">
        <v>5691</v>
      </c>
      <c r="AL638" s="79"/>
      <c r="AM638" s="79"/>
      <c r="AN638" s="81">
        <v>42916.26736111111</v>
      </c>
      <c r="AO638" s="84" t="s">
        <v>6565</v>
      </c>
      <c r="AP638" s="79" t="b">
        <v>0</v>
      </c>
      <c r="AQ638" s="79" t="b">
        <v>0</v>
      </c>
      <c r="AR638" s="79" t="b">
        <v>0</v>
      </c>
      <c r="AS638" s="79"/>
      <c r="AT638" s="79">
        <v>0</v>
      </c>
      <c r="AU638" s="84" t="s">
        <v>6619</v>
      </c>
      <c r="AV638" s="79" t="b">
        <v>0</v>
      </c>
      <c r="AW638" s="79" t="s">
        <v>6881</v>
      </c>
      <c r="AX638" s="84" t="s">
        <v>7515</v>
      </c>
      <c r="AY638" s="79" t="s">
        <v>66</v>
      </c>
      <c r="AZ638" s="79" t="str">
        <f>REPLACE(INDEX(GroupVertices[Group],MATCH(Vertices[[#This Row],[Vertex]],GroupVertices[Vertex],0)),1,1,"")</f>
        <v>2</v>
      </c>
      <c r="BA638" s="2"/>
      <c r="BB638" s="3"/>
      <c r="BC638" s="3"/>
      <c r="BD638" s="3"/>
      <c r="BE638" s="3"/>
    </row>
    <row r="639" spans="1:57" ht="15">
      <c r="A639" s="65" t="s">
        <v>750</v>
      </c>
      <c r="B639" s="66"/>
      <c r="C639" s="66"/>
      <c r="D639" s="67">
        <v>2.340909090909091</v>
      </c>
      <c r="E639" s="69">
        <v>60</v>
      </c>
      <c r="F639" s="104" t="s">
        <v>1970</v>
      </c>
      <c r="G639" s="66"/>
      <c r="H639" s="70"/>
      <c r="I639" s="71"/>
      <c r="J639" s="71"/>
      <c r="K639" s="70" t="s">
        <v>8208</v>
      </c>
      <c r="L639" s="74"/>
      <c r="M639" s="75">
        <v>145.9707489013672</v>
      </c>
      <c r="N639" s="75">
        <v>7278.259765625</v>
      </c>
      <c r="O639" s="76"/>
      <c r="P639" s="77"/>
      <c r="Q639" s="77"/>
      <c r="R639" s="89"/>
      <c r="S639" s="48">
        <v>1</v>
      </c>
      <c r="T639" s="48">
        <v>1</v>
      </c>
      <c r="U639" s="49">
        <v>0</v>
      </c>
      <c r="V639" s="49">
        <v>0</v>
      </c>
      <c r="W639" s="50"/>
      <c r="X639" s="50"/>
      <c r="Y639" s="50"/>
      <c r="Z639" s="49" t="s">
        <v>8271</v>
      </c>
      <c r="AA639" s="72">
        <v>639</v>
      </c>
      <c r="AB639" s="72"/>
      <c r="AC639" s="73"/>
      <c r="AD639" s="79" t="s">
        <v>4676</v>
      </c>
      <c r="AE639" s="79">
        <v>458</v>
      </c>
      <c r="AF639" s="79">
        <v>262</v>
      </c>
      <c r="AG639" s="79">
        <v>5287</v>
      </c>
      <c r="AH639" s="79">
        <v>6236</v>
      </c>
      <c r="AI639" s="79"/>
      <c r="AJ639" s="79" t="s">
        <v>5288</v>
      </c>
      <c r="AK639" s="79" t="s">
        <v>5692</v>
      </c>
      <c r="AL639" s="79"/>
      <c r="AM639" s="79"/>
      <c r="AN639" s="81">
        <v>42088.44369212963</v>
      </c>
      <c r="AO639" s="84" t="s">
        <v>6566</v>
      </c>
      <c r="AP639" s="79" t="b">
        <v>1</v>
      </c>
      <c r="AQ639" s="79" t="b">
        <v>0</v>
      </c>
      <c r="AR639" s="79" t="b">
        <v>1</v>
      </c>
      <c r="AS639" s="79"/>
      <c r="AT639" s="79">
        <v>2</v>
      </c>
      <c r="AU639" s="84" t="s">
        <v>6619</v>
      </c>
      <c r="AV639" s="79" t="b">
        <v>0</v>
      </c>
      <c r="AW639" s="79" t="s">
        <v>6881</v>
      </c>
      <c r="AX639" s="84" t="s">
        <v>7516</v>
      </c>
      <c r="AY639" s="79" t="s">
        <v>66</v>
      </c>
      <c r="AZ639" s="79" t="str">
        <f>REPLACE(INDEX(GroupVertices[Group],MATCH(Vertices[[#This Row],[Vertex]],GroupVertices[Vertex],0)),1,1,"")</f>
        <v>1</v>
      </c>
      <c r="BA639" s="2"/>
      <c r="BB639" s="3"/>
      <c r="BC639" s="3"/>
      <c r="BD639" s="3"/>
      <c r="BE639" s="3"/>
    </row>
    <row r="640" spans="1:57" ht="15">
      <c r="A640" s="65" t="s">
        <v>751</v>
      </c>
      <c r="B640" s="66"/>
      <c r="C640" s="66"/>
      <c r="D640" s="67">
        <v>3.1818181818181817</v>
      </c>
      <c r="E640" s="69">
        <v>60</v>
      </c>
      <c r="F640" s="104" t="s">
        <v>1971</v>
      </c>
      <c r="G640" s="66"/>
      <c r="H640" s="70"/>
      <c r="I640" s="71"/>
      <c r="J640" s="71"/>
      <c r="K640" s="70" t="s">
        <v>8209</v>
      </c>
      <c r="L640" s="74"/>
      <c r="M640" s="75">
        <v>7444.447265625</v>
      </c>
      <c r="N640" s="75">
        <v>2677.307861328125</v>
      </c>
      <c r="O640" s="76"/>
      <c r="P640" s="77"/>
      <c r="Q640" s="77"/>
      <c r="R640" s="89"/>
      <c r="S640" s="48">
        <v>2</v>
      </c>
      <c r="T640" s="48">
        <v>1</v>
      </c>
      <c r="U640" s="49">
        <v>0</v>
      </c>
      <c r="V640" s="49">
        <v>1</v>
      </c>
      <c r="W640" s="50"/>
      <c r="X640" s="50"/>
      <c r="Y640" s="50"/>
      <c r="Z640" s="49">
        <v>0</v>
      </c>
      <c r="AA640" s="72">
        <v>640</v>
      </c>
      <c r="AB640" s="72"/>
      <c r="AC640" s="73"/>
      <c r="AD640" s="79" t="s">
        <v>4677</v>
      </c>
      <c r="AE640" s="79">
        <v>698</v>
      </c>
      <c r="AF640" s="79">
        <v>40565</v>
      </c>
      <c r="AG640" s="79">
        <v>187675</v>
      </c>
      <c r="AH640" s="79">
        <v>15415</v>
      </c>
      <c r="AI640" s="79"/>
      <c r="AJ640" s="79" t="s">
        <v>5289</v>
      </c>
      <c r="AK640" s="79" t="s">
        <v>5693</v>
      </c>
      <c r="AL640" s="84" t="s">
        <v>5967</v>
      </c>
      <c r="AM640" s="79"/>
      <c r="AN640" s="81">
        <v>40152.76017361111</v>
      </c>
      <c r="AO640" s="84" t="s">
        <v>6567</v>
      </c>
      <c r="AP640" s="79" t="b">
        <v>0</v>
      </c>
      <c r="AQ640" s="79" t="b">
        <v>0</v>
      </c>
      <c r="AR640" s="79" t="b">
        <v>1</v>
      </c>
      <c r="AS640" s="79"/>
      <c r="AT640" s="79">
        <v>2100</v>
      </c>
      <c r="AU640" s="84" t="s">
        <v>6619</v>
      </c>
      <c r="AV640" s="79" t="b">
        <v>1</v>
      </c>
      <c r="AW640" s="79" t="s">
        <v>6881</v>
      </c>
      <c r="AX640" s="84" t="s">
        <v>7517</v>
      </c>
      <c r="AY640" s="79" t="s">
        <v>66</v>
      </c>
      <c r="AZ640" s="79" t="str">
        <f>REPLACE(INDEX(GroupVertices[Group],MATCH(Vertices[[#This Row],[Vertex]],GroupVertices[Vertex],0)),1,1,"")</f>
        <v>68</v>
      </c>
      <c r="BA640" s="2"/>
      <c r="BB640" s="3"/>
      <c r="BC640" s="3"/>
      <c r="BD640" s="3"/>
      <c r="BE640" s="3"/>
    </row>
    <row r="641" spans="1:57" ht="15">
      <c r="A641" s="65" t="s">
        <v>752</v>
      </c>
      <c r="B641" s="66"/>
      <c r="C641" s="66"/>
      <c r="D641" s="67">
        <v>1.5</v>
      </c>
      <c r="E641" s="69">
        <v>60</v>
      </c>
      <c r="F641" s="104" t="s">
        <v>1972</v>
      </c>
      <c r="G641" s="66"/>
      <c r="H641" s="70"/>
      <c r="I641" s="71"/>
      <c r="J641" s="71"/>
      <c r="K641" s="70" t="s">
        <v>8210</v>
      </c>
      <c r="L641" s="74"/>
      <c r="M641" s="75">
        <v>7140.34130859375</v>
      </c>
      <c r="N641" s="75">
        <v>3121.050537109375</v>
      </c>
      <c r="O641" s="76"/>
      <c r="P641" s="77"/>
      <c r="Q641" s="77"/>
      <c r="R641" s="89"/>
      <c r="S641" s="48">
        <v>0</v>
      </c>
      <c r="T641" s="48">
        <v>1</v>
      </c>
      <c r="U641" s="49">
        <v>0</v>
      </c>
      <c r="V641" s="49">
        <v>1</v>
      </c>
      <c r="W641" s="50"/>
      <c r="X641" s="50"/>
      <c r="Y641" s="50"/>
      <c r="Z641" s="49">
        <v>0</v>
      </c>
      <c r="AA641" s="72">
        <v>641</v>
      </c>
      <c r="AB641" s="72"/>
      <c r="AC641" s="73"/>
      <c r="AD641" s="79" t="s">
        <v>752</v>
      </c>
      <c r="AE641" s="79">
        <v>4865</v>
      </c>
      <c r="AF641" s="79">
        <v>836</v>
      </c>
      <c r="AG641" s="79">
        <v>92655</v>
      </c>
      <c r="AH641" s="79">
        <v>16823</v>
      </c>
      <c r="AI641" s="79"/>
      <c r="AJ641" s="79" t="s">
        <v>5290</v>
      </c>
      <c r="AK641" s="79" t="s">
        <v>5687</v>
      </c>
      <c r="AL641" s="84" t="s">
        <v>5968</v>
      </c>
      <c r="AM641" s="79"/>
      <c r="AN641" s="81">
        <v>39590.78172453704</v>
      </c>
      <c r="AO641" s="84" t="s">
        <v>6568</v>
      </c>
      <c r="AP641" s="79" t="b">
        <v>0</v>
      </c>
      <c r="AQ641" s="79" t="b">
        <v>0</v>
      </c>
      <c r="AR641" s="79" t="b">
        <v>1</v>
      </c>
      <c r="AS641" s="79"/>
      <c r="AT641" s="79">
        <v>25</v>
      </c>
      <c r="AU641" s="84" t="s">
        <v>6635</v>
      </c>
      <c r="AV641" s="79" t="b">
        <v>0</v>
      </c>
      <c r="AW641" s="79" t="s">
        <v>6881</v>
      </c>
      <c r="AX641" s="84" t="s">
        <v>7518</v>
      </c>
      <c r="AY641" s="79" t="s">
        <v>66</v>
      </c>
      <c r="AZ641" s="79" t="str">
        <f>REPLACE(INDEX(GroupVertices[Group],MATCH(Vertices[[#This Row],[Vertex]],GroupVertices[Vertex],0)),1,1,"")</f>
        <v>68</v>
      </c>
      <c r="BA641" s="2"/>
      <c r="BB641" s="3"/>
      <c r="BC641" s="3"/>
      <c r="BD641" s="3"/>
      <c r="BE641" s="3"/>
    </row>
    <row r="642" spans="1:57" ht="15">
      <c r="A642" s="65" t="s">
        <v>753</v>
      </c>
      <c r="B642" s="66"/>
      <c r="C642" s="66"/>
      <c r="D642" s="67">
        <v>3.1818181818181817</v>
      </c>
      <c r="E642" s="69">
        <v>60</v>
      </c>
      <c r="F642" s="104" t="s">
        <v>1973</v>
      </c>
      <c r="G642" s="66"/>
      <c r="H642" s="70"/>
      <c r="I642" s="71"/>
      <c r="J642" s="71"/>
      <c r="K642" s="70" t="s">
        <v>8211</v>
      </c>
      <c r="L642" s="74"/>
      <c r="M642" s="75">
        <v>7444.4873046875</v>
      </c>
      <c r="N642" s="75">
        <v>798.7646484375</v>
      </c>
      <c r="O642" s="76"/>
      <c r="P642" s="77"/>
      <c r="Q642" s="77"/>
      <c r="R642" s="89"/>
      <c r="S642" s="48">
        <v>2</v>
      </c>
      <c r="T642" s="48">
        <v>1</v>
      </c>
      <c r="U642" s="49">
        <v>0</v>
      </c>
      <c r="V642" s="49">
        <v>1</v>
      </c>
      <c r="W642" s="50"/>
      <c r="X642" s="50"/>
      <c r="Y642" s="50"/>
      <c r="Z642" s="49">
        <v>0</v>
      </c>
      <c r="AA642" s="72">
        <v>642</v>
      </c>
      <c r="AB642" s="72"/>
      <c r="AC642" s="73"/>
      <c r="AD642" s="79" t="s">
        <v>4678</v>
      </c>
      <c r="AE642" s="79">
        <v>1023</v>
      </c>
      <c r="AF642" s="79">
        <v>1762</v>
      </c>
      <c r="AG642" s="79">
        <v>17339</v>
      </c>
      <c r="AH642" s="79">
        <v>12393</v>
      </c>
      <c r="AI642" s="79"/>
      <c r="AJ642" s="79" t="s">
        <v>5291</v>
      </c>
      <c r="AK642" s="79" t="s">
        <v>5694</v>
      </c>
      <c r="AL642" s="84" t="s">
        <v>5969</v>
      </c>
      <c r="AM642" s="79"/>
      <c r="AN642" s="81">
        <v>40598.590844907405</v>
      </c>
      <c r="AO642" s="84" t="s">
        <v>6569</v>
      </c>
      <c r="AP642" s="79" t="b">
        <v>0</v>
      </c>
      <c r="AQ642" s="79" t="b">
        <v>0</v>
      </c>
      <c r="AR642" s="79" t="b">
        <v>0</v>
      </c>
      <c r="AS642" s="79"/>
      <c r="AT642" s="79">
        <v>53</v>
      </c>
      <c r="AU642" s="84" t="s">
        <v>6626</v>
      </c>
      <c r="AV642" s="79" t="b">
        <v>0</v>
      </c>
      <c r="AW642" s="79" t="s">
        <v>6881</v>
      </c>
      <c r="AX642" s="84" t="s">
        <v>7519</v>
      </c>
      <c r="AY642" s="79" t="s">
        <v>66</v>
      </c>
      <c r="AZ642" s="79" t="str">
        <f>REPLACE(INDEX(GroupVertices[Group],MATCH(Vertices[[#This Row],[Vertex]],GroupVertices[Vertex],0)),1,1,"")</f>
        <v>67</v>
      </c>
      <c r="BA642" s="2"/>
      <c r="BB642" s="3"/>
      <c r="BC642" s="3"/>
      <c r="BD642" s="3"/>
      <c r="BE642" s="3"/>
    </row>
    <row r="643" spans="1:57" ht="15">
      <c r="A643" s="65" t="s">
        <v>754</v>
      </c>
      <c r="B643" s="66"/>
      <c r="C643" s="66"/>
      <c r="D643" s="67">
        <v>1.5</v>
      </c>
      <c r="E643" s="69">
        <v>60</v>
      </c>
      <c r="F643" s="104" t="s">
        <v>1974</v>
      </c>
      <c r="G643" s="66"/>
      <c r="H643" s="70"/>
      <c r="I643" s="71"/>
      <c r="J643" s="71"/>
      <c r="K643" s="70" t="s">
        <v>8212</v>
      </c>
      <c r="L643" s="74"/>
      <c r="M643" s="75">
        <v>7140.38134765625</v>
      </c>
      <c r="N643" s="75">
        <v>1257.2987060546875</v>
      </c>
      <c r="O643" s="76"/>
      <c r="P643" s="77"/>
      <c r="Q643" s="77"/>
      <c r="R643" s="89"/>
      <c r="S643" s="48">
        <v>0</v>
      </c>
      <c r="T643" s="48">
        <v>1</v>
      </c>
      <c r="U643" s="49">
        <v>0</v>
      </c>
      <c r="V643" s="49">
        <v>1</v>
      </c>
      <c r="W643" s="50"/>
      <c r="X643" s="50"/>
      <c r="Y643" s="50"/>
      <c r="Z643" s="49">
        <v>0</v>
      </c>
      <c r="AA643" s="72">
        <v>643</v>
      </c>
      <c r="AB643" s="72"/>
      <c r="AC643" s="73"/>
      <c r="AD643" s="79" t="s">
        <v>4679</v>
      </c>
      <c r="AE643" s="79">
        <v>252</v>
      </c>
      <c r="AF643" s="79">
        <v>850</v>
      </c>
      <c r="AG643" s="79">
        <v>2169</v>
      </c>
      <c r="AH643" s="79">
        <v>2665</v>
      </c>
      <c r="AI643" s="79"/>
      <c r="AJ643" s="79" t="s">
        <v>5292</v>
      </c>
      <c r="AK643" s="79" t="s">
        <v>5695</v>
      </c>
      <c r="AL643" s="79"/>
      <c r="AM643" s="79"/>
      <c r="AN643" s="81">
        <v>41792.85491898148</v>
      </c>
      <c r="AO643" s="84" t="s">
        <v>6570</v>
      </c>
      <c r="AP643" s="79" t="b">
        <v>1</v>
      </c>
      <c r="AQ643" s="79" t="b">
        <v>0</v>
      </c>
      <c r="AR643" s="79" t="b">
        <v>1</v>
      </c>
      <c r="AS643" s="79"/>
      <c r="AT643" s="79">
        <v>7</v>
      </c>
      <c r="AU643" s="84" t="s">
        <v>6619</v>
      </c>
      <c r="AV643" s="79" t="b">
        <v>0</v>
      </c>
      <c r="AW643" s="79" t="s">
        <v>6881</v>
      </c>
      <c r="AX643" s="84" t="s">
        <v>7520</v>
      </c>
      <c r="AY643" s="79" t="s">
        <v>66</v>
      </c>
      <c r="AZ643" s="79" t="str">
        <f>REPLACE(INDEX(GroupVertices[Group],MATCH(Vertices[[#This Row],[Vertex]],GroupVertices[Vertex],0)),1,1,"")</f>
        <v>67</v>
      </c>
      <c r="BA643" s="2"/>
      <c r="BB643" s="3"/>
      <c r="BC643" s="3"/>
      <c r="BD643" s="3"/>
      <c r="BE643" s="3"/>
    </row>
    <row r="644" spans="1:57" ht="15">
      <c r="A644" s="65" t="s">
        <v>755</v>
      </c>
      <c r="B644" s="66"/>
      <c r="C644" s="66"/>
      <c r="D644" s="67">
        <v>3.1818181818181817</v>
      </c>
      <c r="E644" s="69">
        <v>60</v>
      </c>
      <c r="F644" s="104" t="s">
        <v>6863</v>
      </c>
      <c r="G644" s="66"/>
      <c r="H644" s="70"/>
      <c r="I644" s="71"/>
      <c r="J644" s="71"/>
      <c r="K644" s="70" t="s">
        <v>8213</v>
      </c>
      <c r="L644" s="74"/>
      <c r="M644" s="75">
        <v>7444.49853515625</v>
      </c>
      <c r="N644" s="75">
        <v>1434.7822265625</v>
      </c>
      <c r="O644" s="76"/>
      <c r="P644" s="77"/>
      <c r="Q644" s="77"/>
      <c r="R644" s="89"/>
      <c r="S644" s="48">
        <v>2</v>
      </c>
      <c r="T644" s="48">
        <v>1</v>
      </c>
      <c r="U644" s="49">
        <v>0</v>
      </c>
      <c r="V644" s="49">
        <v>1</v>
      </c>
      <c r="W644" s="50"/>
      <c r="X644" s="50"/>
      <c r="Y644" s="50"/>
      <c r="Z644" s="49">
        <v>0</v>
      </c>
      <c r="AA644" s="72">
        <v>644</v>
      </c>
      <c r="AB644" s="72"/>
      <c r="AC644" s="73"/>
      <c r="AD644" s="79" t="s">
        <v>4680</v>
      </c>
      <c r="AE644" s="79">
        <v>596</v>
      </c>
      <c r="AF644" s="79">
        <v>94972</v>
      </c>
      <c r="AG644" s="79">
        <v>74958</v>
      </c>
      <c r="AH644" s="79">
        <v>32832</v>
      </c>
      <c r="AI644" s="79"/>
      <c r="AJ644" s="79" t="s">
        <v>5293</v>
      </c>
      <c r="AK644" s="79" t="s">
        <v>5696</v>
      </c>
      <c r="AL644" s="84" t="s">
        <v>5970</v>
      </c>
      <c r="AM644" s="79"/>
      <c r="AN644" s="81">
        <v>39886.782847222225</v>
      </c>
      <c r="AO644" s="84" t="s">
        <v>6571</v>
      </c>
      <c r="AP644" s="79" t="b">
        <v>0</v>
      </c>
      <c r="AQ644" s="79" t="b">
        <v>0</v>
      </c>
      <c r="AR644" s="79" t="b">
        <v>1</v>
      </c>
      <c r="AS644" s="79"/>
      <c r="AT644" s="79">
        <v>1230</v>
      </c>
      <c r="AU644" s="84" t="s">
        <v>6620</v>
      </c>
      <c r="AV644" s="79" t="b">
        <v>1</v>
      </c>
      <c r="AW644" s="79" t="s">
        <v>6881</v>
      </c>
      <c r="AX644" s="84" t="s">
        <v>7521</v>
      </c>
      <c r="AY644" s="79" t="s">
        <v>66</v>
      </c>
      <c r="AZ644" s="79" t="str">
        <f>REPLACE(INDEX(GroupVertices[Group],MATCH(Vertices[[#This Row],[Vertex]],GroupVertices[Vertex],0)),1,1,"")</f>
        <v>66</v>
      </c>
      <c r="BA644" s="2"/>
      <c r="BB644" s="3"/>
      <c r="BC644" s="3"/>
      <c r="BD644" s="3"/>
      <c r="BE644" s="3"/>
    </row>
    <row r="645" spans="1:57" ht="15">
      <c r="A645" s="65" t="s">
        <v>756</v>
      </c>
      <c r="B645" s="66"/>
      <c r="C645" s="66"/>
      <c r="D645" s="67">
        <v>1.5</v>
      </c>
      <c r="E645" s="69">
        <v>60</v>
      </c>
      <c r="F645" s="104" t="s">
        <v>6864</v>
      </c>
      <c r="G645" s="66"/>
      <c r="H645" s="70"/>
      <c r="I645" s="71"/>
      <c r="J645" s="71"/>
      <c r="K645" s="70" t="s">
        <v>8214</v>
      </c>
      <c r="L645" s="74"/>
      <c r="M645" s="75">
        <v>7140.392578125</v>
      </c>
      <c r="N645" s="75">
        <v>1878.5247802734375</v>
      </c>
      <c r="O645" s="76"/>
      <c r="P645" s="77"/>
      <c r="Q645" s="77"/>
      <c r="R645" s="89"/>
      <c r="S645" s="48">
        <v>0</v>
      </c>
      <c r="T645" s="48">
        <v>1</v>
      </c>
      <c r="U645" s="49">
        <v>0</v>
      </c>
      <c r="V645" s="49">
        <v>1</v>
      </c>
      <c r="W645" s="50"/>
      <c r="X645" s="50"/>
      <c r="Y645" s="50"/>
      <c r="Z645" s="49">
        <v>0</v>
      </c>
      <c r="AA645" s="72">
        <v>645</v>
      </c>
      <c r="AB645" s="72"/>
      <c r="AC645" s="73"/>
      <c r="AD645" s="79" t="s">
        <v>4681</v>
      </c>
      <c r="AE645" s="79">
        <v>109</v>
      </c>
      <c r="AF645" s="79">
        <v>35</v>
      </c>
      <c r="AG645" s="79">
        <v>231</v>
      </c>
      <c r="AH645" s="79">
        <v>841</v>
      </c>
      <c r="AI645" s="79"/>
      <c r="AJ645" s="79" t="s">
        <v>5294</v>
      </c>
      <c r="AK645" s="79"/>
      <c r="AL645" s="79"/>
      <c r="AM645" s="79"/>
      <c r="AN645" s="81">
        <v>43488.21627314815</v>
      </c>
      <c r="AO645" s="84" t="s">
        <v>6572</v>
      </c>
      <c r="AP645" s="79" t="b">
        <v>0</v>
      </c>
      <c r="AQ645" s="79" t="b">
        <v>0</v>
      </c>
      <c r="AR645" s="79" t="b">
        <v>1</v>
      </c>
      <c r="AS645" s="79"/>
      <c r="AT645" s="79">
        <v>0</v>
      </c>
      <c r="AU645" s="84" t="s">
        <v>6619</v>
      </c>
      <c r="AV645" s="79" t="b">
        <v>0</v>
      </c>
      <c r="AW645" s="79" t="s">
        <v>6881</v>
      </c>
      <c r="AX645" s="84" t="s">
        <v>7522</v>
      </c>
      <c r="AY645" s="79" t="s">
        <v>66</v>
      </c>
      <c r="AZ645" s="79" t="str">
        <f>REPLACE(INDEX(GroupVertices[Group],MATCH(Vertices[[#This Row],[Vertex]],GroupVertices[Vertex],0)),1,1,"")</f>
        <v>66</v>
      </c>
      <c r="BA645" s="2"/>
      <c r="BB645" s="3"/>
      <c r="BC645" s="3"/>
      <c r="BD645" s="3"/>
      <c r="BE645" s="3"/>
    </row>
    <row r="646" spans="1:57" ht="15">
      <c r="A646" s="65" t="s">
        <v>757</v>
      </c>
      <c r="B646" s="66"/>
      <c r="C646" s="66"/>
      <c r="D646" s="67">
        <v>3.1818181818181817</v>
      </c>
      <c r="E646" s="69">
        <v>60</v>
      </c>
      <c r="F646" s="104" t="s">
        <v>1975</v>
      </c>
      <c r="G646" s="66"/>
      <c r="H646" s="70"/>
      <c r="I646" s="71"/>
      <c r="J646" s="71"/>
      <c r="K646" s="70" t="s">
        <v>8215</v>
      </c>
      <c r="L646" s="74"/>
      <c r="M646" s="75">
        <v>7444.47021484375</v>
      </c>
      <c r="N646" s="75">
        <v>2056.0498046875</v>
      </c>
      <c r="O646" s="76"/>
      <c r="P646" s="77"/>
      <c r="Q646" s="77"/>
      <c r="R646" s="89"/>
      <c r="S646" s="48">
        <v>2</v>
      </c>
      <c r="T646" s="48">
        <v>1</v>
      </c>
      <c r="U646" s="49">
        <v>0</v>
      </c>
      <c r="V646" s="49">
        <v>1</v>
      </c>
      <c r="W646" s="50"/>
      <c r="X646" s="50"/>
      <c r="Y646" s="50"/>
      <c r="Z646" s="49">
        <v>0</v>
      </c>
      <c r="AA646" s="72">
        <v>646</v>
      </c>
      <c r="AB646" s="72"/>
      <c r="AC646" s="73"/>
      <c r="AD646" s="79" t="s">
        <v>4682</v>
      </c>
      <c r="AE646" s="79">
        <v>708</v>
      </c>
      <c r="AF646" s="79">
        <v>2885</v>
      </c>
      <c r="AG646" s="79">
        <v>13595</v>
      </c>
      <c r="AH646" s="79">
        <v>3120</v>
      </c>
      <c r="AI646" s="79"/>
      <c r="AJ646" s="79" t="s">
        <v>5295</v>
      </c>
      <c r="AK646" s="79" t="s">
        <v>5697</v>
      </c>
      <c r="AL646" s="84" t="s">
        <v>5971</v>
      </c>
      <c r="AM646" s="79"/>
      <c r="AN646" s="81">
        <v>42488.22803240741</v>
      </c>
      <c r="AO646" s="84" t="s">
        <v>6573</v>
      </c>
      <c r="AP646" s="79" t="b">
        <v>0</v>
      </c>
      <c r="AQ646" s="79" t="b">
        <v>0</v>
      </c>
      <c r="AR646" s="79" t="b">
        <v>0</v>
      </c>
      <c r="AS646" s="79"/>
      <c r="AT646" s="79">
        <v>24</v>
      </c>
      <c r="AU646" s="84" t="s">
        <v>6619</v>
      </c>
      <c r="AV646" s="79" t="b">
        <v>0</v>
      </c>
      <c r="AW646" s="79" t="s">
        <v>6881</v>
      </c>
      <c r="AX646" s="84" t="s">
        <v>7523</v>
      </c>
      <c r="AY646" s="79" t="s">
        <v>66</v>
      </c>
      <c r="AZ646" s="79" t="str">
        <f>REPLACE(INDEX(GroupVertices[Group],MATCH(Vertices[[#This Row],[Vertex]],GroupVertices[Vertex],0)),1,1,"")</f>
        <v>65</v>
      </c>
      <c r="BA646" s="2"/>
      <c r="BB646" s="3"/>
      <c r="BC646" s="3"/>
      <c r="BD646" s="3"/>
      <c r="BE646" s="3"/>
    </row>
    <row r="647" spans="1:57" ht="15">
      <c r="A647" s="65" t="s">
        <v>758</v>
      </c>
      <c r="B647" s="66"/>
      <c r="C647" s="66"/>
      <c r="D647" s="67">
        <v>1.5</v>
      </c>
      <c r="E647" s="69">
        <v>60</v>
      </c>
      <c r="F647" s="104" t="s">
        <v>1976</v>
      </c>
      <c r="G647" s="66"/>
      <c r="H647" s="70"/>
      <c r="I647" s="71"/>
      <c r="J647" s="71"/>
      <c r="K647" s="70" t="s">
        <v>8216</v>
      </c>
      <c r="L647" s="74"/>
      <c r="M647" s="75">
        <v>7140.3642578125</v>
      </c>
      <c r="N647" s="75">
        <v>2499.79248046875</v>
      </c>
      <c r="O647" s="76"/>
      <c r="P647" s="77"/>
      <c r="Q647" s="77"/>
      <c r="R647" s="89"/>
      <c r="S647" s="48">
        <v>0</v>
      </c>
      <c r="T647" s="48">
        <v>1</v>
      </c>
      <c r="U647" s="49">
        <v>0</v>
      </c>
      <c r="V647" s="49">
        <v>1</v>
      </c>
      <c r="W647" s="50"/>
      <c r="X647" s="50"/>
      <c r="Y647" s="50"/>
      <c r="Z647" s="49">
        <v>0</v>
      </c>
      <c r="AA647" s="72">
        <v>647</v>
      </c>
      <c r="AB647" s="72"/>
      <c r="AC647" s="73"/>
      <c r="AD647" s="79" t="s">
        <v>4683</v>
      </c>
      <c r="AE647" s="79">
        <v>6</v>
      </c>
      <c r="AF647" s="79">
        <v>1</v>
      </c>
      <c r="AG647" s="79">
        <v>298</v>
      </c>
      <c r="AH647" s="79">
        <v>179</v>
      </c>
      <c r="AI647" s="79"/>
      <c r="AJ647" s="79" t="s">
        <v>5296</v>
      </c>
      <c r="AK647" s="79"/>
      <c r="AL647" s="79"/>
      <c r="AM647" s="79"/>
      <c r="AN647" s="81">
        <v>43624.29386574074</v>
      </c>
      <c r="AO647" s="84" t="s">
        <v>6574</v>
      </c>
      <c r="AP647" s="79" t="b">
        <v>1</v>
      </c>
      <c r="AQ647" s="79" t="b">
        <v>0</v>
      </c>
      <c r="AR647" s="79" t="b">
        <v>0</v>
      </c>
      <c r="AS647" s="79"/>
      <c r="AT647" s="79">
        <v>0</v>
      </c>
      <c r="AU647" s="79"/>
      <c r="AV647" s="79" t="b">
        <v>0</v>
      </c>
      <c r="AW647" s="79" t="s">
        <v>6881</v>
      </c>
      <c r="AX647" s="84" t="s">
        <v>7524</v>
      </c>
      <c r="AY647" s="79" t="s">
        <v>66</v>
      </c>
      <c r="AZ647" s="79" t="str">
        <f>REPLACE(INDEX(GroupVertices[Group],MATCH(Vertices[[#This Row],[Vertex]],GroupVertices[Vertex],0)),1,1,"")</f>
        <v>65</v>
      </c>
      <c r="BA647" s="2"/>
      <c r="BB647" s="3"/>
      <c r="BC647" s="3"/>
      <c r="BD647" s="3"/>
      <c r="BE647" s="3"/>
    </row>
    <row r="648" spans="1:57" ht="15">
      <c r="A648" s="65" t="s">
        <v>759</v>
      </c>
      <c r="B648" s="66"/>
      <c r="C648" s="66"/>
      <c r="D648" s="67">
        <v>1.5</v>
      </c>
      <c r="E648" s="69">
        <v>60</v>
      </c>
      <c r="F648" s="104" t="s">
        <v>1977</v>
      </c>
      <c r="G648" s="66"/>
      <c r="H648" s="70"/>
      <c r="I648" s="71"/>
      <c r="J648" s="71"/>
      <c r="K648" s="70" t="s">
        <v>8217</v>
      </c>
      <c r="L648" s="74"/>
      <c r="M648" s="75">
        <v>5046.11572265625</v>
      </c>
      <c r="N648" s="75">
        <v>9637.0078125</v>
      </c>
      <c r="O648" s="76"/>
      <c r="P648" s="77"/>
      <c r="Q648" s="77"/>
      <c r="R648" s="89"/>
      <c r="S648" s="48">
        <v>0</v>
      </c>
      <c r="T648" s="48">
        <v>1</v>
      </c>
      <c r="U648" s="49">
        <v>0</v>
      </c>
      <c r="V648" s="49">
        <v>0.034483</v>
      </c>
      <c r="W648" s="50"/>
      <c r="X648" s="50"/>
      <c r="Y648" s="50"/>
      <c r="Z648" s="49">
        <v>0</v>
      </c>
      <c r="AA648" s="72">
        <v>648</v>
      </c>
      <c r="AB648" s="72"/>
      <c r="AC648" s="73"/>
      <c r="AD648" s="79" t="s">
        <v>4684</v>
      </c>
      <c r="AE648" s="79">
        <v>152</v>
      </c>
      <c r="AF648" s="79">
        <v>145</v>
      </c>
      <c r="AG648" s="79">
        <v>1640</v>
      </c>
      <c r="AH648" s="79">
        <v>2768</v>
      </c>
      <c r="AI648" s="79"/>
      <c r="AJ648" s="79" t="s">
        <v>5297</v>
      </c>
      <c r="AK648" s="79"/>
      <c r="AL648" s="79"/>
      <c r="AM648" s="79"/>
      <c r="AN648" s="81">
        <v>39974.96497685185</v>
      </c>
      <c r="AO648" s="84" t="s">
        <v>6575</v>
      </c>
      <c r="AP648" s="79" t="b">
        <v>0</v>
      </c>
      <c r="AQ648" s="79" t="b">
        <v>0</v>
      </c>
      <c r="AR648" s="79" t="b">
        <v>0</v>
      </c>
      <c r="AS648" s="79"/>
      <c r="AT648" s="79">
        <v>0</v>
      </c>
      <c r="AU648" s="84" t="s">
        <v>6622</v>
      </c>
      <c r="AV648" s="79" t="b">
        <v>0</v>
      </c>
      <c r="AW648" s="79" t="s">
        <v>6881</v>
      </c>
      <c r="AX648" s="84" t="s">
        <v>7525</v>
      </c>
      <c r="AY648" s="79" t="s">
        <v>66</v>
      </c>
      <c r="AZ648" s="79" t="str">
        <f>REPLACE(INDEX(GroupVertices[Group],MATCH(Vertices[[#This Row],[Vertex]],GroupVertices[Vertex],0)),1,1,"")</f>
        <v>3</v>
      </c>
      <c r="BA648" s="2"/>
      <c r="BB648" s="3"/>
      <c r="BC648" s="3"/>
      <c r="BD648" s="3"/>
      <c r="BE648" s="3"/>
    </row>
    <row r="649" spans="1:57" ht="15">
      <c r="A649" s="65" t="s">
        <v>760</v>
      </c>
      <c r="B649" s="66"/>
      <c r="C649" s="66"/>
      <c r="D649" s="67">
        <v>1.5</v>
      </c>
      <c r="E649" s="69">
        <v>60</v>
      </c>
      <c r="F649" s="104" t="s">
        <v>6865</v>
      </c>
      <c r="G649" s="66"/>
      <c r="H649" s="70"/>
      <c r="I649" s="71"/>
      <c r="J649" s="71"/>
      <c r="K649" s="70" t="s">
        <v>8218</v>
      </c>
      <c r="L649" s="74"/>
      <c r="M649" s="75">
        <v>1128.343994140625</v>
      </c>
      <c r="N649" s="75">
        <v>177.499755859375</v>
      </c>
      <c r="O649" s="76"/>
      <c r="P649" s="77"/>
      <c r="Q649" s="77"/>
      <c r="R649" s="89"/>
      <c r="S649" s="48">
        <v>0</v>
      </c>
      <c r="T649" s="48">
        <v>1</v>
      </c>
      <c r="U649" s="49">
        <v>0</v>
      </c>
      <c r="V649" s="49">
        <v>0.02439</v>
      </c>
      <c r="W649" s="50"/>
      <c r="X649" s="50"/>
      <c r="Y649" s="50"/>
      <c r="Z649" s="49">
        <v>0</v>
      </c>
      <c r="AA649" s="72">
        <v>649</v>
      </c>
      <c r="AB649" s="72"/>
      <c r="AC649" s="73"/>
      <c r="AD649" s="79" t="s">
        <v>4685</v>
      </c>
      <c r="AE649" s="79">
        <v>3731</v>
      </c>
      <c r="AF649" s="79">
        <v>72</v>
      </c>
      <c r="AG649" s="79">
        <v>6594</v>
      </c>
      <c r="AH649" s="79">
        <v>29</v>
      </c>
      <c r="AI649" s="79"/>
      <c r="AJ649" s="79"/>
      <c r="AK649" s="79" t="s">
        <v>5698</v>
      </c>
      <c r="AL649" s="79"/>
      <c r="AM649" s="79"/>
      <c r="AN649" s="81">
        <v>40919.76878472222</v>
      </c>
      <c r="AO649" s="84" t="s">
        <v>6576</v>
      </c>
      <c r="AP649" s="79" t="b">
        <v>0</v>
      </c>
      <c r="AQ649" s="79" t="b">
        <v>0</v>
      </c>
      <c r="AR649" s="79" t="b">
        <v>1</v>
      </c>
      <c r="AS649" s="79"/>
      <c r="AT649" s="79">
        <v>1</v>
      </c>
      <c r="AU649" s="84" t="s">
        <v>6619</v>
      </c>
      <c r="AV649" s="79" t="b">
        <v>0</v>
      </c>
      <c r="AW649" s="79" t="s">
        <v>6881</v>
      </c>
      <c r="AX649" s="84" t="s">
        <v>7526</v>
      </c>
      <c r="AY649" s="79" t="s">
        <v>66</v>
      </c>
      <c r="AZ649" s="79" t="str">
        <f>REPLACE(INDEX(GroupVertices[Group],MATCH(Vertices[[#This Row],[Vertex]],GroupVertices[Vertex],0)),1,1,"")</f>
        <v>2</v>
      </c>
      <c r="BA649" s="2"/>
      <c r="BB649" s="3"/>
      <c r="BC649" s="3"/>
      <c r="BD649" s="3"/>
      <c r="BE649" s="3"/>
    </row>
    <row r="650" spans="1:57" ht="15">
      <c r="A650" s="65" t="s">
        <v>761</v>
      </c>
      <c r="B650" s="66"/>
      <c r="C650" s="66"/>
      <c r="D650" s="67">
        <v>2.340909090909091</v>
      </c>
      <c r="E650" s="69">
        <v>60</v>
      </c>
      <c r="F650" s="104" t="s">
        <v>1978</v>
      </c>
      <c r="G650" s="66"/>
      <c r="H650" s="70"/>
      <c r="I650" s="71"/>
      <c r="J650" s="71"/>
      <c r="K650" s="70" t="s">
        <v>8219</v>
      </c>
      <c r="L650" s="74"/>
      <c r="M650" s="75">
        <v>1741.702392578125</v>
      </c>
      <c r="N650" s="75">
        <v>4623.54931640625</v>
      </c>
      <c r="O650" s="76"/>
      <c r="P650" s="77"/>
      <c r="Q650" s="77"/>
      <c r="R650" s="89"/>
      <c r="S650" s="48">
        <v>1</v>
      </c>
      <c r="T650" s="48">
        <v>1</v>
      </c>
      <c r="U650" s="49">
        <v>0</v>
      </c>
      <c r="V650" s="49">
        <v>0</v>
      </c>
      <c r="W650" s="50"/>
      <c r="X650" s="50"/>
      <c r="Y650" s="50"/>
      <c r="Z650" s="49" t="s">
        <v>8271</v>
      </c>
      <c r="AA650" s="72">
        <v>650</v>
      </c>
      <c r="AB650" s="72"/>
      <c r="AC650" s="73"/>
      <c r="AD650" s="79" t="s">
        <v>4686</v>
      </c>
      <c r="AE650" s="79">
        <v>574</v>
      </c>
      <c r="AF650" s="79">
        <v>457</v>
      </c>
      <c r="AG650" s="79">
        <v>17496</v>
      </c>
      <c r="AH650" s="79">
        <v>24624</v>
      </c>
      <c r="AI650" s="79"/>
      <c r="AJ650" s="79" t="s">
        <v>5298</v>
      </c>
      <c r="AK650" s="79" t="s">
        <v>5699</v>
      </c>
      <c r="AL650" s="79"/>
      <c r="AM650" s="79"/>
      <c r="AN650" s="81">
        <v>41431.76305555556</v>
      </c>
      <c r="AO650" s="84" t="s">
        <v>6577</v>
      </c>
      <c r="AP650" s="79" t="b">
        <v>0</v>
      </c>
      <c r="AQ650" s="79" t="b">
        <v>0</v>
      </c>
      <c r="AR650" s="79" t="b">
        <v>1</v>
      </c>
      <c r="AS650" s="79"/>
      <c r="AT650" s="79">
        <v>1</v>
      </c>
      <c r="AU650" s="84" t="s">
        <v>6619</v>
      </c>
      <c r="AV650" s="79" t="b">
        <v>0</v>
      </c>
      <c r="AW650" s="79" t="s">
        <v>6881</v>
      </c>
      <c r="AX650" s="84" t="s">
        <v>7527</v>
      </c>
      <c r="AY650" s="79" t="s">
        <v>66</v>
      </c>
      <c r="AZ650" s="79" t="str">
        <f>REPLACE(INDEX(GroupVertices[Group],MATCH(Vertices[[#This Row],[Vertex]],GroupVertices[Vertex],0)),1,1,"")</f>
        <v>1</v>
      </c>
      <c r="BA650" s="2"/>
      <c r="BB650" s="3"/>
      <c r="BC650" s="3"/>
      <c r="BD650" s="3"/>
      <c r="BE650" s="3"/>
    </row>
    <row r="651" spans="1:57" ht="15">
      <c r="A651" s="65" t="s">
        <v>762</v>
      </c>
      <c r="B651" s="66"/>
      <c r="C651" s="66"/>
      <c r="D651" s="67">
        <v>2.340909090909091</v>
      </c>
      <c r="E651" s="69">
        <v>60</v>
      </c>
      <c r="F651" s="104" t="s">
        <v>1979</v>
      </c>
      <c r="G651" s="66"/>
      <c r="H651" s="70"/>
      <c r="I651" s="71"/>
      <c r="J651" s="71"/>
      <c r="K651" s="70" t="s">
        <v>8220</v>
      </c>
      <c r="L651" s="74"/>
      <c r="M651" s="75">
        <v>670.3378295898438</v>
      </c>
      <c r="N651" s="75">
        <v>1810.7103271484375</v>
      </c>
      <c r="O651" s="76"/>
      <c r="P651" s="77"/>
      <c r="Q651" s="77"/>
      <c r="R651" s="89"/>
      <c r="S651" s="48">
        <v>1</v>
      </c>
      <c r="T651" s="48">
        <v>1</v>
      </c>
      <c r="U651" s="49">
        <v>0</v>
      </c>
      <c r="V651" s="49">
        <v>0</v>
      </c>
      <c r="W651" s="50"/>
      <c r="X651" s="50"/>
      <c r="Y651" s="50"/>
      <c r="Z651" s="49" t="s">
        <v>8271</v>
      </c>
      <c r="AA651" s="72">
        <v>651</v>
      </c>
      <c r="AB651" s="72"/>
      <c r="AC651" s="73"/>
      <c r="AD651" s="79" t="s">
        <v>4687</v>
      </c>
      <c r="AE651" s="79">
        <v>276</v>
      </c>
      <c r="AF651" s="79">
        <v>236</v>
      </c>
      <c r="AG651" s="79">
        <v>53237</v>
      </c>
      <c r="AH651" s="79">
        <v>4373</v>
      </c>
      <c r="AI651" s="79"/>
      <c r="AJ651" s="79" t="s">
        <v>5299</v>
      </c>
      <c r="AK651" s="79"/>
      <c r="AL651" s="84" t="s">
        <v>5972</v>
      </c>
      <c r="AM651" s="79"/>
      <c r="AN651" s="81">
        <v>40350.66633101852</v>
      </c>
      <c r="AO651" s="84" t="s">
        <v>6578</v>
      </c>
      <c r="AP651" s="79" t="b">
        <v>0</v>
      </c>
      <c r="AQ651" s="79" t="b">
        <v>0</v>
      </c>
      <c r="AR651" s="79" t="b">
        <v>1</v>
      </c>
      <c r="AS651" s="79"/>
      <c r="AT651" s="79">
        <v>4</v>
      </c>
      <c r="AU651" s="84" t="s">
        <v>6619</v>
      </c>
      <c r="AV651" s="79" t="b">
        <v>0</v>
      </c>
      <c r="AW651" s="79" t="s">
        <v>6881</v>
      </c>
      <c r="AX651" s="84" t="s">
        <v>7528</v>
      </c>
      <c r="AY651" s="79" t="s">
        <v>66</v>
      </c>
      <c r="AZ651" s="79" t="str">
        <f>REPLACE(INDEX(GroupVertices[Group],MATCH(Vertices[[#This Row],[Vertex]],GroupVertices[Vertex],0)),1,1,"")</f>
        <v>1</v>
      </c>
      <c r="BA651" s="2"/>
      <c r="BB651" s="3"/>
      <c r="BC651" s="3"/>
      <c r="BD651" s="3"/>
      <c r="BE651" s="3"/>
    </row>
    <row r="652" spans="1:57" ht="15">
      <c r="A652" s="65" t="s">
        <v>763</v>
      </c>
      <c r="B652" s="66"/>
      <c r="C652" s="66"/>
      <c r="D652" s="67">
        <v>2.340909090909091</v>
      </c>
      <c r="E652" s="69">
        <v>60</v>
      </c>
      <c r="F652" s="104" t="s">
        <v>1980</v>
      </c>
      <c r="G652" s="66"/>
      <c r="H652" s="70"/>
      <c r="I652" s="71"/>
      <c r="J652" s="71"/>
      <c r="K652" s="70" t="s">
        <v>8221</v>
      </c>
      <c r="L652" s="74"/>
      <c r="M652" s="75">
        <v>1893.4283447265625</v>
      </c>
      <c r="N652" s="75">
        <v>2114.133056640625</v>
      </c>
      <c r="O652" s="76"/>
      <c r="P652" s="77"/>
      <c r="Q652" s="77"/>
      <c r="R652" s="89"/>
      <c r="S652" s="48">
        <v>1</v>
      </c>
      <c r="T652" s="48">
        <v>1</v>
      </c>
      <c r="U652" s="49">
        <v>0</v>
      </c>
      <c r="V652" s="49">
        <v>0</v>
      </c>
      <c r="W652" s="50"/>
      <c r="X652" s="50"/>
      <c r="Y652" s="50"/>
      <c r="Z652" s="49" t="s">
        <v>8271</v>
      </c>
      <c r="AA652" s="72">
        <v>652</v>
      </c>
      <c r="AB652" s="72"/>
      <c r="AC652" s="73"/>
      <c r="AD652" s="79" t="s">
        <v>4688</v>
      </c>
      <c r="AE652" s="79">
        <v>382</v>
      </c>
      <c r="AF652" s="79">
        <v>479</v>
      </c>
      <c r="AG652" s="79">
        <v>25053</v>
      </c>
      <c r="AH652" s="79">
        <v>3617</v>
      </c>
      <c r="AI652" s="79"/>
      <c r="AJ652" s="79"/>
      <c r="AK652" s="79"/>
      <c r="AL652" s="79"/>
      <c r="AM652" s="79"/>
      <c r="AN652" s="81">
        <v>42176.66315972222</v>
      </c>
      <c r="AO652" s="84" t="s">
        <v>6579</v>
      </c>
      <c r="AP652" s="79" t="b">
        <v>1</v>
      </c>
      <c r="AQ652" s="79" t="b">
        <v>0</v>
      </c>
      <c r="AR652" s="79" t="b">
        <v>1</v>
      </c>
      <c r="AS652" s="79"/>
      <c r="AT652" s="79">
        <v>1</v>
      </c>
      <c r="AU652" s="84" t="s">
        <v>6619</v>
      </c>
      <c r="AV652" s="79" t="b">
        <v>0</v>
      </c>
      <c r="AW652" s="79" t="s">
        <v>6881</v>
      </c>
      <c r="AX652" s="84" t="s">
        <v>7529</v>
      </c>
      <c r="AY652" s="79" t="s">
        <v>66</v>
      </c>
      <c r="AZ652" s="79" t="str">
        <f>REPLACE(INDEX(GroupVertices[Group],MATCH(Vertices[[#This Row],[Vertex]],GroupVertices[Vertex],0)),1,1,"")</f>
        <v>1</v>
      </c>
      <c r="BA652" s="2"/>
      <c r="BB652" s="3"/>
      <c r="BC652" s="3"/>
      <c r="BD652" s="3"/>
      <c r="BE652" s="3"/>
    </row>
    <row r="653" spans="1:57" ht="15">
      <c r="A653" s="65" t="s">
        <v>764</v>
      </c>
      <c r="B653" s="66"/>
      <c r="C653" s="66"/>
      <c r="D653" s="67">
        <v>2.340909090909091</v>
      </c>
      <c r="E653" s="69">
        <v>60</v>
      </c>
      <c r="F653" s="104" t="s">
        <v>1981</v>
      </c>
      <c r="G653" s="66"/>
      <c r="H653" s="70"/>
      <c r="I653" s="71"/>
      <c r="J653" s="71"/>
      <c r="K653" s="70" t="s">
        <v>8222</v>
      </c>
      <c r="L653" s="74"/>
      <c r="M653" s="75">
        <v>1600.854248046875</v>
      </c>
      <c r="N653" s="75">
        <v>8989.330078125</v>
      </c>
      <c r="O653" s="76"/>
      <c r="P653" s="77"/>
      <c r="Q653" s="77"/>
      <c r="R653" s="89"/>
      <c r="S653" s="48">
        <v>1</v>
      </c>
      <c r="T653" s="48">
        <v>1</v>
      </c>
      <c r="U653" s="49">
        <v>0</v>
      </c>
      <c r="V653" s="49">
        <v>0</v>
      </c>
      <c r="W653" s="50"/>
      <c r="X653" s="50"/>
      <c r="Y653" s="50"/>
      <c r="Z653" s="49" t="s">
        <v>8271</v>
      </c>
      <c r="AA653" s="72">
        <v>653</v>
      </c>
      <c r="AB653" s="72"/>
      <c r="AC653" s="73"/>
      <c r="AD653" s="79" t="s">
        <v>4689</v>
      </c>
      <c r="AE653" s="79">
        <v>448</v>
      </c>
      <c r="AF653" s="79">
        <v>1435</v>
      </c>
      <c r="AG653" s="79">
        <v>93560</v>
      </c>
      <c r="AH653" s="79">
        <v>8277</v>
      </c>
      <c r="AI653" s="79"/>
      <c r="AJ653" s="79" t="s">
        <v>5300</v>
      </c>
      <c r="AK653" s="79"/>
      <c r="AL653" s="79"/>
      <c r="AM653" s="79"/>
      <c r="AN653" s="81">
        <v>40485.91554398148</v>
      </c>
      <c r="AO653" s="84" t="s">
        <v>6580</v>
      </c>
      <c r="AP653" s="79" t="b">
        <v>0</v>
      </c>
      <c r="AQ653" s="79" t="b">
        <v>0</v>
      </c>
      <c r="AR653" s="79" t="b">
        <v>1</v>
      </c>
      <c r="AS653" s="79"/>
      <c r="AT653" s="79">
        <v>3</v>
      </c>
      <c r="AU653" s="84" t="s">
        <v>6630</v>
      </c>
      <c r="AV653" s="79" t="b">
        <v>0</v>
      </c>
      <c r="AW653" s="79" t="s">
        <v>6881</v>
      </c>
      <c r="AX653" s="84" t="s">
        <v>7530</v>
      </c>
      <c r="AY653" s="79" t="s">
        <v>66</v>
      </c>
      <c r="AZ653" s="79" t="str">
        <f>REPLACE(INDEX(GroupVertices[Group],MATCH(Vertices[[#This Row],[Vertex]],GroupVertices[Vertex],0)),1,1,"")</f>
        <v>1</v>
      </c>
      <c r="BA653" s="2"/>
      <c r="BB653" s="3"/>
      <c r="BC653" s="3"/>
      <c r="BD653" s="3"/>
      <c r="BE653" s="3"/>
    </row>
    <row r="654" spans="1:57" ht="15">
      <c r="A654" s="65" t="s">
        <v>765</v>
      </c>
      <c r="B654" s="66"/>
      <c r="C654" s="66"/>
      <c r="D654" s="67">
        <v>2.340909090909091</v>
      </c>
      <c r="E654" s="69">
        <v>60</v>
      </c>
      <c r="F654" s="104" t="s">
        <v>1982</v>
      </c>
      <c r="G654" s="66"/>
      <c r="H654" s="70"/>
      <c r="I654" s="71"/>
      <c r="J654" s="71"/>
      <c r="K654" s="70" t="s">
        <v>8223</v>
      </c>
      <c r="L654" s="74"/>
      <c r="M654" s="75">
        <v>2384.501708984375</v>
      </c>
      <c r="N654" s="75">
        <v>6751.99951171875</v>
      </c>
      <c r="O654" s="76"/>
      <c r="P654" s="77"/>
      <c r="Q654" s="77"/>
      <c r="R654" s="89"/>
      <c r="S654" s="48">
        <v>1</v>
      </c>
      <c r="T654" s="48">
        <v>1</v>
      </c>
      <c r="U654" s="49">
        <v>0</v>
      </c>
      <c r="V654" s="49">
        <v>0</v>
      </c>
      <c r="W654" s="50"/>
      <c r="X654" s="50"/>
      <c r="Y654" s="50"/>
      <c r="Z654" s="49" t="s">
        <v>8271</v>
      </c>
      <c r="AA654" s="72">
        <v>654</v>
      </c>
      <c r="AB654" s="72"/>
      <c r="AC654" s="73"/>
      <c r="AD654" s="79" t="s">
        <v>4690</v>
      </c>
      <c r="AE654" s="79">
        <v>3944</v>
      </c>
      <c r="AF654" s="79">
        <v>121461</v>
      </c>
      <c r="AG654" s="79">
        <v>122227</v>
      </c>
      <c r="AH654" s="79">
        <v>3030</v>
      </c>
      <c r="AI654" s="79"/>
      <c r="AJ654" s="79" t="s">
        <v>5301</v>
      </c>
      <c r="AK654" s="79" t="s">
        <v>5700</v>
      </c>
      <c r="AL654" s="84" t="s">
        <v>5973</v>
      </c>
      <c r="AM654" s="79"/>
      <c r="AN654" s="81">
        <v>39640.9059375</v>
      </c>
      <c r="AO654" s="84" t="s">
        <v>6581</v>
      </c>
      <c r="AP654" s="79" t="b">
        <v>0</v>
      </c>
      <c r="AQ654" s="79" t="b">
        <v>0</v>
      </c>
      <c r="AR654" s="79" t="b">
        <v>1</v>
      </c>
      <c r="AS654" s="79"/>
      <c r="AT654" s="79">
        <v>916</v>
      </c>
      <c r="AU654" s="84" t="s">
        <v>6619</v>
      </c>
      <c r="AV654" s="79" t="b">
        <v>1</v>
      </c>
      <c r="AW654" s="79" t="s">
        <v>6881</v>
      </c>
      <c r="AX654" s="84" t="s">
        <v>7531</v>
      </c>
      <c r="AY654" s="79" t="s">
        <v>66</v>
      </c>
      <c r="AZ654" s="79" t="str">
        <f>REPLACE(INDEX(GroupVertices[Group],MATCH(Vertices[[#This Row],[Vertex]],GroupVertices[Vertex],0)),1,1,"")</f>
        <v>1</v>
      </c>
      <c r="BA654" s="2"/>
      <c r="BB654" s="3"/>
      <c r="BC654" s="3"/>
      <c r="BD654" s="3"/>
      <c r="BE654" s="3"/>
    </row>
    <row r="655" spans="1:57" ht="15">
      <c r="A655" s="65" t="s">
        <v>766</v>
      </c>
      <c r="B655" s="66"/>
      <c r="C655" s="66"/>
      <c r="D655" s="67">
        <v>1.5</v>
      </c>
      <c r="E655" s="69">
        <v>60</v>
      </c>
      <c r="F655" s="104" t="s">
        <v>1983</v>
      </c>
      <c r="G655" s="66"/>
      <c r="H655" s="70"/>
      <c r="I655" s="71"/>
      <c r="J655" s="71"/>
      <c r="K655" s="70" t="s">
        <v>8224</v>
      </c>
      <c r="L655" s="74"/>
      <c r="M655" s="75">
        <v>6690.2958984375</v>
      </c>
      <c r="N655" s="75">
        <v>1242.521728515625</v>
      </c>
      <c r="O655" s="76"/>
      <c r="P655" s="77"/>
      <c r="Q655" s="77"/>
      <c r="R655" s="89"/>
      <c r="S655" s="48">
        <v>0</v>
      </c>
      <c r="T655" s="48">
        <v>1</v>
      </c>
      <c r="U655" s="49">
        <v>0</v>
      </c>
      <c r="V655" s="49">
        <v>1</v>
      </c>
      <c r="W655" s="50"/>
      <c r="X655" s="50"/>
      <c r="Y655" s="50"/>
      <c r="Z655" s="49">
        <v>0</v>
      </c>
      <c r="AA655" s="72">
        <v>655</v>
      </c>
      <c r="AB655" s="72"/>
      <c r="AC655" s="73"/>
      <c r="AD655" s="79" t="s">
        <v>4691</v>
      </c>
      <c r="AE655" s="79">
        <v>98</v>
      </c>
      <c r="AF655" s="79">
        <v>32</v>
      </c>
      <c r="AG655" s="79">
        <v>395</v>
      </c>
      <c r="AH655" s="79">
        <v>393</v>
      </c>
      <c r="AI655" s="79"/>
      <c r="AJ655" s="79" t="s">
        <v>5302</v>
      </c>
      <c r="AK655" s="79"/>
      <c r="AL655" s="84" t="s">
        <v>5974</v>
      </c>
      <c r="AM655" s="79"/>
      <c r="AN655" s="81">
        <v>43270.65739583333</v>
      </c>
      <c r="AO655" s="84" t="s">
        <v>6582</v>
      </c>
      <c r="AP655" s="79" t="b">
        <v>0</v>
      </c>
      <c r="AQ655" s="79" t="b">
        <v>0</v>
      </c>
      <c r="AR655" s="79" t="b">
        <v>0</v>
      </c>
      <c r="AS655" s="79"/>
      <c r="AT655" s="79">
        <v>0</v>
      </c>
      <c r="AU655" s="84" t="s">
        <v>6619</v>
      </c>
      <c r="AV655" s="79" t="b">
        <v>0</v>
      </c>
      <c r="AW655" s="79" t="s">
        <v>6881</v>
      </c>
      <c r="AX655" s="84" t="s">
        <v>7532</v>
      </c>
      <c r="AY655" s="79" t="s">
        <v>66</v>
      </c>
      <c r="AZ655" s="79" t="str">
        <f>REPLACE(INDEX(GroupVertices[Group],MATCH(Vertices[[#This Row],[Vertex]],GroupVertices[Vertex],0)),1,1,"")</f>
        <v>64</v>
      </c>
      <c r="BA655" s="2"/>
      <c r="BB655" s="3"/>
      <c r="BC655" s="3"/>
      <c r="BD655" s="3"/>
      <c r="BE655" s="3"/>
    </row>
    <row r="656" spans="1:57" ht="15">
      <c r="A656" s="65" t="s">
        <v>899</v>
      </c>
      <c r="B656" s="66"/>
      <c r="C656" s="66"/>
      <c r="D656" s="67">
        <v>2.340909090909091</v>
      </c>
      <c r="E656" s="69">
        <v>60</v>
      </c>
      <c r="F656" s="104" t="s">
        <v>6866</v>
      </c>
      <c r="G656" s="66"/>
      <c r="H656" s="70"/>
      <c r="I656" s="71"/>
      <c r="J656" s="71"/>
      <c r="K656" s="70" t="s">
        <v>8225</v>
      </c>
      <c r="L656" s="74"/>
      <c r="M656" s="75">
        <v>6994.40185546875</v>
      </c>
      <c r="N656" s="75">
        <v>798.7791137695312</v>
      </c>
      <c r="O656" s="76"/>
      <c r="P656" s="77"/>
      <c r="Q656" s="77"/>
      <c r="R656" s="89"/>
      <c r="S656" s="48">
        <v>1</v>
      </c>
      <c r="T656" s="48">
        <v>0</v>
      </c>
      <c r="U656" s="49">
        <v>0</v>
      </c>
      <c r="V656" s="49">
        <v>1</v>
      </c>
      <c r="W656" s="50"/>
      <c r="X656" s="50"/>
      <c r="Y656" s="50"/>
      <c r="Z656" s="49">
        <v>0</v>
      </c>
      <c r="AA656" s="72">
        <v>656</v>
      </c>
      <c r="AB656" s="72"/>
      <c r="AC656" s="73"/>
      <c r="AD656" s="79" t="s">
        <v>4692</v>
      </c>
      <c r="AE656" s="79">
        <v>584</v>
      </c>
      <c r="AF656" s="79">
        <v>1574604</v>
      </c>
      <c r="AG656" s="79">
        <v>29989</v>
      </c>
      <c r="AH656" s="79">
        <v>902</v>
      </c>
      <c r="AI656" s="79"/>
      <c r="AJ656" s="79" t="s">
        <v>5303</v>
      </c>
      <c r="AK656" s="79"/>
      <c r="AL656" s="84" t="s">
        <v>5975</v>
      </c>
      <c r="AM656" s="79"/>
      <c r="AN656" s="81">
        <v>39682.7277662037</v>
      </c>
      <c r="AO656" s="84" t="s">
        <v>6583</v>
      </c>
      <c r="AP656" s="79" t="b">
        <v>0</v>
      </c>
      <c r="AQ656" s="79" t="b">
        <v>0</v>
      </c>
      <c r="AR656" s="79" t="b">
        <v>1</v>
      </c>
      <c r="AS656" s="79"/>
      <c r="AT656" s="79">
        <v>9700</v>
      </c>
      <c r="AU656" s="84" t="s">
        <v>6623</v>
      </c>
      <c r="AV656" s="79" t="b">
        <v>1</v>
      </c>
      <c r="AW656" s="79" t="s">
        <v>6881</v>
      </c>
      <c r="AX656" s="84" t="s">
        <v>7533</v>
      </c>
      <c r="AY656" s="79" t="s">
        <v>65</v>
      </c>
      <c r="AZ656" s="79" t="str">
        <f>REPLACE(INDEX(GroupVertices[Group],MATCH(Vertices[[#This Row],[Vertex]],GroupVertices[Vertex],0)),1,1,"")</f>
        <v>64</v>
      </c>
      <c r="BA656" s="2"/>
      <c r="BB656" s="3"/>
      <c r="BC656" s="3"/>
      <c r="BD656" s="3"/>
      <c r="BE656" s="3"/>
    </row>
    <row r="657" spans="1:57" ht="15">
      <c r="A657" s="65" t="s">
        <v>767</v>
      </c>
      <c r="B657" s="66"/>
      <c r="C657" s="66"/>
      <c r="D657" s="67">
        <v>1.5</v>
      </c>
      <c r="E657" s="69">
        <v>60</v>
      </c>
      <c r="F657" s="104" t="s">
        <v>1984</v>
      </c>
      <c r="G657" s="66"/>
      <c r="H657" s="70"/>
      <c r="I657" s="71"/>
      <c r="J657" s="71"/>
      <c r="K657" s="70" t="s">
        <v>8226</v>
      </c>
      <c r="L657" s="74"/>
      <c r="M657" s="75">
        <v>4865.68701171875</v>
      </c>
      <c r="N657" s="75">
        <v>6833.64013671875</v>
      </c>
      <c r="O657" s="76"/>
      <c r="P657" s="77"/>
      <c r="Q657" s="77"/>
      <c r="R657" s="89"/>
      <c r="S657" s="48">
        <v>0</v>
      </c>
      <c r="T657" s="48">
        <v>1</v>
      </c>
      <c r="U657" s="49">
        <v>0</v>
      </c>
      <c r="V657" s="49">
        <v>0.333333</v>
      </c>
      <c r="W657" s="50"/>
      <c r="X657" s="50"/>
      <c r="Y657" s="50"/>
      <c r="Z657" s="49">
        <v>0</v>
      </c>
      <c r="AA657" s="72">
        <v>657</v>
      </c>
      <c r="AB657" s="72"/>
      <c r="AC657" s="73"/>
      <c r="AD657" s="79" t="s">
        <v>4693</v>
      </c>
      <c r="AE657" s="79">
        <v>353</v>
      </c>
      <c r="AF657" s="79">
        <v>119</v>
      </c>
      <c r="AG657" s="79">
        <v>4197</v>
      </c>
      <c r="AH657" s="79">
        <v>1473</v>
      </c>
      <c r="AI657" s="79"/>
      <c r="AJ657" s="79" t="s">
        <v>5304</v>
      </c>
      <c r="AK657" s="79" t="s">
        <v>5701</v>
      </c>
      <c r="AL657" s="79"/>
      <c r="AM657" s="79"/>
      <c r="AN657" s="81">
        <v>42072.659849537034</v>
      </c>
      <c r="AO657" s="84" t="s">
        <v>6584</v>
      </c>
      <c r="AP657" s="79" t="b">
        <v>0</v>
      </c>
      <c r="AQ657" s="79" t="b">
        <v>0</v>
      </c>
      <c r="AR657" s="79" t="b">
        <v>0</v>
      </c>
      <c r="AS657" s="79"/>
      <c r="AT657" s="79">
        <v>0</v>
      </c>
      <c r="AU657" s="84" t="s">
        <v>6619</v>
      </c>
      <c r="AV657" s="79" t="b">
        <v>0</v>
      </c>
      <c r="AW657" s="79" t="s">
        <v>6881</v>
      </c>
      <c r="AX657" s="84" t="s">
        <v>7534</v>
      </c>
      <c r="AY657" s="79" t="s">
        <v>66</v>
      </c>
      <c r="AZ657" s="79" t="str">
        <f>REPLACE(INDEX(GroupVertices[Group],MATCH(Vertices[[#This Row],[Vertex]],GroupVertices[Vertex],0)),1,1,"")</f>
        <v>30</v>
      </c>
      <c r="BA657" s="2"/>
      <c r="BB657" s="3"/>
      <c r="BC657" s="3"/>
      <c r="BD657" s="3"/>
      <c r="BE657" s="3"/>
    </row>
    <row r="658" spans="1:57" ht="15">
      <c r="A658" s="65" t="s">
        <v>769</v>
      </c>
      <c r="B658" s="66"/>
      <c r="C658" s="66"/>
      <c r="D658" s="67">
        <v>1.5</v>
      </c>
      <c r="E658" s="69">
        <v>60</v>
      </c>
      <c r="F658" s="104" t="s">
        <v>1986</v>
      </c>
      <c r="G658" s="66"/>
      <c r="H658" s="70"/>
      <c r="I658" s="71"/>
      <c r="J658" s="71"/>
      <c r="K658" s="70" t="s">
        <v>8227</v>
      </c>
      <c r="L658" s="74"/>
      <c r="M658" s="75">
        <v>3158.12548828125</v>
      </c>
      <c r="N658" s="75">
        <v>9821.5029296875</v>
      </c>
      <c r="O658" s="76"/>
      <c r="P658" s="77"/>
      <c r="Q658" s="77"/>
      <c r="R658" s="89"/>
      <c r="S658" s="48">
        <v>0</v>
      </c>
      <c r="T658" s="48">
        <v>1</v>
      </c>
      <c r="U658" s="49">
        <v>0</v>
      </c>
      <c r="V658" s="49">
        <v>0.027027</v>
      </c>
      <c r="W658" s="50"/>
      <c r="X658" s="50"/>
      <c r="Y658" s="50"/>
      <c r="Z658" s="49">
        <v>0</v>
      </c>
      <c r="AA658" s="72">
        <v>658</v>
      </c>
      <c r="AB658" s="72"/>
      <c r="AC658" s="73"/>
      <c r="AD658" s="79" t="s">
        <v>4694</v>
      </c>
      <c r="AE658" s="79">
        <v>534</v>
      </c>
      <c r="AF658" s="79">
        <v>188</v>
      </c>
      <c r="AG658" s="79">
        <v>5134</v>
      </c>
      <c r="AH658" s="79">
        <v>956</v>
      </c>
      <c r="AI658" s="79"/>
      <c r="AJ658" s="79"/>
      <c r="AK658" s="79" t="s">
        <v>5702</v>
      </c>
      <c r="AL658" s="79"/>
      <c r="AM658" s="79"/>
      <c r="AN658" s="81">
        <v>40663.07929398148</v>
      </c>
      <c r="AO658" s="84" t="s">
        <v>6585</v>
      </c>
      <c r="AP658" s="79" t="b">
        <v>0</v>
      </c>
      <c r="AQ658" s="79" t="b">
        <v>0</v>
      </c>
      <c r="AR658" s="79" t="b">
        <v>1</v>
      </c>
      <c r="AS658" s="79"/>
      <c r="AT658" s="79">
        <v>1</v>
      </c>
      <c r="AU658" s="84" t="s">
        <v>6619</v>
      </c>
      <c r="AV658" s="79" t="b">
        <v>0</v>
      </c>
      <c r="AW658" s="79" t="s">
        <v>6881</v>
      </c>
      <c r="AX658" s="84" t="s">
        <v>7535</v>
      </c>
      <c r="AY658" s="79" t="s">
        <v>66</v>
      </c>
      <c r="AZ658" s="79" t="str">
        <f>REPLACE(INDEX(GroupVertices[Group],MATCH(Vertices[[#This Row],[Vertex]],GroupVertices[Vertex],0)),1,1,"")</f>
        <v>4</v>
      </c>
      <c r="BA658" s="2"/>
      <c r="BB658" s="3"/>
      <c r="BC658" s="3"/>
      <c r="BD658" s="3"/>
      <c r="BE658" s="3"/>
    </row>
    <row r="659" spans="1:57" ht="15">
      <c r="A659" s="65" t="s">
        <v>770</v>
      </c>
      <c r="B659" s="66"/>
      <c r="C659" s="66"/>
      <c r="D659" s="67">
        <v>1.5</v>
      </c>
      <c r="E659" s="69">
        <v>60</v>
      </c>
      <c r="F659" s="104" t="s">
        <v>6867</v>
      </c>
      <c r="G659" s="66"/>
      <c r="H659" s="70"/>
      <c r="I659" s="71"/>
      <c r="J659" s="71"/>
      <c r="K659" s="70" t="s">
        <v>8228</v>
      </c>
      <c r="L659" s="74"/>
      <c r="M659" s="75">
        <v>1302.1640625</v>
      </c>
      <c r="N659" s="75">
        <v>1024.1505126953125</v>
      </c>
      <c r="O659" s="76"/>
      <c r="P659" s="77"/>
      <c r="Q659" s="77"/>
      <c r="R659" s="89"/>
      <c r="S659" s="48">
        <v>0</v>
      </c>
      <c r="T659" s="48">
        <v>1</v>
      </c>
      <c r="U659" s="49">
        <v>0</v>
      </c>
      <c r="V659" s="49">
        <v>0.02439</v>
      </c>
      <c r="W659" s="50"/>
      <c r="X659" s="50"/>
      <c r="Y659" s="50"/>
      <c r="Z659" s="49">
        <v>0</v>
      </c>
      <c r="AA659" s="72">
        <v>659</v>
      </c>
      <c r="AB659" s="72"/>
      <c r="AC659" s="73"/>
      <c r="AD659" s="79" t="s">
        <v>4695</v>
      </c>
      <c r="AE659" s="79">
        <v>463</v>
      </c>
      <c r="AF659" s="79">
        <v>45</v>
      </c>
      <c r="AG659" s="79">
        <v>467</v>
      </c>
      <c r="AH659" s="79">
        <v>6726</v>
      </c>
      <c r="AI659" s="79"/>
      <c r="AJ659" s="79" t="s">
        <v>5305</v>
      </c>
      <c r="AK659" s="79" t="s">
        <v>5703</v>
      </c>
      <c r="AL659" s="79"/>
      <c r="AM659" s="79"/>
      <c r="AN659" s="81">
        <v>43305.8953125</v>
      </c>
      <c r="AO659" s="84" t="s">
        <v>6586</v>
      </c>
      <c r="AP659" s="79" t="b">
        <v>1</v>
      </c>
      <c r="AQ659" s="79" t="b">
        <v>0</v>
      </c>
      <c r="AR659" s="79" t="b">
        <v>0</v>
      </c>
      <c r="AS659" s="79"/>
      <c r="AT659" s="79">
        <v>0</v>
      </c>
      <c r="AU659" s="79"/>
      <c r="AV659" s="79" t="b">
        <v>0</v>
      </c>
      <c r="AW659" s="79" t="s">
        <v>6881</v>
      </c>
      <c r="AX659" s="84" t="s">
        <v>7536</v>
      </c>
      <c r="AY659" s="79" t="s">
        <v>66</v>
      </c>
      <c r="AZ659" s="79" t="str">
        <f>REPLACE(INDEX(GroupVertices[Group],MATCH(Vertices[[#This Row],[Vertex]],GroupVertices[Vertex],0)),1,1,"")</f>
        <v>2</v>
      </c>
      <c r="BA659" s="2"/>
      <c r="BB659" s="3"/>
      <c r="BC659" s="3"/>
      <c r="BD659" s="3"/>
      <c r="BE659" s="3"/>
    </row>
    <row r="660" spans="1:57" ht="15">
      <c r="A660" s="65" t="s">
        <v>771</v>
      </c>
      <c r="B660" s="66"/>
      <c r="C660" s="66"/>
      <c r="D660" s="67">
        <v>1.5</v>
      </c>
      <c r="E660" s="69">
        <v>60</v>
      </c>
      <c r="F660" s="104" t="s">
        <v>6868</v>
      </c>
      <c r="G660" s="66"/>
      <c r="H660" s="70"/>
      <c r="I660" s="71"/>
      <c r="J660" s="71"/>
      <c r="K660" s="70" t="s">
        <v>8229</v>
      </c>
      <c r="L660" s="74"/>
      <c r="M660" s="75">
        <v>2724.787841796875</v>
      </c>
      <c r="N660" s="75">
        <v>3434.5986328125</v>
      </c>
      <c r="O660" s="76"/>
      <c r="P660" s="77"/>
      <c r="Q660" s="77"/>
      <c r="R660" s="89"/>
      <c r="S660" s="48">
        <v>0</v>
      </c>
      <c r="T660" s="48">
        <v>1</v>
      </c>
      <c r="U660" s="49">
        <v>0</v>
      </c>
      <c r="V660" s="49">
        <v>0.045455</v>
      </c>
      <c r="W660" s="50"/>
      <c r="X660" s="50"/>
      <c r="Y660" s="50"/>
      <c r="Z660" s="49">
        <v>0</v>
      </c>
      <c r="AA660" s="72">
        <v>660</v>
      </c>
      <c r="AB660" s="72"/>
      <c r="AC660" s="73"/>
      <c r="AD660" s="79" t="s">
        <v>4696</v>
      </c>
      <c r="AE660" s="79">
        <v>1018</v>
      </c>
      <c r="AF660" s="79">
        <v>300</v>
      </c>
      <c r="AG660" s="79">
        <v>7759</v>
      </c>
      <c r="AH660" s="79">
        <v>6348</v>
      </c>
      <c r="AI660" s="79"/>
      <c r="AJ660" s="79" t="s">
        <v>5306</v>
      </c>
      <c r="AK660" s="79" t="s">
        <v>5704</v>
      </c>
      <c r="AL660" s="79"/>
      <c r="AM660" s="79"/>
      <c r="AN660" s="81">
        <v>40443.288310185184</v>
      </c>
      <c r="AO660" s="84" t="s">
        <v>6587</v>
      </c>
      <c r="AP660" s="79" t="b">
        <v>1</v>
      </c>
      <c r="AQ660" s="79" t="b">
        <v>0</v>
      </c>
      <c r="AR660" s="79" t="b">
        <v>1</v>
      </c>
      <c r="AS660" s="79"/>
      <c r="AT660" s="79">
        <v>1</v>
      </c>
      <c r="AU660" s="84" t="s">
        <v>6619</v>
      </c>
      <c r="AV660" s="79" t="b">
        <v>0</v>
      </c>
      <c r="AW660" s="79" t="s">
        <v>6881</v>
      </c>
      <c r="AX660" s="84" t="s">
        <v>7537</v>
      </c>
      <c r="AY660" s="79" t="s">
        <v>66</v>
      </c>
      <c r="AZ660" s="79" t="str">
        <f>REPLACE(INDEX(GroupVertices[Group],MATCH(Vertices[[#This Row],[Vertex]],GroupVertices[Vertex],0)),1,1,"")</f>
        <v>8</v>
      </c>
      <c r="BA660" s="2"/>
      <c r="BB660" s="3"/>
      <c r="BC660" s="3"/>
      <c r="BD660" s="3"/>
      <c r="BE660" s="3"/>
    </row>
    <row r="661" spans="1:57" ht="15">
      <c r="A661" s="65" t="s">
        <v>900</v>
      </c>
      <c r="B661" s="66"/>
      <c r="C661" s="66"/>
      <c r="D661" s="67">
        <v>2.340909090909091</v>
      </c>
      <c r="E661" s="69">
        <v>60</v>
      </c>
      <c r="F661" s="104" t="s">
        <v>6869</v>
      </c>
      <c r="G661" s="66"/>
      <c r="H661" s="70"/>
      <c r="I661" s="71"/>
      <c r="J661" s="71"/>
      <c r="K661" s="70" t="s">
        <v>8231</v>
      </c>
      <c r="L661" s="74"/>
      <c r="M661" s="75">
        <v>3170.458984375</v>
      </c>
      <c r="N661" s="75">
        <v>2949.338623046875</v>
      </c>
      <c r="O661" s="76"/>
      <c r="P661" s="77"/>
      <c r="Q661" s="77"/>
      <c r="R661" s="89"/>
      <c r="S661" s="48">
        <v>1</v>
      </c>
      <c r="T661" s="48">
        <v>0</v>
      </c>
      <c r="U661" s="49">
        <v>0</v>
      </c>
      <c r="V661" s="49">
        <v>0.033333</v>
      </c>
      <c r="W661" s="50"/>
      <c r="X661" s="50"/>
      <c r="Y661" s="50"/>
      <c r="Z661" s="49">
        <v>0</v>
      </c>
      <c r="AA661" s="72">
        <v>661</v>
      </c>
      <c r="AB661" s="72"/>
      <c r="AC661" s="73"/>
      <c r="AD661" s="79" t="s">
        <v>4698</v>
      </c>
      <c r="AE661" s="79">
        <v>395</v>
      </c>
      <c r="AF661" s="79">
        <v>417</v>
      </c>
      <c r="AG661" s="79">
        <v>20974</v>
      </c>
      <c r="AH661" s="79">
        <v>27282</v>
      </c>
      <c r="AI661" s="79"/>
      <c r="AJ661" s="79" t="s">
        <v>5308</v>
      </c>
      <c r="AK661" s="79" t="s">
        <v>5705</v>
      </c>
      <c r="AL661" s="84" t="s">
        <v>5976</v>
      </c>
      <c r="AM661" s="79"/>
      <c r="AN661" s="81">
        <v>39819.0552662037</v>
      </c>
      <c r="AO661" s="84" t="s">
        <v>6589</v>
      </c>
      <c r="AP661" s="79" t="b">
        <v>0</v>
      </c>
      <c r="AQ661" s="79" t="b">
        <v>0</v>
      </c>
      <c r="AR661" s="79" t="b">
        <v>1</v>
      </c>
      <c r="AS661" s="79"/>
      <c r="AT661" s="79">
        <v>1</v>
      </c>
      <c r="AU661" s="84" t="s">
        <v>6627</v>
      </c>
      <c r="AV661" s="79" t="b">
        <v>0</v>
      </c>
      <c r="AW661" s="79" t="s">
        <v>6881</v>
      </c>
      <c r="AX661" s="84" t="s">
        <v>7539</v>
      </c>
      <c r="AY661" s="79" t="s">
        <v>65</v>
      </c>
      <c r="AZ661" s="79" t="str">
        <f>REPLACE(INDEX(GroupVertices[Group],MATCH(Vertices[[#This Row],[Vertex]],GroupVertices[Vertex],0)),1,1,"")</f>
        <v>8</v>
      </c>
      <c r="BA661" s="2"/>
      <c r="BB661" s="3"/>
      <c r="BC661" s="3"/>
      <c r="BD661" s="3"/>
      <c r="BE661" s="3"/>
    </row>
    <row r="662" spans="1:57" ht="15">
      <c r="A662" s="65" t="s">
        <v>774</v>
      </c>
      <c r="B662" s="66"/>
      <c r="C662" s="66"/>
      <c r="D662" s="67">
        <v>1.5</v>
      </c>
      <c r="E662" s="69">
        <v>60</v>
      </c>
      <c r="F662" s="104" t="s">
        <v>6870</v>
      </c>
      <c r="G662" s="66"/>
      <c r="H662" s="70"/>
      <c r="I662" s="71"/>
      <c r="J662" s="71"/>
      <c r="K662" s="70" t="s">
        <v>8232</v>
      </c>
      <c r="L662" s="74"/>
      <c r="M662" s="75">
        <v>2991.59033203125</v>
      </c>
      <c r="N662" s="75">
        <v>6463.85205078125</v>
      </c>
      <c r="O662" s="76"/>
      <c r="P662" s="77"/>
      <c r="Q662" s="77"/>
      <c r="R662" s="89"/>
      <c r="S662" s="48">
        <v>0</v>
      </c>
      <c r="T662" s="48">
        <v>1</v>
      </c>
      <c r="U662" s="49">
        <v>0</v>
      </c>
      <c r="V662" s="49">
        <v>0.047619</v>
      </c>
      <c r="W662" s="50"/>
      <c r="X662" s="50"/>
      <c r="Y662" s="50"/>
      <c r="Z662" s="49">
        <v>0</v>
      </c>
      <c r="AA662" s="72">
        <v>662</v>
      </c>
      <c r="AB662" s="72"/>
      <c r="AC662" s="73"/>
      <c r="AD662" s="79" t="s">
        <v>4699</v>
      </c>
      <c r="AE662" s="79">
        <v>851</v>
      </c>
      <c r="AF662" s="79">
        <v>1274</v>
      </c>
      <c r="AG662" s="79">
        <v>57206</v>
      </c>
      <c r="AH662" s="79">
        <v>33888</v>
      </c>
      <c r="AI662" s="79"/>
      <c r="AJ662" s="79" t="s">
        <v>5309</v>
      </c>
      <c r="AK662" s="79" t="s">
        <v>5706</v>
      </c>
      <c r="AL662" s="84" t="s">
        <v>5977</v>
      </c>
      <c r="AM662" s="79"/>
      <c r="AN662" s="81">
        <v>40323.29876157407</v>
      </c>
      <c r="AO662" s="84" t="s">
        <v>6590</v>
      </c>
      <c r="AP662" s="79" t="b">
        <v>0</v>
      </c>
      <c r="AQ662" s="79" t="b">
        <v>0</v>
      </c>
      <c r="AR662" s="79" t="b">
        <v>1</v>
      </c>
      <c r="AS662" s="79"/>
      <c r="AT662" s="79">
        <v>14</v>
      </c>
      <c r="AU662" s="84" t="s">
        <v>6619</v>
      </c>
      <c r="AV662" s="79" t="b">
        <v>0</v>
      </c>
      <c r="AW662" s="79" t="s">
        <v>6881</v>
      </c>
      <c r="AX662" s="84" t="s">
        <v>7540</v>
      </c>
      <c r="AY662" s="79" t="s">
        <v>66</v>
      </c>
      <c r="AZ662" s="79" t="str">
        <f>REPLACE(INDEX(GroupVertices[Group],MATCH(Vertices[[#This Row],[Vertex]],GroupVertices[Vertex],0)),1,1,"")</f>
        <v>9</v>
      </c>
      <c r="BA662" s="2"/>
      <c r="BB662" s="3"/>
      <c r="BC662" s="3"/>
      <c r="BD662" s="3"/>
      <c r="BE662" s="3"/>
    </row>
    <row r="663" spans="1:57" ht="15">
      <c r="A663" s="65" t="s">
        <v>775</v>
      </c>
      <c r="B663" s="66"/>
      <c r="C663" s="66"/>
      <c r="D663" s="67">
        <v>2.340909090909091</v>
      </c>
      <c r="E663" s="69">
        <v>60</v>
      </c>
      <c r="F663" s="104" t="s">
        <v>1988</v>
      </c>
      <c r="G663" s="66"/>
      <c r="H663" s="70"/>
      <c r="I663" s="71"/>
      <c r="J663" s="71"/>
      <c r="K663" s="70" t="s">
        <v>8233</v>
      </c>
      <c r="L663" s="74"/>
      <c r="M663" s="75">
        <v>1975.8782958984375</v>
      </c>
      <c r="N663" s="75">
        <v>4754.9267578125</v>
      </c>
      <c r="O663" s="76"/>
      <c r="P663" s="77"/>
      <c r="Q663" s="77"/>
      <c r="R663" s="89"/>
      <c r="S663" s="48">
        <v>1</v>
      </c>
      <c r="T663" s="48">
        <v>1</v>
      </c>
      <c r="U663" s="49">
        <v>0</v>
      </c>
      <c r="V663" s="49">
        <v>0</v>
      </c>
      <c r="W663" s="50"/>
      <c r="X663" s="50"/>
      <c r="Y663" s="50"/>
      <c r="Z663" s="49" t="s">
        <v>8271</v>
      </c>
      <c r="AA663" s="72">
        <v>663</v>
      </c>
      <c r="AB663" s="72"/>
      <c r="AC663" s="73"/>
      <c r="AD663" s="79" t="s">
        <v>4700</v>
      </c>
      <c r="AE663" s="79">
        <v>73</v>
      </c>
      <c r="AF663" s="79">
        <v>8</v>
      </c>
      <c r="AG663" s="79">
        <v>105</v>
      </c>
      <c r="AH663" s="79">
        <v>19</v>
      </c>
      <c r="AI663" s="79"/>
      <c r="AJ663" s="79" t="s">
        <v>5310</v>
      </c>
      <c r="AK663" s="79" t="s">
        <v>5707</v>
      </c>
      <c r="AL663" s="79"/>
      <c r="AM663" s="79"/>
      <c r="AN663" s="81">
        <v>42731.83190972222</v>
      </c>
      <c r="AO663" s="84" t="s">
        <v>6591</v>
      </c>
      <c r="AP663" s="79" t="b">
        <v>1</v>
      </c>
      <c r="AQ663" s="79" t="b">
        <v>0</v>
      </c>
      <c r="AR663" s="79" t="b">
        <v>0</v>
      </c>
      <c r="AS663" s="79"/>
      <c r="AT663" s="79">
        <v>0</v>
      </c>
      <c r="AU663" s="79"/>
      <c r="AV663" s="79" t="b">
        <v>0</v>
      </c>
      <c r="AW663" s="79" t="s">
        <v>6881</v>
      </c>
      <c r="AX663" s="84" t="s">
        <v>7541</v>
      </c>
      <c r="AY663" s="79" t="s">
        <v>66</v>
      </c>
      <c r="AZ663" s="79" t="str">
        <f>REPLACE(INDEX(GroupVertices[Group],MATCH(Vertices[[#This Row],[Vertex]],GroupVertices[Vertex],0)),1,1,"")</f>
        <v>1</v>
      </c>
      <c r="BA663" s="2"/>
      <c r="BB663" s="3"/>
      <c r="BC663" s="3"/>
      <c r="BD663" s="3"/>
      <c r="BE663" s="3"/>
    </row>
    <row r="664" spans="1:57" ht="15">
      <c r="A664" s="65" t="s">
        <v>776</v>
      </c>
      <c r="B664" s="66"/>
      <c r="C664" s="66"/>
      <c r="D664" s="67">
        <v>1.5</v>
      </c>
      <c r="E664" s="69">
        <v>60</v>
      </c>
      <c r="F664" s="104" t="s">
        <v>1989</v>
      </c>
      <c r="G664" s="66"/>
      <c r="H664" s="70"/>
      <c r="I664" s="71"/>
      <c r="J664" s="71"/>
      <c r="K664" s="70" t="s">
        <v>8234</v>
      </c>
      <c r="L664" s="74"/>
      <c r="M664" s="75">
        <v>4099.341796875</v>
      </c>
      <c r="N664" s="75">
        <v>4794.23876953125</v>
      </c>
      <c r="O664" s="76"/>
      <c r="P664" s="77"/>
      <c r="Q664" s="77"/>
      <c r="R664" s="89"/>
      <c r="S664" s="48">
        <v>0</v>
      </c>
      <c r="T664" s="48">
        <v>1</v>
      </c>
      <c r="U664" s="49">
        <v>0</v>
      </c>
      <c r="V664" s="49">
        <v>0.2</v>
      </c>
      <c r="W664" s="50"/>
      <c r="X664" s="50"/>
      <c r="Y664" s="50"/>
      <c r="Z664" s="49">
        <v>0</v>
      </c>
      <c r="AA664" s="72">
        <v>664</v>
      </c>
      <c r="AB664" s="72"/>
      <c r="AC664" s="73"/>
      <c r="AD664" s="79" t="s">
        <v>4701</v>
      </c>
      <c r="AE664" s="79">
        <v>854</v>
      </c>
      <c r="AF664" s="79">
        <v>190</v>
      </c>
      <c r="AG664" s="79">
        <v>1199</v>
      </c>
      <c r="AH664" s="79">
        <v>1143</v>
      </c>
      <c r="AI664" s="79"/>
      <c r="AJ664" s="79" t="s">
        <v>5311</v>
      </c>
      <c r="AK664" s="79" t="s">
        <v>5708</v>
      </c>
      <c r="AL664" s="79"/>
      <c r="AM664" s="79"/>
      <c r="AN664" s="81">
        <v>41152.44215277778</v>
      </c>
      <c r="AO664" s="84" t="s">
        <v>6592</v>
      </c>
      <c r="AP664" s="79" t="b">
        <v>1</v>
      </c>
      <c r="AQ664" s="79" t="b">
        <v>0</v>
      </c>
      <c r="AR664" s="79" t="b">
        <v>0</v>
      </c>
      <c r="AS664" s="79"/>
      <c r="AT664" s="79">
        <v>3</v>
      </c>
      <c r="AU664" s="84" t="s">
        <v>6619</v>
      </c>
      <c r="AV664" s="79" t="b">
        <v>0</v>
      </c>
      <c r="AW664" s="79" t="s">
        <v>6881</v>
      </c>
      <c r="AX664" s="84" t="s">
        <v>7542</v>
      </c>
      <c r="AY664" s="79" t="s">
        <v>66</v>
      </c>
      <c r="AZ664" s="79" t="str">
        <f>REPLACE(INDEX(GroupVertices[Group],MATCH(Vertices[[#This Row],[Vertex]],GroupVertices[Vertex],0)),1,1,"")</f>
        <v>19</v>
      </c>
      <c r="BA664" s="2"/>
      <c r="BB664" s="3"/>
      <c r="BC664" s="3"/>
      <c r="BD664" s="3"/>
      <c r="BE664" s="3"/>
    </row>
    <row r="665" spans="1:57" ht="15">
      <c r="A665" s="65" t="s">
        <v>777</v>
      </c>
      <c r="B665" s="66"/>
      <c r="C665" s="66"/>
      <c r="D665" s="67">
        <v>2.340909090909091</v>
      </c>
      <c r="E665" s="69">
        <v>60</v>
      </c>
      <c r="F665" s="104" t="s">
        <v>1990</v>
      </c>
      <c r="G665" s="66"/>
      <c r="H665" s="70"/>
      <c r="I665" s="71"/>
      <c r="J665" s="71"/>
      <c r="K665" s="70" t="s">
        <v>8235</v>
      </c>
      <c r="L665" s="74"/>
      <c r="M665" s="75">
        <v>574.5260620117188</v>
      </c>
      <c r="N665" s="75">
        <v>3561.80078125</v>
      </c>
      <c r="O665" s="76"/>
      <c r="P665" s="77"/>
      <c r="Q665" s="77"/>
      <c r="R665" s="89"/>
      <c r="S665" s="48">
        <v>1</v>
      </c>
      <c r="T665" s="48">
        <v>1</v>
      </c>
      <c r="U665" s="49">
        <v>0</v>
      </c>
      <c r="V665" s="49">
        <v>0</v>
      </c>
      <c r="W665" s="50"/>
      <c r="X665" s="50"/>
      <c r="Y665" s="50"/>
      <c r="Z665" s="49" t="s">
        <v>8271</v>
      </c>
      <c r="AA665" s="72">
        <v>665</v>
      </c>
      <c r="AB665" s="72"/>
      <c r="AC665" s="73"/>
      <c r="AD665" s="79" t="s">
        <v>4702</v>
      </c>
      <c r="AE665" s="79">
        <v>895</v>
      </c>
      <c r="AF665" s="79">
        <v>2029</v>
      </c>
      <c r="AG665" s="79">
        <v>95336</v>
      </c>
      <c r="AH665" s="79">
        <v>198</v>
      </c>
      <c r="AI665" s="79"/>
      <c r="AJ665" s="79" t="s">
        <v>5312</v>
      </c>
      <c r="AK665" s="79"/>
      <c r="AL665" s="79"/>
      <c r="AM665" s="79"/>
      <c r="AN665" s="81">
        <v>41010.557592592595</v>
      </c>
      <c r="AO665" s="84" t="s">
        <v>6593</v>
      </c>
      <c r="AP665" s="79" t="b">
        <v>1</v>
      </c>
      <c r="AQ665" s="79" t="b">
        <v>0</v>
      </c>
      <c r="AR665" s="79" t="b">
        <v>0</v>
      </c>
      <c r="AS665" s="79"/>
      <c r="AT665" s="79">
        <v>7</v>
      </c>
      <c r="AU665" s="84" t="s">
        <v>6619</v>
      </c>
      <c r="AV665" s="79" t="b">
        <v>0</v>
      </c>
      <c r="AW665" s="79" t="s">
        <v>6881</v>
      </c>
      <c r="AX665" s="84" t="s">
        <v>7543</v>
      </c>
      <c r="AY665" s="79" t="s">
        <v>66</v>
      </c>
      <c r="AZ665" s="79" t="str">
        <f>REPLACE(INDEX(GroupVertices[Group],MATCH(Vertices[[#This Row],[Vertex]],GroupVertices[Vertex],0)),1,1,"")</f>
        <v>1</v>
      </c>
      <c r="BA665" s="2"/>
      <c r="BB665" s="3"/>
      <c r="BC665" s="3"/>
      <c r="BD665" s="3"/>
      <c r="BE665" s="3"/>
    </row>
    <row r="666" spans="1:57" ht="15">
      <c r="A666" s="65" t="s">
        <v>778</v>
      </c>
      <c r="B666" s="66"/>
      <c r="C666" s="66"/>
      <c r="D666" s="67">
        <v>2.340909090909091</v>
      </c>
      <c r="E666" s="69">
        <v>60</v>
      </c>
      <c r="F666" s="104" t="s">
        <v>1991</v>
      </c>
      <c r="G666" s="66"/>
      <c r="H666" s="70"/>
      <c r="I666" s="71"/>
      <c r="J666" s="71"/>
      <c r="K666" s="70" t="s">
        <v>8236</v>
      </c>
      <c r="L666" s="74"/>
      <c r="M666" s="75">
        <v>2541.195068359375</v>
      </c>
      <c r="N666" s="75">
        <v>7768.41259765625</v>
      </c>
      <c r="O666" s="76"/>
      <c r="P666" s="77"/>
      <c r="Q666" s="77"/>
      <c r="R666" s="89"/>
      <c r="S666" s="48">
        <v>1</v>
      </c>
      <c r="T666" s="48">
        <v>1</v>
      </c>
      <c r="U666" s="49">
        <v>0</v>
      </c>
      <c r="V666" s="49">
        <v>0</v>
      </c>
      <c r="W666" s="50"/>
      <c r="X666" s="50"/>
      <c r="Y666" s="50"/>
      <c r="Z666" s="49" t="s">
        <v>8271</v>
      </c>
      <c r="AA666" s="72">
        <v>666</v>
      </c>
      <c r="AB666" s="72"/>
      <c r="AC666" s="73"/>
      <c r="AD666" s="79" t="s">
        <v>4703</v>
      </c>
      <c r="AE666" s="79">
        <v>269</v>
      </c>
      <c r="AF666" s="79">
        <v>589</v>
      </c>
      <c r="AG666" s="79">
        <v>8893</v>
      </c>
      <c r="AH666" s="79">
        <v>7143</v>
      </c>
      <c r="AI666" s="79"/>
      <c r="AJ666" s="79" t="s">
        <v>5313</v>
      </c>
      <c r="AK666" s="79"/>
      <c r="AL666" s="79"/>
      <c r="AM666" s="79"/>
      <c r="AN666" s="81">
        <v>40841.77835648148</v>
      </c>
      <c r="AO666" s="84" t="s">
        <v>6594</v>
      </c>
      <c r="AP666" s="79" t="b">
        <v>0</v>
      </c>
      <c r="AQ666" s="79" t="b">
        <v>0</v>
      </c>
      <c r="AR666" s="79" t="b">
        <v>1</v>
      </c>
      <c r="AS666" s="79"/>
      <c r="AT666" s="79">
        <v>3</v>
      </c>
      <c r="AU666" s="84" t="s">
        <v>6631</v>
      </c>
      <c r="AV666" s="79" t="b">
        <v>0</v>
      </c>
      <c r="AW666" s="79" t="s">
        <v>6881</v>
      </c>
      <c r="AX666" s="84" t="s">
        <v>7544</v>
      </c>
      <c r="AY666" s="79" t="s">
        <v>66</v>
      </c>
      <c r="AZ666" s="79" t="str">
        <f>REPLACE(INDEX(GroupVertices[Group],MATCH(Vertices[[#This Row],[Vertex]],GroupVertices[Vertex],0)),1,1,"")</f>
        <v>1</v>
      </c>
      <c r="BA666" s="2"/>
      <c r="BB666" s="3"/>
      <c r="BC666" s="3"/>
      <c r="BD666" s="3"/>
      <c r="BE666" s="3"/>
    </row>
    <row r="667" spans="1:57" ht="15">
      <c r="A667" s="65" t="s">
        <v>779</v>
      </c>
      <c r="B667" s="66"/>
      <c r="C667" s="66"/>
      <c r="D667" s="67">
        <v>2.340909090909091</v>
      </c>
      <c r="E667" s="69">
        <v>60</v>
      </c>
      <c r="F667" s="104" t="s">
        <v>1992</v>
      </c>
      <c r="G667" s="66"/>
      <c r="H667" s="70"/>
      <c r="I667" s="71"/>
      <c r="J667" s="71"/>
      <c r="K667" s="70" t="s">
        <v>8237</v>
      </c>
      <c r="L667" s="74"/>
      <c r="M667" s="75">
        <v>4099.3427734375</v>
      </c>
      <c r="N667" s="75">
        <v>3072.4052734375</v>
      </c>
      <c r="O667" s="76"/>
      <c r="P667" s="77"/>
      <c r="Q667" s="77"/>
      <c r="R667" s="89"/>
      <c r="S667" s="48">
        <v>1</v>
      </c>
      <c r="T667" s="48">
        <v>1</v>
      </c>
      <c r="U667" s="49">
        <v>0</v>
      </c>
      <c r="V667" s="49">
        <v>0.25</v>
      </c>
      <c r="W667" s="50"/>
      <c r="X667" s="50"/>
      <c r="Y667" s="50"/>
      <c r="Z667" s="49">
        <v>0</v>
      </c>
      <c r="AA667" s="72">
        <v>667</v>
      </c>
      <c r="AB667" s="72"/>
      <c r="AC667" s="73"/>
      <c r="AD667" s="79" t="s">
        <v>4704</v>
      </c>
      <c r="AE667" s="79">
        <v>1538</v>
      </c>
      <c r="AF667" s="79">
        <v>438</v>
      </c>
      <c r="AG667" s="79">
        <v>8173</v>
      </c>
      <c r="AH667" s="79">
        <v>5343</v>
      </c>
      <c r="AI667" s="79"/>
      <c r="AJ667" s="79" t="s">
        <v>5314</v>
      </c>
      <c r="AK667" s="79" t="s">
        <v>5340</v>
      </c>
      <c r="AL667" s="79"/>
      <c r="AM667" s="79"/>
      <c r="AN667" s="81">
        <v>41466.7162962963</v>
      </c>
      <c r="AO667" s="84" t="s">
        <v>6595</v>
      </c>
      <c r="AP667" s="79" t="b">
        <v>1</v>
      </c>
      <c r="AQ667" s="79" t="b">
        <v>0</v>
      </c>
      <c r="AR667" s="79" t="b">
        <v>1</v>
      </c>
      <c r="AS667" s="79"/>
      <c r="AT667" s="79">
        <v>7</v>
      </c>
      <c r="AU667" s="84" t="s">
        <v>6619</v>
      </c>
      <c r="AV667" s="79" t="b">
        <v>0</v>
      </c>
      <c r="AW667" s="79" t="s">
        <v>6881</v>
      </c>
      <c r="AX667" s="84" t="s">
        <v>7545</v>
      </c>
      <c r="AY667" s="79" t="s">
        <v>66</v>
      </c>
      <c r="AZ667" s="79" t="str">
        <f>REPLACE(INDEX(GroupVertices[Group],MATCH(Vertices[[#This Row],[Vertex]],GroupVertices[Vertex],0)),1,1,"")</f>
        <v>20</v>
      </c>
      <c r="BA667" s="2"/>
      <c r="BB667" s="3"/>
      <c r="BC667" s="3"/>
      <c r="BD667" s="3"/>
      <c r="BE667" s="3"/>
    </row>
    <row r="668" spans="1:57" ht="15">
      <c r="A668" s="65" t="s">
        <v>780</v>
      </c>
      <c r="B668" s="66"/>
      <c r="C668" s="66"/>
      <c r="D668" s="67">
        <v>1.5</v>
      </c>
      <c r="E668" s="69">
        <v>60</v>
      </c>
      <c r="F668" s="104" t="s">
        <v>1993</v>
      </c>
      <c r="G668" s="66"/>
      <c r="H668" s="70"/>
      <c r="I668" s="71"/>
      <c r="J668" s="71"/>
      <c r="K668" s="70" t="s">
        <v>8238</v>
      </c>
      <c r="L668" s="74"/>
      <c r="M668" s="75">
        <v>3600.609375</v>
      </c>
      <c r="N668" s="75">
        <v>3239.327880859375</v>
      </c>
      <c r="O668" s="76"/>
      <c r="P668" s="77"/>
      <c r="Q668" s="77"/>
      <c r="R668" s="89"/>
      <c r="S668" s="48">
        <v>0</v>
      </c>
      <c r="T668" s="48">
        <v>2</v>
      </c>
      <c r="U668" s="49">
        <v>0</v>
      </c>
      <c r="V668" s="49">
        <v>0.25</v>
      </c>
      <c r="W668" s="50"/>
      <c r="X668" s="50"/>
      <c r="Y668" s="50"/>
      <c r="Z668" s="49">
        <v>0</v>
      </c>
      <c r="AA668" s="72">
        <v>668</v>
      </c>
      <c r="AB668" s="72"/>
      <c r="AC668" s="73"/>
      <c r="AD668" s="79" t="s">
        <v>4705</v>
      </c>
      <c r="AE668" s="79">
        <v>1681</v>
      </c>
      <c r="AF668" s="79">
        <v>173</v>
      </c>
      <c r="AG668" s="79">
        <v>2309</v>
      </c>
      <c r="AH668" s="79">
        <v>25723</v>
      </c>
      <c r="AI668" s="79"/>
      <c r="AJ668" s="79" t="s">
        <v>5315</v>
      </c>
      <c r="AK668" s="79"/>
      <c r="AL668" s="79"/>
      <c r="AM668" s="79"/>
      <c r="AN668" s="81">
        <v>42560.70549768519</v>
      </c>
      <c r="AO668" s="84" t="s">
        <v>6596</v>
      </c>
      <c r="AP668" s="79" t="b">
        <v>0</v>
      </c>
      <c r="AQ668" s="79" t="b">
        <v>0</v>
      </c>
      <c r="AR668" s="79" t="b">
        <v>0</v>
      </c>
      <c r="AS668" s="79"/>
      <c r="AT668" s="79">
        <v>2</v>
      </c>
      <c r="AU668" s="84" t="s">
        <v>6619</v>
      </c>
      <c r="AV668" s="79" t="b">
        <v>0</v>
      </c>
      <c r="AW668" s="79" t="s">
        <v>6881</v>
      </c>
      <c r="AX668" s="84" t="s">
        <v>7546</v>
      </c>
      <c r="AY668" s="79" t="s">
        <v>66</v>
      </c>
      <c r="AZ668" s="79" t="str">
        <f>REPLACE(INDEX(GroupVertices[Group],MATCH(Vertices[[#This Row],[Vertex]],GroupVertices[Vertex],0)),1,1,"")</f>
        <v>20</v>
      </c>
      <c r="BA668" s="2"/>
      <c r="BB668" s="3"/>
      <c r="BC668" s="3"/>
      <c r="BD668" s="3"/>
      <c r="BE668" s="3"/>
    </row>
    <row r="669" spans="1:57" ht="15">
      <c r="A669" s="65" t="s">
        <v>781</v>
      </c>
      <c r="B669" s="66"/>
      <c r="C669" s="66"/>
      <c r="D669" s="67">
        <v>2.340909090909091</v>
      </c>
      <c r="E669" s="69">
        <v>60</v>
      </c>
      <c r="F669" s="104" t="s">
        <v>1994</v>
      </c>
      <c r="G669" s="66"/>
      <c r="H669" s="70"/>
      <c r="I669" s="71"/>
      <c r="J669" s="71"/>
      <c r="K669" s="70" t="s">
        <v>8239</v>
      </c>
      <c r="L669" s="74"/>
      <c r="M669" s="75">
        <v>304.1455078125</v>
      </c>
      <c r="N669" s="75">
        <v>4920.66845703125</v>
      </c>
      <c r="O669" s="76"/>
      <c r="P669" s="77"/>
      <c r="Q669" s="77"/>
      <c r="R669" s="89"/>
      <c r="S669" s="48">
        <v>1</v>
      </c>
      <c r="T669" s="48">
        <v>1</v>
      </c>
      <c r="U669" s="49">
        <v>0</v>
      </c>
      <c r="V669" s="49">
        <v>0</v>
      </c>
      <c r="W669" s="50"/>
      <c r="X669" s="50"/>
      <c r="Y669" s="50"/>
      <c r="Z669" s="49" t="s">
        <v>8271</v>
      </c>
      <c r="AA669" s="72">
        <v>669</v>
      </c>
      <c r="AB669" s="72"/>
      <c r="AC669" s="73"/>
      <c r="AD669" s="79" t="s">
        <v>4706</v>
      </c>
      <c r="AE669" s="79">
        <v>113</v>
      </c>
      <c r="AF669" s="79">
        <v>59</v>
      </c>
      <c r="AG669" s="79">
        <v>1032</v>
      </c>
      <c r="AH669" s="79">
        <v>2160</v>
      </c>
      <c r="AI669" s="79"/>
      <c r="AJ669" s="79" t="s">
        <v>5316</v>
      </c>
      <c r="AK669" s="79" t="s">
        <v>5709</v>
      </c>
      <c r="AL669" s="84" t="s">
        <v>5978</v>
      </c>
      <c r="AM669" s="79"/>
      <c r="AN669" s="81">
        <v>39959.73585648148</v>
      </c>
      <c r="AO669" s="79"/>
      <c r="AP669" s="79" t="b">
        <v>1</v>
      </c>
      <c r="AQ669" s="79" t="b">
        <v>0</v>
      </c>
      <c r="AR669" s="79" t="b">
        <v>0</v>
      </c>
      <c r="AS669" s="79"/>
      <c r="AT669" s="79">
        <v>0</v>
      </c>
      <c r="AU669" s="84" t="s">
        <v>6619</v>
      </c>
      <c r="AV669" s="79" t="b">
        <v>0</v>
      </c>
      <c r="AW669" s="79" t="s">
        <v>6881</v>
      </c>
      <c r="AX669" s="84" t="s">
        <v>7547</v>
      </c>
      <c r="AY669" s="79" t="s">
        <v>66</v>
      </c>
      <c r="AZ669" s="79" t="str">
        <f>REPLACE(INDEX(GroupVertices[Group],MATCH(Vertices[[#This Row],[Vertex]],GroupVertices[Vertex],0)),1,1,"")</f>
        <v>1</v>
      </c>
      <c r="BA669" s="2"/>
      <c r="BB669" s="3"/>
      <c r="BC669" s="3"/>
      <c r="BD669" s="3"/>
      <c r="BE669" s="3"/>
    </row>
    <row r="670" spans="1:57" ht="15">
      <c r="A670" s="65" t="s">
        <v>783</v>
      </c>
      <c r="B670" s="66"/>
      <c r="C670" s="66"/>
      <c r="D670" s="67">
        <v>1.5</v>
      </c>
      <c r="E670" s="69">
        <v>60</v>
      </c>
      <c r="F670" s="104" t="s">
        <v>1996</v>
      </c>
      <c r="G670" s="66"/>
      <c r="H670" s="70"/>
      <c r="I670" s="71"/>
      <c r="J670" s="71"/>
      <c r="K670" s="70" t="s">
        <v>8240</v>
      </c>
      <c r="L670" s="74"/>
      <c r="M670" s="75">
        <v>3600.6083984375</v>
      </c>
      <c r="N670" s="75">
        <v>4969.923828125</v>
      </c>
      <c r="O670" s="76"/>
      <c r="P670" s="77"/>
      <c r="Q670" s="77"/>
      <c r="R670" s="89"/>
      <c r="S670" s="48">
        <v>0</v>
      </c>
      <c r="T670" s="48">
        <v>1</v>
      </c>
      <c r="U670" s="49">
        <v>0</v>
      </c>
      <c r="V670" s="49">
        <v>0.2</v>
      </c>
      <c r="W670" s="50"/>
      <c r="X670" s="50"/>
      <c r="Y670" s="50"/>
      <c r="Z670" s="49">
        <v>0</v>
      </c>
      <c r="AA670" s="72">
        <v>670</v>
      </c>
      <c r="AB670" s="72"/>
      <c r="AC670" s="73"/>
      <c r="AD670" s="79" t="s">
        <v>4707</v>
      </c>
      <c r="AE670" s="79">
        <v>215</v>
      </c>
      <c r="AF670" s="79">
        <v>134</v>
      </c>
      <c r="AG670" s="79">
        <v>4862</v>
      </c>
      <c r="AH670" s="79">
        <v>3789</v>
      </c>
      <c r="AI670" s="79"/>
      <c r="AJ670" s="79" t="s">
        <v>5317</v>
      </c>
      <c r="AK670" s="79"/>
      <c r="AL670" s="79"/>
      <c r="AM670" s="79"/>
      <c r="AN670" s="81">
        <v>40719.74728009259</v>
      </c>
      <c r="AO670" s="84" t="s">
        <v>6597</v>
      </c>
      <c r="AP670" s="79" t="b">
        <v>0</v>
      </c>
      <c r="AQ670" s="79" t="b">
        <v>0</v>
      </c>
      <c r="AR670" s="79" t="b">
        <v>0</v>
      </c>
      <c r="AS670" s="79"/>
      <c r="AT670" s="79">
        <v>3</v>
      </c>
      <c r="AU670" s="84" t="s">
        <v>6619</v>
      </c>
      <c r="AV670" s="79" t="b">
        <v>0</v>
      </c>
      <c r="AW670" s="79" t="s">
        <v>6881</v>
      </c>
      <c r="AX670" s="84" t="s">
        <v>7548</v>
      </c>
      <c r="AY670" s="79" t="s">
        <v>66</v>
      </c>
      <c r="AZ670" s="79" t="str">
        <f>REPLACE(INDEX(GroupVertices[Group],MATCH(Vertices[[#This Row],[Vertex]],GroupVertices[Vertex],0)),1,1,"")</f>
        <v>19</v>
      </c>
      <c r="BA670" s="2"/>
      <c r="BB670" s="3"/>
      <c r="BC670" s="3"/>
      <c r="BD670" s="3"/>
      <c r="BE670" s="3"/>
    </row>
    <row r="671" spans="1:57" ht="15">
      <c r="A671" s="65" t="s">
        <v>784</v>
      </c>
      <c r="B671" s="66"/>
      <c r="C671" s="66"/>
      <c r="D671" s="67">
        <v>3.1818181818181817</v>
      </c>
      <c r="E671" s="69">
        <v>60</v>
      </c>
      <c r="F671" s="104" t="s">
        <v>1997</v>
      </c>
      <c r="G671" s="66"/>
      <c r="H671" s="70"/>
      <c r="I671" s="71"/>
      <c r="J671" s="71"/>
      <c r="K671" s="70" t="s">
        <v>8241</v>
      </c>
      <c r="L671" s="74"/>
      <c r="M671" s="75">
        <v>6994.396484375</v>
      </c>
      <c r="N671" s="75">
        <v>1420.021484375</v>
      </c>
      <c r="O671" s="76"/>
      <c r="P671" s="77"/>
      <c r="Q671" s="77"/>
      <c r="R671" s="89"/>
      <c r="S671" s="48">
        <v>2</v>
      </c>
      <c r="T671" s="48">
        <v>1</v>
      </c>
      <c r="U671" s="49">
        <v>0</v>
      </c>
      <c r="V671" s="49">
        <v>1</v>
      </c>
      <c r="W671" s="50"/>
      <c r="X671" s="50"/>
      <c r="Y671" s="50"/>
      <c r="Z671" s="49">
        <v>0</v>
      </c>
      <c r="AA671" s="72">
        <v>671</v>
      </c>
      <c r="AB671" s="72"/>
      <c r="AC671" s="73"/>
      <c r="AD671" s="79" t="s">
        <v>4708</v>
      </c>
      <c r="AE671" s="79">
        <v>1019</v>
      </c>
      <c r="AF671" s="79">
        <v>1897</v>
      </c>
      <c r="AG671" s="79">
        <v>28091</v>
      </c>
      <c r="AH671" s="79">
        <v>43895</v>
      </c>
      <c r="AI671" s="79"/>
      <c r="AJ671" s="79" t="s">
        <v>5318</v>
      </c>
      <c r="AK671" s="79"/>
      <c r="AL671" s="79"/>
      <c r="AM671" s="79"/>
      <c r="AN671" s="81">
        <v>42428.73296296296</v>
      </c>
      <c r="AO671" s="84" t="s">
        <v>6598</v>
      </c>
      <c r="AP671" s="79" t="b">
        <v>1</v>
      </c>
      <c r="AQ671" s="79" t="b">
        <v>0</v>
      </c>
      <c r="AR671" s="79" t="b">
        <v>0</v>
      </c>
      <c r="AS671" s="79"/>
      <c r="AT671" s="79">
        <v>3</v>
      </c>
      <c r="AU671" s="79"/>
      <c r="AV671" s="79" t="b">
        <v>0</v>
      </c>
      <c r="AW671" s="79" t="s">
        <v>6881</v>
      </c>
      <c r="AX671" s="84" t="s">
        <v>7549</v>
      </c>
      <c r="AY671" s="79" t="s">
        <v>66</v>
      </c>
      <c r="AZ671" s="79" t="str">
        <f>REPLACE(INDEX(GroupVertices[Group],MATCH(Vertices[[#This Row],[Vertex]],GroupVertices[Vertex],0)),1,1,"")</f>
        <v>63</v>
      </c>
      <c r="BA671" s="2"/>
      <c r="BB671" s="3"/>
      <c r="BC671" s="3"/>
      <c r="BD671" s="3"/>
      <c r="BE671" s="3"/>
    </row>
    <row r="672" spans="1:57" ht="15">
      <c r="A672" s="65" t="s">
        <v>785</v>
      </c>
      <c r="B672" s="66"/>
      <c r="C672" s="66"/>
      <c r="D672" s="67">
        <v>1.5</v>
      </c>
      <c r="E672" s="69">
        <v>60</v>
      </c>
      <c r="F672" s="104" t="s">
        <v>1998</v>
      </c>
      <c r="G672" s="66"/>
      <c r="H672" s="70"/>
      <c r="I672" s="71"/>
      <c r="J672" s="71"/>
      <c r="K672" s="70" t="s">
        <v>8242</v>
      </c>
      <c r="L672" s="74"/>
      <c r="M672" s="75">
        <v>6690.29052734375</v>
      </c>
      <c r="N672" s="75">
        <v>1863.7640380859375</v>
      </c>
      <c r="O672" s="76"/>
      <c r="P672" s="77"/>
      <c r="Q672" s="77"/>
      <c r="R672" s="89"/>
      <c r="S672" s="48">
        <v>0</v>
      </c>
      <c r="T672" s="48">
        <v>1</v>
      </c>
      <c r="U672" s="49">
        <v>0</v>
      </c>
      <c r="V672" s="49">
        <v>1</v>
      </c>
      <c r="W672" s="50"/>
      <c r="X672" s="50"/>
      <c r="Y672" s="50"/>
      <c r="Z672" s="49">
        <v>0</v>
      </c>
      <c r="AA672" s="72">
        <v>672</v>
      </c>
      <c r="AB672" s="72"/>
      <c r="AC672" s="73"/>
      <c r="AD672" s="79" t="s">
        <v>4709</v>
      </c>
      <c r="AE672" s="79">
        <v>7605</v>
      </c>
      <c r="AF672" s="79">
        <v>7611</v>
      </c>
      <c r="AG672" s="79">
        <v>15429</v>
      </c>
      <c r="AH672" s="79">
        <v>24976</v>
      </c>
      <c r="AI672" s="79"/>
      <c r="AJ672" s="79" t="s">
        <v>5319</v>
      </c>
      <c r="AK672" s="79" t="s">
        <v>5476</v>
      </c>
      <c r="AL672" s="84" t="s">
        <v>5979</v>
      </c>
      <c r="AM672" s="79"/>
      <c r="AN672" s="81">
        <v>43139.902349537035</v>
      </c>
      <c r="AO672" s="84" t="s">
        <v>6599</v>
      </c>
      <c r="AP672" s="79" t="b">
        <v>0</v>
      </c>
      <c r="AQ672" s="79" t="b">
        <v>0</v>
      </c>
      <c r="AR672" s="79" t="b">
        <v>1</v>
      </c>
      <c r="AS672" s="79"/>
      <c r="AT672" s="79">
        <v>22</v>
      </c>
      <c r="AU672" s="84" t="s">
        <v>6619</v>
      </c>
      <c r="AV672" s="79" t="b">
        <v>0</v>
      </c>
      <c r="AW672" s="79" t="s">
        <v>6881</v>
      </c>
      <c r="AX672" s="84" t="s">
        <v>7550</v>
      </c>
      <c r="AY672" s="79" t="s">
        <v>66</v>
      </c>
      <c r="AZ672" s="79" t="str">
        <f>REPLACE(INDEX(GroupVertices[Group],MATCH(Vertices[[#This Row],[Vertex]],GroupVertices[Vertex],0)),1,1,"")</f>
        <v>63</v>
      </c>
      <c r="BA672" s="2"/>
      <c r="BB672" s="3"/>
      <c r="BC672" s="3"/>
      <c r="BD672" s="3"/>
      <c r="BE672" s="3"/>
    </row>
    <row r="673" spans="1:57" ht="15">
      <c r="A673" s="65" t="s">
        <v>787</v>
      </c>
      <c r="B673" s="66"/>
      <c r="C673" s="66"/>
      <c r="D673" s="67">
        <v>1.5</v>
      </c>
      <c r="E673" s="69">
        <v>60</v>
      </c>
      <c r="F673" s="104" t="s">
        <v>6871</v>
      </c>
      <c r="G673" s="66"/>
      <c r="H673" s="70"/>
      <c r="I673" s="71"/>
      <c r="J673" s="71"/>
      <c r="K673" s="70" t="s">
        <v>8243</v>
      </c>
      <c r="L673" s="74"/>
      <c r="M673" s="75">
        <v>6158.7158203125</v>
      </c>
      <c r="N673" s="75">
        <v>9821.5029296875</v>
      </c>
      <c r="O673" s="76"/>
      <c r="P673" s="77"/>
      <c r="Q673" s="77"/>
      <c r="R673" s="89"/>
      <c r="S673" s="48">
        <v>0</v>
      </c>
      <c r="T673" s="48">
        <v>1</v>
      </c>
      <c r="U673" s="49">
        <v>0</v>
      </c>
      <c r="V673" s="49">
        <v>0.037037</v>
      </c>
      <c r="W673" s="50"/>
      <c r="X673" s="50"/>
      <c r="Y673" s="50"/>
      <c r="Z673" s="49">
        <v>0</v>
      </c>
      <c r="AA673" s="72">
        <v>673</v>
      </c>
      <c r="AB673" s="72"/>
      <c r="AC673" s="73"/>
      <c r="AD673" s="79" t="s">
        <v>4710</v>
      </c>
      <c r="AE673" s="79">
        <v>296</v>
      </c>
      <c r="AF673" s="79">
        <v>305</v>
      </c>
      <c r="AG673" s="79">
        <v>48179</v>
      </c>
      <c r="AH673" s="79">
        <v>30391</v>
      </c>
      <c r="AI673" s="79"/>
      <c r="AJ673" s="79" t="s">
        <v>5320</v>
      </c>
      <c r="AK673" s="79" t="s">
        <v>5710</v>
      </c>
      <c r="AL673" s="84" t="s">
        <v>5980</v>
      </c>
      <c r="AM673" s="79"/>
      <c r="AN673" s="81">
        <v>41588.73946759259</v>
      </c>
      <c r="AO673" s="84" t="s">
        <v>6600</v>
      </c>
      <c r="AP673" s="79" t="b">
        <v>0</v>
      </c>
      <c r="AQ673" s="79" t="b">
        <v>0</v>
      </c>
      <c r="AR673" s="79" t="b">
        <v>0</v>
      </c>
      <c r="AS673" s="79"/>
      <c r="AT673" s="79">
        <v>10</v>
      </c>
      <c r="AU673" s="84" t="s">
        <v>6619</v>
      </c>
      <c r="AV673" s="79" t="b">
        <v>0</v>
      </c>
      <c r="AW673" s="79" t="s">
        <v>6881</v>
      </c>
      <c r="AX673" s="84" t="s">
        <v>7551</v>
      </c>
      <c r="AY673" s="79" t="s">
        <v>66</v>
      </c>
      <c r="AZ673" s="79" t="str">
        <f>REPLACE(INDEX(GroupVertices[Group],MATCH(Vertices[[#This Row],[Vertex]],GroupVertices[Vertex],0)),1,1,"")</f>
        <v>6</v>
      </c>
      <c r="BA673" s="2"/>
      <c r="BB673" s="3"/>
      <c r="BC673" s="3"/>
      <c r="BD673" s="3"/>
      <c r="BE673" s="3"/>
    </row>
    <row r="674" spans="1:57" ht="15">
      <c r="A674" s="65" t="s">
        <v>788</v>
      </c>
      <c r="B674" s="66"/>
      <c r="C674" s="66"/>
      <c r="D674" s="67">
        <v>1.5</v>
      </c>
      <c r="E674" s="69">
        <v>60</v>
      </c>
      <c r="F674" s="104" t="s">
        <v>1999</v>
      </c>
      <c r="G674" s="66"/>
      <c r="H674" s="70"/>
      <c r="I674" s="71"/>
      <c r="J674" s="71"/>
      <c r="K674" s="70" t="s">
        <v>8244</v>
      </c>
      <c r="L674" s="74"/>
      <c r="M674" s="75">
        <v>6690.2958984375</v>
      </c>
      <c r="N674" s="75">
        <v>2470.20361328125</v>
      </c>
      <c r="O674" s="76"/>
      <c r="P674" s="77"/>
      <c r="Q674" s="77"/>
      <c r="R674" s="89"/>
      <c r="S674" s="48">
        <v>0</v>
      </c>
      <c r="T674" s="48">
        <v>1</v>
      </c>
      <c r="U674" s="49">
        <v>0</v>
      </c>
      <c r="V674" s="49">
        <v>1</v>
      </c>
      <c r="W674" s="50"/>
      <c r="X674" s="50"/>
      <c r="Y674" s="50"/>
      <c r="Z674" s="49">
        <v>0</v>
      </c>
      <c r="AA674" s="72">
        <v>674</v>
      </c>
      <c r="AB674" s="72"/>
      <c r="AC674" s="73"/>
      <c r="AD674" s="79" t="s">
        <v>4711</v>
      </c>
      <c r="AE674" s="79">
        <v>5</v>
      </c>
      <c r="AF674" s="79">
        <v>1</v>
      </c>
      <c r="AG674" s="79">
        <v>27</v>
      </c>
      <c r="AH674" s="79">
        <v>11</v>
      </c>
      <c r="AI674" s="79"/>
      <c r="AJ674" s="79" t="s">
        <v>5321</v>
      </c>
      <c r="AK674" s="79"/>
      <c r="AL674" s="79"/>
      <c r="AM674" s="79"/>
      <c r="AN674" s="81">
        <v>43636.094513888886</v>
      </c>
      <c r="AO674" s="79"/>
      <c r="AP674" s="79" t="b">
        <v>1</v>
      </c>
      <c r="AQ674" s="79" t="b">
        <v>0</v>
      </c>
      <c r="AR674" s="79" t="b">
        <v>0</v>
      </c>
      <c r="AS674" s="79"/>
      <c r="AT674" s="79">
        <v>0</v>
      </c>
      <c r="AU674" s="79"/>
      <c r="AV674" s="79" t="b">
        <v>0</v>
      </c>
      <c r="AW674" s="79" t="s">
        <v>6881</v>
      </c>
      <c r="AX674" s="84" t="s">
        <v>7552</v>
      </c>
      <c r="AY674" s="79" t="s">
        <v>66</v>
      </c>
      <c r="AZ674" s="79" t="str">
        <f>REPLACE(INDEX(GroupVertices[Group],MATCH(Vertices[[#This Row],[Vertex]],GroupVertices[Vertex],0)),1,1,"")</f>
        <v>62</v>
      </c>
      <c r="BA674" s="2"/>
      <c r="BB674" s="3"/>
      <c r="BC674" s="3"/>
      <c r="BD674" s="3"/>
      <c r="BE674" s="3"/>
    </row>
    <row r="675" spans="1:57" ht="15">
      <c r="A675" s="65" t="s">
        <v>901</v>
      </c>
      <c r="B675" s="66"/>
      <c r="C675" s="66"/>
      <c r="D675" s="67">
        <v>2.340909090909091</v>
      </c>
      <c r="E675" s="69">
        <v>60</v>
      </c>
      <c r="F675" s="104" t="s">
        <v>6872</v>
      </c>
      <c r="G675" s="66"/>
      <c r="H675" s="70"/>
      <c r="I675" s="71"/>
      <c r="J675" s="71"/>
      <c r="K675" s="70" t="s">
        <v>8245</v>
      </c>
      <c r="L675" s="74"/>
      <c r="M675" s="75">
        <v>6994.40185546875</v>
      </c>
      <c r="N675" s="75">
        <v>2041.2530517578125</v>
      </c>
      <c r="O675" s="76"/>
      <c r="P675" s="77"/>
      <c r="Q675" s="77"/>
      <c r="R675" s="89"/>
      <c r="S675" s="48">
        <v>1</v>
      </c>
      <c r="T675" s="48">
        <v>0</v>
      </c>
      <c r="U675" s="49">
        <v>0</v>
      </c>
      <c r="V675" s="49">
        <v>1</v>
      </c>
      <c r="W675" s="50"/>
      <c r="X675" s="50"/>
      <c r="Y675" s="50"/>
      <c r="Z675" s="49">
        <v>0</v>
      </c>
      <c r="AA675" s="72">
        <v>675</v>
      </c>
      <c r="AB675" s="72"/>
      <c r="AC675" s="73"/>
      <c r="AD675" s="79" t="s">
        <v>4712</v>
      </c>
      <c r="AE675" s="79">
        <v>215</v>
      </c>
      <c r="AF675" s="79">
        <v>65</v>
      </c>
      <c r="AG675" s="79">
        <v>440</v>
      </c>
      <c r="AH675" s="79">
        <v>86</v>
      </c>
      <c r="AI675" s="79"/>
      <c r="AJ675" s="79" t="s">
        <v>5322</v>
      </c>
      <c r="AK675" s="79"/>
      <c r="AL675" s="79"/>
      <c r="AM675" s="79"/>
      <c r="AN675" s="81">
        <v>40203.86696759259</v>
      </c>
      <c r="AO675" s="84" t="s">
        <v>6601</v>
      </c>
      <c r="AP675" s="79" t="b">
        <v>1</v>
      </c>
      <c r="AQ675" s="79" t="b">
        <v>0</v>
      </c>
      <c r="AR675" s="79" t="b">
        <v>0</v>
      </c>
      <c r="AS675" s="79"/>
      <c r="AT675" s="79">
        <v>0</v>
      </c>
      <c r="AU675" s="84" t="s">
        <v>6619</v>
      </c>
      <c r="AV675" s="79" t="b">
        <v>0</v>
      </c>
      <c r="AW675" s="79" t="s">
        <v>6881</v>
      </c>
      <c r="AX675" s="84" t="s">
        <v>7553</v>
      </c>
      <c r="AY675" s="79" t="s">
        <v>65</v>
      </c>
      <c r="AZ675" s="79" t="str">
        <f>REPLACE(INDEX(GroupVertices[Group],MATCH(Vertices[[#This Row],[Vertex]],GroupVertices[Vertex],0)),1,1,"")</f>
        <v>62</v>
      </c>
      <c r="BA675" s="2"/>
      <c r="BB675" s="3"/>
      <c r="BC675" s="3"/>
      <c r="BD675" s="3"/>
      <c r="BE675" s="3"/>
    </row>
    <row r="676" spans="1:57" ht="15">
      <c r="A676" s="65" t="s">
        <v>790</v>
      </c>
      <c r="B676" s="66"/>
      <c r="C676" s="66"/>
      <c r="D676" s="67">
        <v>1.5</v>
      </c>
      <c r="E676" s="69">
        <v>60</v>
      </c>
      <c r="F676" s="104" t="s">
        <v>2001</v>
      </c>
      <c r="G676" s="66"/>
      <c r="H676" s="70"/>
      <c r="I676" s="71"/>
      <c r="J676" s="71"/>
      <c r="K676" s="70" t="s">
        <v>8246</v>
      </c>
      <c r="L676" s="74"/>
      <c r="M676" s="75">
        <v>4245.31103515625</v>
      </c>
      <c r="N676" s="75">
        <v>680.4188842773438</v>
      </c>
      <c r="O676" s="76"/>
      <c r="P676" s="77"/>
      <c r="Q676" s="77"/>
      <c r="R676" s="89"/>
      <c r="S676" s="48">
        <v>0</v>
      </c>
      <c r="T676" s="48">
        <v>1</v>
      </c>
      <c r="U676" s="49">
        <v>0</v>
      </c>
      <c r="V676" s="49">
        <v>0.333333</v>
      </c>
      <c r="W676" s="50"/>
      <c r="X676" s="50"/>
      <c r="Y676" s="50"/>
      <c r="Z676" s="49">
        <v>0</v>
      </c>
      <c r="AA676" s="72">
        <v>676</v>
      </c>
      <c r="AB676" s="72"/>
      <c r="AC676" s="73"/>
      <c r="AD676" s="79" t="s">
        <v>4713</v>
      </c>
      <c r="AE676" s="79">
        <v>65</v>
      </c>
      <c r="AF676" s="79">
        <v>3</v>
      </c>
      <c r="AG676" s="79">
        <v>305</v>
      </c>
      <c r="AH676" s="79">
        <v>105</v>
      </c>
      <c r="AI676" s="79"/>
      <c r="AJ676" s="79"/>
      <c r="AK676" s="79" t="s">
        <v>5711</v>
      </c>
      <c r="AL676" s="79"/>
      <c r="AM676" s="79"/>
      <c r="AN676" s="81">
        <v>42869.82769675926</v>
      </c>
      <c r="AO676" s="79"/>
      <c r="AP676" s="79" t="b">
        <v>1</v>
      </c>
      <c r="AQ676" s="79" t="b">
        <v>0</v>
      </c>
      <c r="AR676" s="79" t="b">
        <v>0</v>
      </c>
      <c r="AS676" s="79"/>
      <c r="AT676" s="79">
        <v>0</v>
      </c>
      <c r="AU676" s="79"/>
      <c r="AV676" s="79" t="b">
        <v>0</v>
      </c>
      <c r="AW676" s="79" t="s">
        <v>6881</v>
      </c>
      <c r="AX676" s="84" t="s">
        <v>7554</v>
      </c>
      <c r="AY676" s="79" t="s">
        <v>66</v>
      </c>
      <c r="AZ676" s="79" t="str">
        <f>REPLACE(INDEX(GroupVertices[Group],MATCH(Vertices[[#This Row],[Vertex]],GroupVertices[Vertex],0)),1,1,"")</f>
        <v>29</v>
      </c>
      <c r="BA676" s="2"/>
      <c r="BB676" s="3"/>
      <c r="BC676" s="3"/>
      <c r="BD676" s="3"/>
      <c r="BE676" s="3"/>
    </row>
    <row r="677" spans="1:57" ht="15">
      <c r="A677" s="65" t="s">
        <v>792</v>
      </c>
      <c r="B677" s="66"/>
      <c r="C677" s="66"/>
      <c r="D677" s="67">
        <v>1.5</v>
      </c>
      <c r="E677" s="69">
        <v>60</v>
      </c>
      <c r="F677" s="104" t="s">
        <v>6873</v>
      </c>
      <c r="G677" s="66"/>
      <c r="H677" s="70"/>
      <c r="I677" s="71"/>
      <c r="J677" s="71"/>
      <c r="K677" s="70" t="s">
        <v>8247</v>
      </c>
      <c r="L677" s="74"/>
      <c r="M677" s="75">
        <v>765.5629272460938</v>
      </c>
      <c r="N677" s="75">
        <v>1145.3880615234375</v>
      </c>
      <c r="O677" s="76"/>
      <c r="P677" s="77"/>
      <c r="Q677" s="77"/>
      <c r="R677" s="89"/>
      <c r="S677" s="48">
        <v>0</v>
      </c>
      <c r="T677" s="48">
        <v>1</v>
      </c>
      <c r="U677" s="49">
        <v>0</v>
      </c>
      <c r="V677" s="49">
        <v>0.02439</v>
      </c>
      <c r="W677" s="50"/>
      <c r="X677" s="50"/>
      <c r="Y677" s="50"/>
      <c r="Z677" s="49">
        <v>0</v>
      </c>
      <c r="AA677" s="72">
        <v>677</v>
      </c>
      <c r="AB677" s="72"/>
      <c r="AC677" s="73"/>
      <c r="AD677" s="79" t="s">
        <v>4714</v>
      </c>
      <c r="AE677" s="79">
        <v>252</v>
      </c>
      <c r="AF677" s="79">
        <v>558</v>
      </c>
      <c r="AG677" s="79">
        <v>8199</v>
      </c>
      <c r="AH677" s="79">
        <v>37193</v>
      </c>
      <c r="AI677" s="79"/>
      <c r="AJ677" s="79" t="s">
        <v>5323</v>
      </c>
      <c r="AK677" s="79" t="s">
        <v>5555</v>
      </c>
      <c r="AL677" s="84" t="s">
        <v>5981</v>
      </c>
      <c r="AM677" s="79"/>
      <c r="AN677" s="81">
        <v>40915.85585648148</v>
      </c>
      <c r="AO677" s="84" t="s">
        <v>6602</v>
      </c>
      <c r="AP677" s="79" t="b">
        <v>0</v>
      </c>
      <c r="AQ677" s="79" t="b">
        <v>0</v>
      </c>
      <c r="AR677" s="79" t="b">
        <v>1</v>
      </c>
      <c r="AS677" s="79"/>
      <c r="AT677" s="79">
        <v>2</v>
      </c>
      <c r="AU677" s="84" t="s">
        <v>6625</v>
      </c>
      <c r="AV677" s="79" t="b">
        <v>0</v>
      </c>
      <c r="AW677" s="79" t="s">
        <v>6881</v>
      </c>
      <c r="AX677" s="84" t="s">
        <v>7555</v>
      </c>
      <c r="AY677" s="79" t="s">
        <v>66</v>
      </c>
      <c r="AZ677" s="79" t="str">
        <f>REPLACE(INDEX(GroupVertices[Group],MATCH(Vertices[[#This Row],[Vertex]],GroupVertices[Vertex],0)),1,1,"")</f>
        <v>2</v>
      </c>
      <c r="BA677" s="2"/>
      <c r="BB677" s="3"/>
      <c r="BC677" s="3"/>
      <c r="BD677" s="3"/>
      <c r="BE677" s="3"/>
    </row>
    <row r="678" spans="1:57" ht="15">
      <c r="A678" s="65" t="s">
        <v>794</v>
      </c>
      <c r="B678" s="66"/>
      <c r="C678" s="66"/>
      <c r="D678" s="67">
        <v>1.5</v>
      </c>
      <c r="E678" s="69">
        <v>60</v>
      </c>
      <c r="F678" s="104" t="s">
        <v>2002</v>
      </c>
      <c r="G678" s="66"/>
      <c r="H678" s="70"/>
      <c r="I678" s="71"/>
      <c r="J678" s="71"/>
      <c r="K678" s="70" t="s">
        <v>8248</v>
      </c>
      <c r="L678" s="74"/>
      <c r="M678" s="75">
        <v>4245.31396484375</v>
      </c>
      <c r="N678" s="75">
        <v>1360.81787109375</v>
      </c>
      <c r="O678" s="76"/>
      <c r="P678" s="77"/>
      <c r="Q678" s="77"/>
      <c r="R678" s="89"/>
      <c r="S678" s="48">
        <v>0</v>
      </c>
      <c r="T678" s="48">
        <v>1</v>
      </c>
      <c r="U678" s="49">
        <v>0</v>
      </c>
      <c r="V678" s="49">
        <v>0.333333</v>
      </c>
      <c r="W678" s="50"/>
      <c r="X678" s="50"/>
      <c r="Y678" s="50"/>
      <c r="Z678" s="49">
        <v>0</v>
      </c>
      <c r="AA678" s="72">
        <v>678</v>
      </c>
      <c r="AB678" s="72"/>
      <c r="AC678" s="73"/>
      <c r="AD678" s="79" t="s">
        <v>4715</v>
      </c>
      <c r="AE678" s="79">
        <v>617</v>
      </c>
      <c r="AF678" s="79">
        <v>459</v>
      </c>
      <c r="AG678" s="79">
        <v>30403</v>
      </c>
      <c r="AH678" s="79">
        <v>44954</v>
      </c>
      <c r="AI678" s="79"/>
      <c r="AJ678" s="79" t="s">
        <v>5324</v>
      </c>
      <c r="AK678" s="79"/>
      <c r="AL678" s="79"/>
      <c r="AM678" s="79"/>
      <c r="AN678" s="81">
        <v>40664.77337962963</v>
      </c>
      <c r="AO678" s="84" t="s">
        <v>6603</v>
      </c>
      <c r="AP678" s="79" t="b">
        <v>1</v>
      </c>
      <c r="AQ678" s="79" t="b">
        <v>0</v>
      </c>
      <c r="AR678" s="79" t="b">
        <v>0</v>
      </c>
      <c r="AS678" s="79"/>
      <c r="AT678" s="79">
        <v>28</v>
      </c>
      <c r="AU678" s="84" t="s">
        <v>6619</v>
      </c>
      <c r="AV678" s="79" t="b">
        <v>0</v>
      </c>
      <c r="AW678" s="79" t="s">
        <v>6881</v>
      </c>
      <c r="AX678" s="84" t="s">
        <v>7556</v>
      </c>
      <c r="AY678" s="79" t="s">
        <v>66</v>
      </c>
      <c r="AZ678" s="79" t="str">
        <f>REPLACE(INDEX(GroupVertices[Group],MATCH(Vertices[[#This Row],[Vertex]],GroupVertices[Vertex],0)),1,1,"")</f>
        <v>28</v>
      </c>
      <c r="BA678" s="2"/>
      <c r="BB678" s="3"/>
      <c r="BC678" s="3"/>
      <c r="BD678" s="3"/>
      <c r="BE678" s="3"/>
    </row>
    <row r="679" spans="1:57" ht="15">
      <c r="A679" s="65" t="s">
        <v>796</v>
      </c>
      <c r="B679" s="66"/>
      <c r="C679" s="66"/>
      <c r="D679" s="67">
        <v>1.5</v>
      </c>
      <c r="E679" s="69">
        <v>60</v>
      </c>
      <c r="F679" s="104" t="s">
        <v>2004</v>
      </c>
      <c r="G679" s="66"/>
      <c r="H679" s="70"/>
      <c r="I679" s="71"/>
      <c r="J679" s="71"/>
      <c r="K679" s="70" t="s">
        <v>8249</v>
      </c>
      <c r="L679" s="74"/>
      <c r="M679" s="75">
        <v>7594.0966796875</v>
      </c>
      <c r="N679" s="75">
        <v>9821.5029296875</v>
      </c>
      <c r="O679" s="76"/>
      <c r="P679" s="77"/>
      <c r="Q679" s="77"/>
      <c r="R679" s="89"/>
      <c r="S679" s="48">
        <v>0</v>
      </c>
      <c r="T679" s="48">
        <v>1</v>
      </c>
      <c r="U679" s="49">
        <v>0</v>
      </c>
      <c r="V679" s="49">
        <v>0.037037</v>
      </c>
      <c r="W679" s="50"/>
      <c r="X679" s="50"/>
      <c r="Y679" s="50"/>
      <c r="Z679" s="49">
        <v>0</v>
      </c>
      <c r="AA679" s="72">
        <v>679</v>
      </c>
      <c r="AB679" s="72"/>
      <c r="AC679" s="73"/>
      <c r="AD679" s="79" t="s">
        <v>4716</v>
      </c>
      <c r="AE679" s="79">
        <v>401</v>
      </c>
      <c r="AF679" s="79">
        <v>351</v>
      </c>
      <c r="AG679" s="79">
        <v>15840</v>
      </c>
      <c r="AH679" s="79">
        <v>4973</v>
      </c>
      <c r="AI679" s="79"/>
      <c r="AJ679" s="79" t="s">
        <v>5325</v>
      </c>
      <c r="AK679" s="79"/>
      <c r="AL679" s="79"/>
      <c r="AM679" s="79"/>
      <c r="AN679" s="81">
        <v>40037.58650462963</v>
      </c>
      <c r="AO679" s="84" t="s">
        <v>6604</v>
      </c>
      <c r="AP679" s="79" t="b">
        <v>1</v>
      </c>
      <c r="AQ679" s="79" t="b">
        <v>0</v>
      </c>
      <c r="AR679" s="79" t="b">
        <v>0</v>
      </c>
      <c r="AS679" s="79"/>
      <c r="AT679" s="79">
        <v>3</v>
      </c>
      <c r="AU679" s="84" t="s">
        <v>6619</v>
      </c>
      <c r="AV679" s="79" t="b">
        <v>0</v>
      </c>
      <c r="AW679" s="79" t="s">
        <v>6881</v>
      </c>
      <c r="AX679" s="84" t="s">
        <v>7557</v>
      </c>
      <c r="AY679" s="79" t="s">
        <v>66</v>
      </c>
      <c r="AZ679" s="79" t="str">
        <f>REPLACE(INDEX(GroupVertices[Group],MATCH(Vertices[[#This Row],[Vertex]],GroupVertices[Vertex],0)),1,1,"")</f>
        <v>5</v>
      </c>
      <c r="BA679" s="2"/>
      <c r="BB679" s="3"/>
      <c r="BC679" s="3"/>
      <c r="BD679" s="3"/>
      <c r="BE679" s="3"/>
    </row>
    <row r="680" spans="1:57" ht="15">
      <c r="A680" s="65" t="s">
        <v>797</v>
      </c>
      <c r="B680" s="66"/>
      <c r="C680" s="66"/>
      <c r="D680" s="67">
        <v>2.340909090909091</v>
      </c>
      <c r="E680" s="69">
        <v>60</v>
      </c>
      <c r="F680" s="104" t="s">
        <v>2005</v>
      </c>
      <c r="G680" s="66"/>
      <c r="H680" s="70"/>
      <c r="I680" s="71"/>
      <c r="J680" s="71"/>
      <c r="K680" s="70" t="s">
        <v>8250</v>
      </c>
      <c r="L680" s="74"/>
      <c r="M680" s="75">
        <v>1529.8043212890625</v>
      </c>
      <c r="N680" s="75">
        <v>5121.69482421875</v>
      </c>
      <c r="O680" s="76"/>
      <c r="P680" s="77"/>
      <c r="Q680" s="77"/>
      <c r="R680" s="89"/>
      <c r="S680" s="48">
        <v>1</v>
      </c>
      <c r="T680" s="48">
        <v>1</v>
      </c>
      <c r="U680" s="49">
        <v>0</v>
      </c>
      <c r="V680" s="49">
        <v>0</v>
      </c>
      <c r="W680" s="50"/>
      <c r="X680" s="50"/>
      <c r="Y680" s="50"/>
      <c r="Z680" s="49" t="s">
        <v>8271</v>
      </c>
      <c r="AA680" s="72">
        <v>680</v>
      </c>
      <c r="AB680" s="72"/>
      <c r="AC680" s="73"/>
      <c r="AD680" s="79" t="s">
        <v>4717</v>
      </c>
      <c r="AE680" s="79">
        <v>15073</v>
      </c>
      <c r="AF680" s="79">
        <v>53499</v>
      </c>
      <c r="AG680" s="79">
        <v>13758</v>
      </c>
      <c r="AH680" s="79">
        <v>265123</v>
      </c>
      <c r="AI680" s="79"/>
      <c r="AJ680" s="79" t="s">
        <v>5326</v>
      </c>
      <c r="AK680" s="79" t="s">
        <v>3978</v>
      </c>
      <c r="AL680" s="84" t="s">
        <v>5982</v>
      </c>
      <c r="AM680" s="79"/>
      <c r="AN680" s="81">
        <v>41554.93920138889</v>
      </c>
      <c r="AO680" s="84" t="s">
        <v>6605</v>
      </c>
      <c r="AP680" s="79" t="b">
        <v>0</v>
      </c>
      <c r="AQ680" s="79" t="b">
        <v>0</v>
      </c>
      <c r="AR680" s="79" t="b">
        <v>1</v>
      </c>
      <c r="AS680" s="79"/>
      <c r="AT680" s="79">
        <v>259</v>
      </c>
      <c r="AU680" s="84" t="s">
        <v>6619</v>
      </c>
      <c r="AV680" s="79" t="b">
        <v>0</v>
      </c>
      <c r="AW680" s="79" t="s">
        <v>6881</v>
      </c>
      <c r="AX680" s="84" t="s">
        <v>7558</v>
      </c>
      <c r="AY680" s="79" t="s">
        <v>66</v>
      </c>
      <c r="AZ680" s="79" t="str">
        <f>REPLACE(INDEX(GroupVertices[Group],MATCH(Vertices[[#This Row],[Vertex]],GroupVertices[Vertex],0)),1,1,"")</f>
        <v>1</v>
      </c>
      <c r="BA680" s="2"/>
      <c r="BB680" s="3"/>
      <c r="BC680" s="3"/>
      <c r="BD680" s="3"/>
      <c r="BE680" s="3"/>
    </row>
    <row r="681" spans="1:57" ht="15">
      <c r="A681" s="65" t="s">
        <v>902</v>
      </c>
      <c r="B681" s="66"/>
      <c r="C681" s="66"/>
      <c r="D681" s="67">
        <v>2.340909090909091</v>
      </c>
      <c r="E681" s="69">
        <v>60</v>
      </c>
      <c r="F681" s="104" t="s">
        <v>6874</v>
      </c>
      <c r="G681" s="66"/>
      <c r="H681" s="70"/>
      <c r="I681" s="71"/>
      <c r="J681" s="71"/>
      <c r="K681" s="70" t="s">
        <v>8252</v>
      </c>
      <c r="L681" s="74"/>
      <c r="M681" s="75">
        <v>3653.413330078125</v>
      </c>
      <c r="N681" s="75">
        <v>3416.823974609375</v>
      </c>
      <c r="O681" s="76"/>
      <c r="P681" s="77"/>
      <c r="Q681" s="77"/>
      <c r="R681" s="89"/>
      <c r="S681" s="48">
        <v>1</v>
      </c>
      <c r="T681" s="48">
        <v>0</v>
      </c>
      <c r="U681" s="49">
        <v>0</v>
      </c>
      <c r="V681" s="49">
        <v>0.2</v>
      </c>
      <c r="W681" s="50"/>
      <c r="X681" s="50"/>
      <c r="Y681" s="50"/>
      <c r="Z681" s="49">
        <v>0</v>
      </c>
      <c r="AA681" s="72">
        <v>681</v>
      </c>
      <c r="AB681" s="72"/>
      <c r="AC681" s="73"/>
      <c r="AD681" s="79" t="s">
        <v>4719</v>
      </c>
      <c r="AE681" s="79">
        <v>269</v>
      </c>
      <c r="AF681" s="79">
        <v>1875</v>
      </c>
      <c r="AG681" s="79">
        <v>209</v>
      </c>
      <c r="AH681" s="79">
        <v>153</v>
      </c>
      <c r="AI681" s="79"/>
      <c r="AJ681" s="79" t="s">
        <v>5328</v>
      </c>
      <c r="AK681" s="79" t="s">
        <v>5713</v>
      </c>
      <c r="AL681" s="84" t="s">
        <v>5984</v>
      </c>
      <c r="AM681" s="79"/>
      <c r="AN681" s="81">
        <v>40942.652395833335</v>
      </c>
      <c r="AO681" s="84" t="s">
        <v>6607</v>
      </c>
      <c r="AP681" s="79" t="b">
        <v>0</v>
      </c>
      <c r="AQ681" s="79" t="b">
        <v>0</v>
      </c>
      <c r="AR681" s="79" t="b">
        <v>1</v>
      </c>
      <c r="AS681" s="79"/>
      <c r="AT681" s="79">
        <v>56</v>
      </c>
      <c r="AU681" s="84" t="s">
        <v>6620</v>
      </c>
      <c r="AV681" s="79" t="b">
        <v>0</v>
      </c>
      <c r="AW681" s="79" t="s">
        <v>6881</v>
      </c>
      <c r="AX681" s="84" t="s">
        <v>7560</v>
      </c>
      <c r="AY681" s="79" t="s">
        <v>65</v>
      </c>
      <c r="AZ681" s="79" t="str">
        <f>REPLACE(INDEX(GroupVertices[Group],MATCH(Vertices[[#This Row],[Vertex]],GroupVertices[Vertex],0)),1,1,"")</f>
        <v>18</v>
      </c>
      <c r="BA681" s="2"/>
      <c r="BB681" s="3"/>
      <c r="BC681" s="3"/>
      <c r="BD681" s="3"/>
      <c r="BE681" s="3"/>
    </row>
    <row r="682" spans="1:57" ht="15">
      <c r="A682" s="65" t="s">
        <v>903</v>
      </c>
      <c r="B682" s="66"/>
      <c r="C682" s="66"/>
      <c r="D682" s="67">
        <v>2.340909090909091</v>
      </c>
      <c r="E682" s="69">
        <v>60</v>
      </c>
      <c r="F682" s="104" t="s">
        <v>6875</v>
      </c>
      <c r="G682" s="66"/>
      <c r="H682" s="70"/>
      <c r="I682" s="71"/>
      <c r="J682" s="71"/>
      <c r="K682" s="70" t="s">
        <v>8253</v>
      </c>
      <c r="L682" s="74"/>
      <c r="M682" s="75">
        <v>4099.3427734375</v>
      </c>
      <c r="N682" s="75">
        <v>3961.192138671875</v>
      </c>
      <c r="O682" s="76"/>
      <c r="P682" s="77"/>
      <c r="Q682" s="77"/>
      <c r="R682" s="89"/>
      <c r="S682" s="48">
        <v>1</v>
      </c>
      <c r="T682" s="48">
        <v>0</v>
      </c>
      <c r="U682" s="49">
        <v>0</v>
      </c>
      <c r="V682" s="49">
        <v>0.2</v>
      </c>
      <c r="W682" s="50"/>
      <c r="X682" s="50"/>
      <c r="Y682" s="50"/>
      <c r="Z682" s="49">
        <v>0</v>
      </c>
      <c r="AA682" s="72">
        <v>682</v>
      </c>
      <c r="AB682" s="72"/>
      <c r="AC682" s="73"/>
      <c r="AD682" s="79" t="s">
        <v>4720</v>
      </c>
      <c r="AE682" s="79">
        <v>102</v>
      </c>
      <c r="AF682" s="79">
        <v>2060</v>
      </c>
      <c r="AG682" s="79">
        <v>864</v>
      </c>
      <c r="AH682" s="79">
        <v>1680</v>
      </c>
      <c r="AI682" s="79"/>
      <c r="AJ682" s="79" t="s">
        <v>5329</v>
      </c>
      <c r="AK682" s="79" t="s">
        <v>5713</v>
      </c>
      <c r="AL682" s="84" t="s">
        <v>5985</v>
      </c>
      <c r="AM682" s="79"/>
      <c r="AN682" s="81">
        <v>41166.95726851852</v>
      </c>
      <c r="AO682" s="84" t="s">
        <v>6608</v>
      </c>
      <c r="AP682" s="79" t="b">
        <v>0</v>
      </c>
      <c r="AQ682" s="79" t="b">
        <v>0</v>
      </c>
      <c r="AR682" s="79" t="b">
        <v>0</v>
      </c>
      <c r="AS682" s="79"/>
      <c r="AT682" s="79">
        <v>42</v>
      </c>
      <c r="AU682" s="84" t="s">
        <v>6619</v>
      </c>
      <c r="AV682" s="79" t="b">
        <v>0</v>
      </c>
      <c r="AW682" s="79" t="s">
        <v>6881</v>
      </c>
      <c r="AX682" s="84" t="s">
        <v>7561</v>
      </c>
      <c r="AY682" s="79" t="s">
        <v>65</v>
      </c>
      <c r="AZ682" s="79" t="str">
        <f>REPLACE(INDEX(GroupVertices[Group],MATCH(Vertices[[#This Row],[Vertex]],GroupVertices[Vertex],0)),1,1,"")</f>
        <v>18</v>
      </c>
      <c r="BA682" s="2"/>
      <c r="BB682" s="3"/>
      <c r="BC682" s="3"/>
      <c r="BD682" s="3"/>
      <c r="BE682" s="3"/>
    </row>
    <row r="683" spans="1:57" ht="15">
      <c r="A683" s="65" t="s">
        <v>904</v>
      </c>
      <c r="B683" s="66"/>
      <c r="C683" s="66"/>
      <c r="D683" s="67">
        <v>2.340909090909091</v>
      </c>
      <c r="E683" s="69">
        <v>60</v>
      </c>
      <c r="F683" s="104" t="s">
        <v>6876</v>
      </c>
      <c r="G683" s="66"/>
      <c r="H683" s="70"/>
      <c r="I683" s="71"/>
      <c r="J683" s="71"/>
      <c r="K683" s="70" t="s">
        <v>8254</v>
      </c>
      <c r="L683" s="74"/>
      <c r="M683" s="75">
        <v>4040.098388671875</v>
      </c>
      <c r="N683" s="75">
        <v>3559.51171875</v>
      </c>
      <c r="O683" s="76"/>
      <c r="P683" s="77"/>
      <c r="Q683" s="77"/>
      <c r="R683" s="89"/>
      <c r="S683" s="48">
        <v>1</v>
      </c>
      <c r="T683" s="48">
        <v>0</v>
      </c>
      <c r="U683" s="49">
        <v>0</v>
      </c>
      <c r="V683" s="49">
        <v>0.2</v>
      </c>
      <c r="W683" s="50"/>
      <c r="X683" s="50"/>
      <c r="Y683" s="50"/>
      <c r="Z683" s="49">
        <v>0</v>
      </c>
      <c r="AA683" s="72">
        <v>683</v>
      </c>
      <c r="AB683" s="72"/>
      <c r="AC683" s="73"/>
      <c r="AD683" s="79" t="s">
        <v>4721</v>
      </c>
      <c r="AE683" s="79">
        <v>1198</v>
      </c>
      <c r="AF683" s="79">
        <v>1940</v>
      </c>
      <c r="AG683" s="79">
        <v>6619</v>
      </c>
      <c r="AH683" s="79">
        <v>3274</v>
      </c>
      <c r="AI683" s="79"/>
      <c r="AJ683" s="79" t="s">
        <v>5330</v>
      </c>
      <c r="AK683" s="79" t="s">
        <v>5713</v>
      </c>
      <c r="AL683" s="84" t="s">
        <v>5986</v>
      </c>
      <c r="AM683" s="79"/>
      <c r="AN683" s="81">
        <v>40928.60037037037</v>
      </c>
      <c r="AO683" s="84" t="s">
        <v>6609</v>
      </c>
      <c r="AP683" s="79" t="b">
        <v>0</v>
      </c>
      <c r="AQ683" s="79" t="b">
        <v>0</v>
      </c>
      <c r="AR683" s="79" t="b">
        <v>1</v>
      </c>
      <c r="AS683" s="79"/>
      <c r="AT683" s="79">
        <v>49</v>
      </c>
      <c r="AU683" s="84" t="s">
        <v>6619</v>
      </c>
      <c r="AV683" s="79" t="b">
        <v>0</v>
      </c>
      <c r="AW683" s="79" t="s">
        <v>6881</v>
      </c>
      <c r="AX683" s="84" t="s">
        <v>7562</v>
      </c>
      <c r="AY683" s="79" t="s">
        <v>65</v>
      </c>
      <c r="AZ683" s="79" t="str">
        <f>REPLACE(INDEX(GroupVertices[Group],MATCH(Vertices[[#This Row],[Vertex]],GroupVertices[Vertex],0)),1,1,"")</f>
        <v>18</v>
      </c>
      <c r="BA683" s="2"/>
      <c r="BB683" s="3"/>
      <c r="BC683" s="3"/>
      <c r="BD683" s="3"/>
      <c r="BE683" s="3"/>
    </row>
    <row r="684" spans="1:57" ht="15">
      <c r="A684" s="65" t="s">
        <v>800</v>
      </c>
      <c r="B684" s="66"/>
      <c r="C684" s="66"/>
      <c r="D684" s="67">
        <v>1.5</v>
      </c>
      <c r="E684" s="69">
        <v>60</v>
      </c>
      <c r="F684" s="104" t="s">
        <v>2007</v>
      </c>
      <c r="G684" s="66"/>
      <c r="H684" s="70"/>
      <c r="I684" s="71"/>
      <c r="J684" s="71"/>
      <c r="K684" s="70" t="s">
        <v>8255</v>
      </c>
      <c r="L684" s="74"/>
      <c r="M684" s="75">
        <v>4662.42822265625</v>
      </c>
      <c r="N684" s="75">
        <v>9821.5029296875</v>
      </c>
      <c r="O684" s="76"/>
      <c r="P684" s="77"/>
      <c r="Q684" s="77"/>
      <c r="R684" s="89"/>
      <c r="S684" s="48">
        <v>0</v>
      </c>
      <c r="T684" s="48">
        <v>1</v>
      </c>
      <c r="U684" s="49">
        <v>0</v>
      </c>
      <c r="V684" s="49">
        <v>0.034483</v>
      </c>
      <c r="W684" s="50"/>
      <c r="X684" s="50"/>
      <c r="Y684" s="50"/>
      <c r="Z684" s="49">
        <v>0</v>
      </c>
      <c r="AA684" s="72">
        <v>684</v>
      </c>
      <c r="AB684" s="72"/>
      <c r="AC684" s="73"/>
      <c r="AD684" s="79" t="s">
        <v>4722</v>
      </c>
      <c r="AE684" s="79">
        <v>184</v>
      </c>
      <c r="AF684" s="79">
        <v>179</v>
      </c>
      <c r="AG684" s="79">
        <v>81456</v>
      </c>
      <c r="AH684" s="79">
        <v>14021</v>
      </c>
      <c r="AI684" s="79"/>
      <c r="AJ684" s="79"/>
      <c r="AK684" s="79" t="s">
        <v>5714</v>
      </c>
      <c r="AL684" s="84" t="s">
        <v>5987</v>
      </c>
      <c r="AM684" s="79"/>
      <c r="AN684" s="81">
        <v>41243.562372685185</v>
      </c>
      <c r="AO684" s="84" t="s">
        <v>6610</v>
      </c>
      <c r="AP684" s="79" t="b">
        <v>0</v>
      </c>
      <c r="AQ684" s="79" t="b">
        <v>0</v>
      </c>
      <c r="AR684" s="79" t="b">
        <v>0</v>
      </c>
      <c r="AS684" s="79"/>
      <c r="AT684" s="79">
        <v>1</v>
      </c>
      <c r="AU684" s="84" t="s">
        <v>6619</v>
      </c>
      <c r="AV684" s="79" t="b">
        <v>0</v>
      </c>
      <c r="AW684" s="79" t="s">
        <v>6881</v>
      </c>
      <c r="AX684" s="84" t="s">
        <v>7563</v>
      </c>
      <c r="AY684" s="79" t="s">
        <v>66</v>
      </c>
      <c r="AZ684" s="79" t="str">
        <f>REPLACE(INDEX(GroupVertices[Group],MATCH(Vertices[[#This Row],[Vertex]],GroupVertices[Vertex],0)),1,1,"")</f>
        <v>3</v>
      </c>
      <c r="BA684" s="2"/>
      <c r="BB684" s="3"/>
      <c r="BC684" s="3"/>
      <c r="BD684" s="3"/>
      <c r="BE684" s="3"/>
    </row>
    <row r="685" spans="1:57" ht="15">
      <c r="A685" s="65" t="s">
        <v>801</v>
      </c>
      <c r="B685" s="66"/>
      <c r="C685" s="66"/>
      <c r="D685" s="67">
        <v>1.5</v>
      </c>
      <c r="E685" s="69">
        <v>60</v>
      </c>
      <c r="F685" s="104" t="s">
        <v>2008</v>
      </c>
      <c r="G685" s="66"/>
      <c r="H685" s="70"/>
      <c r="I685" s="71"/>
      <c r="J685" s="71"/>
      <c r="K685" s="70" t="s">
        <v>8256</v>
      </c>
      <c r="L685" s="74"/>
      <c r="M685" s="75">
        <v>6690.30078125</v>
      </c>
      <c r="N685" s="75">
        <v>621.277587890625</v>
      </c>
      <c r="O685" s="76"/>
      <c r="P685" s="77"/>
      <c r="Q685" s="77"/>
      <c r="R685" s="89"/>
      <c r="S685" s="48">
        <v>0</v>
      </c>
      <c r="T685" s="48">
        <v>1</v>
      </c>
      <c r="U685" s="49">
        <v>0</v>
      </c>
      <c r="V685" s="49">
        <v>1</v>
      </c>
      <c r="W685" s="50"/>
      <c r="X685" s="50"/>
      <c r="Y685" s="50"/>
      <c r="Z685" s="49">
        <v>0</v>
      </c>
      <c r="AA685" s="72">
        <v>685</v>
      </c>
      <c r="AB685" s="72"/>
      <c r="AC685" s="73"/>
      <c r="AD685" s="79" t="s">
        <v>4723</v>
      </c>
      <c r="AE685" s="79">
        <v>1149</v>
      </c>
      <c r="AF685" s="79">
        <v>502</v>
      </c>
      <c r="AG685" s="79">
        <v>11831</v>
      </c>
      <c r="AH685" s="79">
        <v>26896</v>
      </c>
      <c r="AI685" s="79"/>
      <c r="AJ685" s="79" t="s">
        <v>5331</v>
      </c>
      <c r="AK685" s="79" t="s">
        <v>5715</v>
      </c>
      <c r="AL685" s="79"/>
      <c r="AM685" s="79"/>
      <c r="AN685" s="81">
        <v>40057.911944444444</v>
      </c>
      <c r="AO685" s="84" t="s">
        <v>6611</v>
      </c>
      <c r="AP685" s="79" t="b">
        <v>0</v>
      </c>
      <c r="AQ685" s="79" t="b">
        <v>0</v>
      </c>
      <c r="AR685" s="79" t="b">
        <v>1</v>
      </c>
      <c r="AS685" s="79"/>
      <c r="AT685" s="79">
        <v>15</v>
      </c>
      <c r="AU685" s="84" t="s">
        <v>6635</v>
      </c>
      <c r="AV685" s="79" t="b">
        <v>0</v>
      </c>
      <c r="AW685" s="79" t="s">
        <v>6881</v>
      </c>
      <c r="AX685" s="84" t="s">
        <v>7564</v>
      </c>
      <c r="AY685" s="79" t="s">
        <v>66</v>
      </c>
      <c r="AZ685" s="79" t="str">
        <f>REPLACE(INDEX(GroupVertices[Group],MATCH(Vertices[[#This Row],[Vertex]],GroupVertices[Vertex],0)),1,1,"")</f>
        <v>61</v>
      </c>
      <c r="BA685" s="2"/>
      <c r="BB685" s="3"/>
      <c r="BC685" s="3"/>
      <c r="BD685" s="3"/>
      <c r="BE685" s="3"/>
    </row>
    <row r="686" spans="1:57" ht="15">
      <c r="A686" s="65" t="s">
        <v>905</v>
      </c>
      <c r="B686" s="66"/>
      <c r="C686" s="66"/>
      <c r="D686" s="67">
        <v>2.340909090909091</v>
      </c>
      <c r="E686" s="69">
        <v>60</v>
      </c>
      <c r="F686" s="104" t="s">
        <v>6877</v>
      </c>
      <c r="G686" s="66"/>
      <c r="H686" s="70"/>
      <c r="I686" s="71"/>
      <c r="J686" s="71"/>
      <c r="K686" s="70" t="s">
        <v>8257</v>
      </c>
      <c r="L686" s="74"/>
      <c r="M686" s="75">
        <v>6994.40673828125</v>
      </c>
      <c r="N686" s="75">
        <v>177.5349578857422</v>
      </c>
      <c r="O686" s="76"/>
      <c r="P686" s="77"/>
      <c r="Q686" s="77"/>
      <c r="R686" s="89"/>
      <c r="S686" s="48">
        <v>1</v>
      </c>
      <c r="T686" s="48">
        <v>0</v>
      </c>
      <c r="U686" s="49">
        <v>0</v>
      </c>
      <c r="V686" s="49">
        <v>1</v>
      </c>
      <c r="W686" s="50"/>
      <c r="X686" s="50"/>
      <c r="Y686" s="50"/>
      <c r="Z686" s="49">
        <v>0</v>
      </c>
      <c r="AA686" s="72">
        <v>686</v>
      </c>
      <c r="AB686" s="72"/>
      <c r="AC686" s="73"/>
      <c r="AD686" s="79" t="s">
        <v>4724</v>
      </c>
      <c r="AE686" s="79">
        <v>291</v>
      </c>
      <c r="AF686" s="79">
        <v>202</v>
      </c>
      <c r="AG686" s="79">
        <v>19265</v>
      </c>
      <c r="AH686" s="79">
        <v>9794</v>
      </c>
      <c r="AI686" s="79"/>
      <c r="AJ686" s="79" t="s">
        <v>5332</v>
      </c>
      <c r="AK686" s="79" t="s">
        <v>5716</v>
      </c>
      <c r="AL686" s="79"/>
      <c r="AM686" s="79"/>
      <c r="AN686" s="81">
        <v>39787.216840277775</v>
      </c>
      <c r="AO686" s="84" t="s">
        <v>6612</v>
      </c>
      <c r="AP686" s="79" t="b">
        <v>0</v>
      </c>
      <c r="AQ686" s="79" t="b">
        <v>0</v>
      </c>
      <c r="AR686" s="79" t="b">
        <v>0</v>
      </c>
      <c r="AS686" s="79"/>
      <c r="AT686" s="79">
        <v>3</v>
      </c>
      <c r="AU686" s="84" t="s">
        <v>6624</v>
      </c>
      <c r="AV686" s="79" t="b">
        <v>0</v>
      </c>
      <c r="AW686" s="79" t="s">
        <v>6881</v>
      </c>
      <c r="AX686" s="84" t="s">
        <v>7565</v>
      </c>
      <c r="AY686" s="79" t="s">
        <v>65</v>
      </c>
      <c r="AZ686" s="79" t="str">
        <f>REPLACE(INDEX(GroupVertices[Group],MATCH(Vertices[[#This Row],[Vertex]],GroupVertices[Vertex],0)),1,1,"")</f>
        <v>61</v>
      </c>
      <c r="BA686" s="2"/>
      <c r="BB686" s="3"/>
      <c r="BC686" s="3"/>
      <c r="BD686" s="3"/>
      <c r="BE686" s="3"/>
    </row>
    <row r="687" spans="1:57" ht="15">
      <c r="A687" s="65" t="s">
        <v>802</v>
      </c>
      <c r="B687" s="66"/>
      <c r="C687" s="66"/>
      <c r="D687" s="67">
        <v>2.340909090909091</v>
      </c>
      <c r="E687" s="69">
        <v>60</v>
      </c>
      <c r="F687" s="104" t="s">
        <v>2009</v>
      </c>
      <c r="G687" s="66"/>
      <c r="H687" s="70"/>
      <c r="I687" s="71"/>
      <c r="J687" s="71"/>
      <c r="K687" s="70" t="s">
        <v>8258</v>
      </c>
      <c r="L687" s="74"/>
      <c r="M687" s="75">
        <v>2521.041259765625</v>
      </c>
      <c r="N687" s="75">
        <v>4647.17431640625</v>
      </c>
      <c r="O687" s="76"/>
      <c r="P687" s="77"/>
      <c r="Q687" s="77"/>
      <c r="R687" s="89"/>
      <c r="S687" s="48">
        <v>1</v>
      </c>
      <c r="T687" s="48">
        <v>1</v>
      </c>
      <c r="U687" s="49">
        <v>0</v>
      </c>
      <c r="V687" s="49">
        <v>0</v>
      </c>
      <c r="W687" s="50"/>
      <c r="X687" s="50"/>
      <c r="Y687" s="50"/>
      <c r="Z687" s="49" t="s">
        <v>8271</v>
      </c>
      <c r="AA687" s="72">
        <v>687</v>
      </c>
      <c r="AB687" s="72"/>
      <c r="AC687" s="73"/>
      <c r="AD687" s="79" t="s">
        <v>4725</v>
      </c>
      <c r="AE687" s="79">
        <v>647</v>
      </c>
      <c r="AF687" s="79">
        <v>127</v>
      </c>
      <c r="AG687" s="79">
        <v>4740</v>
      </c>
      <c r="AH687" s="79">
        <v>11033</v>
      </c>
      <c r="AI687" s="79"/>
      <c r="AJ687" s="79" t="s">
        <v>5333</v>
      </c>
      <c r="AK687" s="79" t="s">
        <v>5717</v>
      </c>
      <c r="AL687" s="79"/>
      <c r="AM687" s="79"/>
      <c r="AN687" s="81">
        <v>39904.09002314815</v>
      </c>
      <c r="AO687" s="84" t="s">
        <v>6613</v>
      </c>
      <c r="AP687" s="79" t="b">
        <v>0</v>
      </c>
      <c r="AQ687" s="79" t="b">
        <v>0</v>
      </c>
      <c r="AR687" s="79" t="b">
        <v>1</v>
      </c>
      <c r="AS687" s="79"/>
      <c r="AT687" s="79">
        <v>2</v>
      </c>
      <c r="AU687" s="84" t="s">
        <v>6632</v>
      </c>
      <c r="AV687" s="79" t="b">
        <v>0</v>
      </c>
      <c r="AW687" s="79" t="s">
        <v>6881</v>
      </c>
      <c r="AX687" s="84" t="s">
        <v>7566</v>
      </c>
      <c r="AY687" s="79" t="s">
        <v>66</v>
      </c>
      <c r="AZ687" s="79" t="str">
        <f>REPLACE(INDEX(GroupVertices[Group],MATCH(Vertices[[#This Row],[Vertex]],GroupVertices[Vertex],0)),1,1,"")</f>
        <v>1</v>
      </c>
      <c r="BA687" s="2"/>
      <c r="BB687" s="3"/>
      <c r="BC687" s="3"/>
      <c r="BD687" s="3"/>
      <c r="BE687" s="3"/>
    </row>
    <row r="688" spans="1:57" ht="15">
      <c r="A688" s="65" t="s">
        <v>803</v>
      </c>
      <c r="B688" s="66"/>
      <c r="C688" s="66"/>
      <c r="D688" s="67">
        <v>1.5</v>
      </c>
      <c r="E688" s="69">
        <v>60</v>
      </c>
      <c r="F688" s="104" t="s">
        <v>2010</v>
      </c>
      <c r="G688" s="66"/>
      <c r="H688" s="70"/>
      <c r="I688" s="71"/>
      <c r="J688" s="71"/>
      <c r="K688" s="70" t="s">
        <v>8259</v>
      </c>
      <c r="L688" s="74"/>
      <c r="M688" s="75">
        <v>8089.1806640625</v>
      </c>
      <c r="N688" s="75">
        <v>3712.672607421875</v>
      </c>
      <c r="O688" s="76"/>
      <c r="P688" s="77"/>
      <c r="Q688" s="77"/>
      <c r="R688" s="89"/>
      <c r="S688" s="48">
        <v>0</v>
      </c>
      <c r="T688" s="48">
        <v>1</v>
      </c>
      <c r="U688" s="49">
        <v>0</v>
      </c>
      <c r="V688" s="49">
        <v>1</v>
      </c>
      <c r="W688" s="50"/>
      <c r="X688" s="50"/>
      <c r="Y688" s="50"/>
      <c r="Z688" s="49">
        <v>0</v>
      </c>
      <c r="AA688" s="72">
        <v>688</v>
      </c>
      <c r="AB688" s="72"/>
      <c r="AC688" s="73"/>
      <c r="AD688" s="79" t="s">
        <v>4726</v>
      </c>
      <c r="AE688" s="79">
        <v>22</v>
      </c>
      <c r="AF688" s="79">
        <v>4</v>
      </c>
      <c r="AG688" s="79">
        <v>951</v>
      </c>
      <c r="AH688" s="79">
        <v>2</v>
      </c>
      <c r="AI688" s="79"/>
      <c r="AJ688" s="79"/>
      <c r="AK688" s="79" t="s">
        <v>5718</v>
      </c>
      <c r="AL688" s="79"/>
      <c r="AM688" s="79"/>
      <c r="AN688" s="81">
        <v>41464.08274305556</v>
      </c>
      <c r="AO688" s="79"/>
      <c r="AP688" s="79" t="b">
        <v>1</v>
      </c>
      <c r="AQ688" s="79" t="b">
        <v>0</v>
      </c>
      <c r="AR688" s="79" t="b">
        <v>1</v>
      </c>
      <c r="AS688" s="79"/>
      <c r="AT688" s="79">
        <v>0</v>
      </c>
      <c r="AU688" s="84" t="s">
        <v>6619</v>
      </c>
      <c r="AV688" s="79" t="b">
        <v>0</v>
      </c>
      <c r="AW688" s="79" t="s">
        <v>6881</v>
      </c>
      <c r="AX688" s="84" t="s">
        <v>7567</v>
      </c>
      <c r="AY688" s="79" t="s">
        <v>66</v>
      </c>
      <c r="AZ688" s="79" t="str">
        <f>REPLACE(INDEX(GroupVertices[Group],MATCH(Vertices[[#This Row],[Vertex]],GroupVertices[Vertex],0)),1,1,"")</f>
        <v>60</v>
      </c>
      <c r="BA688" s="2"/>
      <c r="BB688" s="3"/>
      <c r="BC688" s="3"/>
      <c r="BD688" s="3"/>
      <c r="BE688" s="3"/>
    </row>
    <row r="689" spans="1:57" ht="15">
      <c r="A689" s="65" t="s">
        <v>906</v>
      </c>
      <c r="B689" s="66"/>
      <c r="C689" s="66"/>
      <c r="D689" s="67">
        <v>2.340909090909091</v>
      </c>
      <c r="E689" s="69">
        <v>60</v>
      </c>
      <c r="F689" s="104" t="s">
        <v>6878</v>
      </c>
      <c r="G689" s="66"/>
      <c r="H689" s="70"/>
      <c r="I689" s="71"/>
      <c r="J689" s="71"/>
      <c r="K689" s="70" t="s">
        <v>8260</v>
      </c>
      <c r="L689" s="74"/>
      <c r="M689" s="75">
        <v>8429.779296875</v>
      </c>
      <c r="N689" s="75">
        <v>3298.512939453125</v>
      </c>
      <c r="O689" s="76"/>
      <c r="P689" s="77"/>
      <c r="Q689" s="77"/>
      <c r="R689" s="89"/>
      <c r="S689" s="48">
        <v>1</v>
      </c>
      <c r="T689" s="48">
        <v>0</v>
      </c>
      <c r="U689" s="49">
        <v>0</v>
      </c>
      <c r="V689" s="49">
        <v>1</v>
      </c>
      <c r="W689" s="50"/>
      <c r="X689" s="50"/>
      <c r="Y689" s="50"/>
      <c r="Z689" s="49">
        <v>0</v>
      </c>
      <c r="AA689" s="72">
        <v>689</v>
      </c>
      <c r="AB689" s="72"/>
      <c r="AC689" s="73"/>
      <c r="AD689" s="79" t="s">
        <v>3934</v>
      </c>
      <c r="AE689" s="79">
        <v>192</v>
      </c>
      <c r="AF689" s="79">
        <v>257628</v>
      </c>
      <c r="AG689" s="79">
        <v>5240</v>
      </c>
      <c r="AH689" s="79">
        <v>1025</v>
      </c>
      <c r="AI689" s="79"/>
      <c r="AJ689" s="79" t="s">
        <v>5334</v>
      </c>
      <c r="AK689" s="79"/>
      <c r="AL689" s="84" t="s">
        <v>5988</v>
      </c>
      <c r="AM689" s="79"/>
      <c r="AN689" s="81">
        <v>39972.91415509259</v>
      </c>
      <c r="AO689" s="79"/>
      <c r="AP689" s="79" t="b">
        <v>0</v>
      </c>
      <c r="AQ689" s="79" t="b">
        <v>0</v>
      </c>
      <c r="AR689" s="79" t="b">
        <v>0</v>
      </c>
      <c r="AS689" s="79"/>
      <c r="AT689" s="79">
        <v>274</v>
      </c>
      <c r="AU689" s="84" t="s">
        <v>6634</v>
      </c>
      <c r="AV689" s="79" t="b">
        <v>1</v>
      </c>
      <c r="AW689" s="79" t="s">
        <v>6881</v>
      </c>
      <c r="AX689" s="84" t="s">
        <v>7568</v>
      </c>
      <c r="AY689" s="79" t="s">
        <v>65</v>
      </c>
      <c r="AZ689" s="79" t="str">
        <f>REPLACE(INDEX(GroupVertices[Group],MATCH(Vertices[[#This Row],[Vertex]],GroupVertices[Vertex],0)),1,1,"")</f>
        <v>60</v>
      </c>
      <c r="BA689" s="2"/>
      <c r="BB689" s="3"/>
      <c r="BC689" s="3"/>
      <c r="BD689" s="3"/>
      <c r="BE689" s="3"/>
    </row>
    <row r="690" spans="1:57" ht="15">
      <c r="A690" s="65" t="s">
        <v>804</v>
      </c>
      <c r="B690" s="66"/>
      <c r="C690" s="66"/>
      <c r="D690" s="67">
        <v>3.1818181818181817</v>
      </c>
      <c r="E690" s="69">
        <v>60</v>
      </c>
      <c r="F690" s="104" t="s">
        <v>2011</v>
      </c>
      <c r="G690" s="66"/>
      <c r="H690" s="70"/>
      <c r="I690" s="71"/>
      <c r="J690" s="71"/>
      <c r="K690" s="70" t="s">
        <v>8261</v>
      </c>
      <c r="L690" s="74"/>
      <c r="M690" s="75">
        <v>7943.23583984375</v>
      </c>
      <c r="N690" s="75">
        <v>3298.493896484375</v>
      </c>
      <c r="O690" s="76"/>
      <c r="P690" s="77"/>
      <c r="Q690" s="77"/>
      <c r="R690" s="89"/>
      <c r="S690" s="48">
        <v>2</v>
      </c>
      <c r="T690" s="48">
        <v>1</v>
      </c>
      <c r="U690" s="49">
        <v>0</v>
      </c>
      <c r="V690" s="49">
        <v>1</v>
      </c>
      <c r="W690" s="50"/>
      <c r="X690" s="50"/>
      <c r="Y690" s="50"/>
      <c r="Z690" s="49">
        <v>0</v>
      </c>
      <c r="AA690" s="72">
        <v>690</v>
      </c>
      <c r="AB690" s="72"/>
      <c r="AC690" s="73"/>
      <c r="AD690" s="79" t="s">
        <v>4727</v>
      </c>
      <c r="AE690" s="79">
        <v>630</v>
      </c>
      <c r="AF690" s="79">
        <v>839</v>
      </c>
      <c r="AG690" s="79">
        <v>11625</v>
      </c>
      <c r="AH690" s="79">
        <v>47609</v>
      </c>
      <c r="AI690" s="79"/>
      <c r="AJ690" s="79" t="s">
        <v>5335</v>
      </c>
      <c r="AK690" s="79" t="s">
        <v>5719</v>
      </c>
      <c r="AL690" s="79"/>
      <c r="AM690" s="79"/>
      <c r="AN690" s="81">
        <v>40816.024409722224</v>
      </c>
      <c r="AO690" s="84" t="s">
        <v>6614</v>
      </c>
      <c r="AP690" s="79" t="b">
        <v>0</v>
      </c>
      <c r="AQ690" s="79" t="b">
        <v>0</v>
      </c>
      <c r="AR690" s="79" t="b">
        <v>1</v>
      </c>
      <c r="AS690" s="79"/>
      <c r="AT690" s="79">
        <v>21</v>
      </c>
      <c r="AU690" s="84" t="s">
        <v>6619</v>
      </c>
      <c r="AV690" s="79" t="b">
        <v>0</v>
      </c>
      <c r="AW690" s="79" t="s">
        <v>6881</v>
      </c>
      <c r="AX690" s="84" t="s">
        <v>7569</v>
      </c>
      <c r="AY690" s="79" t="s">
        <v>66</v>
      </c>
      <c r="AZ690" s="79" t="str">
        <f>REPLACE(INDEX(GroupVertices[Group],MATCH(Vertices[[#This Row],[Vertex]],GroupVertices[Vertex],0)),1,1,"")</f>
        <v>59</v>
      </c>
      <c r="BA690" s="2"/>
      <c r="BB690" s="3"/>
      <c r="BC690" s="3"/>
      <c r="BD690" s="3"/>
      <c r="BE690" s="3"/>
    </row>
    <row r="691" spans="1:57" ht="15">
      <c r="A691" s="65" t="s">
        <v>805</v>
      </c>
      <c r="B691" s="66"/>
      <c r="C691" s="66"/>
      <c r="D691" s="67">
        <v>1.5</v>
      </c>
      <c r="E691" s="69">
        <v>60</v>
      </c>
      <c r="F691" s="104" t="s">
        <v>2012</v>
      </c>
      <c r="G691" s="66"/>
      <c r="H691" s="70"/>
      <c r="I691" s="71"/>
      <c r="J691" s="71"/>
      <c r="K691" s="70" t="s">
        <v>8262</v>
      </c>
      <c r="L691" s="74"/>
      <c r="M691" s="75">
        <v>7614.80126953125</v>
      </c>
      <c r="N691" s="75">
        <v>3712.653564453125</v>
      </c>
      <c r="O691" s="76"/>
      <c r="P691" s="77"/>
      <c r="Q691" s="77"/>
      <c r="R691" s="89"/>
      <c r="S691" s="48">
        <v>0</v>
      </c>
      <c r="T691" s="48">
        <v>1</v>
      </c>
      <c r="U691" s="49">
        <v>0</v>
      </c>
      <c r="V691" s="49">
        <v>1</v>
      </c>
      <c r="W691" s="50"/>
      <c r="X691" s="50"/>
      <c r="Y691" s="50"/>
      <c r="Z691" s="49">
        <v>0</v>
      </c>
      <c r="AA691" s="72">
        <v>691</v>
      </c>
      <c r="AB691" s="72"/>
      <c r="AC691" s="73"/>
      <c r="AD691" s="79" t="s">
        <v>4728</v>
      </c>
      <c r="AE691" s="79">
        <v>246</v>
      </c>
      <c r="AF691" s="79">
        <v>444</v>
      </c>
      <c r="AG691" s="79">
        <v>1572</v>
      </c>
      <c r="AH691" s="79">
        <v>3207</v>
      </c>
      <c r="AI691" s="79"/>
      <c r="AJ691" s="79" t="s">
        <v>5336</v>
      </c>
      <c r="AK691" s="79"/>
      <c r="AL691" s="79"/>
      <c r="AM691" s="79"/>
      <c r="AN691" s="81">
        <v>42124.47243055556</v>
      </c>
      <c r="AO691" s="84" t="s">
        <v>6615</v>
      </c>
      <c r="AP691" s="79" t="b">
        <v>1</v>
      </c>
      <c r="AQ691" s="79" t="b">
        <v>0</v>
      </c>
      <c r="AR691" s="79" t="b">
        <v>0</v>
      </c>
      <c r="AS691" s="79"/>
      <c r="AT691" s="79">
        <v>0</v>
      </c>
      <c r="AU691" s="84" t="s">
        <v>6619</v>
      </c>
      <c r="AV691" s="79" t="b">
        <v>0</v>
      </c>
      <c r="AW691" s="79" t="s">
        <v>6881</v>
      </c>
      <c r="AX691" s="84" t="s">
        <v>7570</v>
      </c>
      <c r="AY691" s="79" t="s">
        <v>66</v>
      </c>
      <c r="AZ691" s="79" t="str">
        <f>REPLACE(INDEX(GroupVertices[Group],MATCH(Vertices[[#This Row],[Vertex]],GroupVertices[Vertex],0)),1,1,"")</f>
        <v>59</v>
      </c>
      <c r="BA691" s="2"/>
      <c r="BB691" s="3"/>
      <c r="BC691" s="3"/>
      <c r="BD691" s="3"/>
      <c r="BE691" s="3"/>
    </row>
    <row r="692" spans="1:57" ht="15">
      <c r="A692" s="65" t="s">
        <v>806</v>
      </c>
      <c r="B692" s="66"/>
      <c r="C692" s="66"/>
      <c r="D692" s="67">
        <v>1.5</v>
      </c>
      <c r="E692" s="69">
        <v>60</v>
      </c>
      <c r="F692" s="104" t="s">
        <v>2013</v>
      </c>
      <c r="G692" s="66"/>
      <c r="H692" s="70"/>
      <c r="I692" s="71"/>
      <c r="J692" s="71"/>
      <c r="K692" s="70" t="s">
        <v>8263</v>
      </c>
      <c r="L692" s="74"/>
      <c r="M692" s="75">
        <v>7140.361328125</v>
      </c>
      <c r="N692" s="75">
        <v>3712.683837890625</v>
      </c>
      <c r="O692" s="76"/>
      <c r="P692" s="77"/>
      <c r="Q692" s="77"/>
      <c r="R692" s="89"/>
      <c r="S692" s="48">
        <v>0</v>
      </c>
      <c r="T692" s="48">
        <v>1</v>
      </c>
      <c r="U692" s="49">
        <v>0</v>
      </c>
      <c r="V692" s="49">
        <v>1</v>
      </c>
      <c r="W692" s="50"/>
      <c r="X692" s="50"/>
      <c r="Y692" s="50"/>
      <c r="Z692" s="49">
        <v>0</v>
      </c>
      <c r="AA692" s="72">
        <v>692</v>
      </c>
      <c r="AB692" s="72"/>
      <c r="AC692" s="73"/>
      <c r="AD692" s="79" t="s">
        <v>4729</v>
      </c>
      <c r="AE692" s="79">
        <v>5003</v>
      </c>
      <c r="AF692" s="79">
        <v>1418</v>
      </c>
      <c r="AG692" s="79">
        <v>2982</v>
      </c>
      <c r="AH692" s="79">
        <v>1508</v>
      </c>
      <c r="AI692" s="79"/>
      <c r="AJ692" s="79" t="s">
        <v>5337</v>
      </c>
      <c r="AK692" s="79" t="s">
        <v>5593</v>
      </c>
      <c r="AL692" s="84" t="s">
        <v>5989</v>
      </c>
      <c r="AM692" s="79"/>
      <c r="AN692" s="81">
        <v>41430.15684027778</v>
      </c>
      <c r="AO692" s="84" t="s">
        <v>6616</v>
      </c>
      <c r="AP692" s="79" t="b">
        <v>1</v>
      </c>
      <c r="AQ692" s="79" t="b">
        <v>0</v>
      </c>
      <c r="AR692" s="79" t="b">
        <v>0</v>
      </c>
      <c r="AS692" s="79"/>
      <c r="AT692" s="79">
        <v>11</v>
      </c>
      <c r="AU692" s="84" t="s">
        <v>6619</v>
      </c>
      <c r="AV692" s="79" t="b">
        <v>0</v>
      </c>
      <c r="AW692" s="79" t="s">
        <v>6881</v>
      </c>
      <c r="AX692" s="84" t="s">
        <v>7571</v>
      </c>
      <c r="AY692" s="79" t="s">
        <v>66</v>
      </c>
      <c r="AZ692" s="79" t="str">
        <f>REPLACE(INDEX(GroupVertices[Group],MATCH(Vertices[[#This Row],[Vertex]],GroupVertices[Vertex],0)),1,1,"")</f>
        <v>58</v>
      </c>
      <c r="BA692" s="2"/>
      <c r="BB692" s="3"/>
      <c r="BC692" s="3"/>
      <c r="BD692" s="3"/>
      <c r="BE692" s="3"/>
    </row>
    <row r="693" spans="1:57" ht="15">
      <c r="A693" s="65" t="s">
        <v>907</v>
      </c>
      <c r="B693" s="66"/>
      <c r="C693" s="66"/>
      <c r="D693" s="67">
        <v>2.340909090909091</v>
      </c>
      <c r="E693" s="69">
        <v>60</v>
      </c>
      <c r="F693" s="104" t="s">
        <v>6879</v>
      </c>
      <c r="G693" s="66"/>
      <c r="H693" s="70"/>
      <c r="I693" s="71"/>
      <c r="J693" s="71"/>
      <c r="K693" s="70" t="s">
        <v>8264</v>
      </c>
      <c r="L693" s="74"/>
      <c r="M693" s="75">
        <v>7468.79541015625</v>
      </c>
      <c r="N693" s="75">
        <v>3298.524169921875</v>
      </c>
      <c r="O693" s="76"/>
      <c r="P693" s="77"/>
      <c r="Q693" s="77"/>
      <c r="R693" s="89"/>
      <c r="S693" s="48">
        <v>1</v>
      </c>
      <c r="T693" s="48">
        <v>0</v>
      </c>
      <c r="U693" s="49">
        <v>0</v>
      </c>
      <c r="V693" s="49">
        <v>1</v>
      </c>
      <c r="W693" s="50"/>
      <c r="X693" s="50"/>
      <c r="Y693" s="50"/>
      <c r="Z693" s="49">
        <v>0</v>
      </c>
      <c r="AA693" s="72">
        <v>693</v>
      </c>
      <c r="AB693" s="72"/>
      <c r="AC693" s="73"/>
      <c r="AD693" s="79" t="s">
        <v>4730</v>
      </c>
      <c r="AE693" s="79">
        <v>921</v>
      </c>
      <c r="AF693" s="79">
        <v>59280</v>
      </c>
      <c r="AG693" s="79">
        <v>25998</v>
      </c>
      <c r="AH693" s="79">
        <v>2026</v>
      </c>
      <c r="AI693" s="79"/>
      <c r="AJ693" s="79" t="s">
        <v>5338</v>
      </c>
      <c r="AK693" s="79" t="s">
        <v>5599</v>
      </c>
      <c r="AL693" s="84" t="s">
        <v>5990</v>
      </c>
      <c r="AM693" s="79"/>
      <c r="AN693" s="81">
        <v>39706.995208333334</v>
      </c>
      <c r="AO693" s="84" t="s">
        <v>6617</v>
      </c>
      <c r="AP693" s="79" t="b">
        <v>0</v>
      </c>
      <c r="AQ693" s="79" t="b">
        <v>0</v>
      </c>
      <c r="AR693" s="79" t="b">
        <v>1</v>
      </c>
      <c r="AS693" s="79"/>
      <c r="AT693" s="79">
        <v>1312</v>
      </c>
      <c r="AU693" s="84" t="s">
        <v>6636</v>
      </c>
      <c r="AV693" s="79" t="b">
        <v>1</v>
      </c>
      <c r="AW693" s="79" t="s">
        <v>6881</v>
      </c>
      <c r="AX693" s="84" t="s">
        <v>7572</v>
      </c>
      <c r="AY693" s="79" t="s">
        <v>65</v>
      </c>
      <c r="AZ693" s="79" t="str">
        <f>REPLACE(INDEX(GroupVertices[Group],MATCH(Vertices[[#This Row],[Vertex]],GroupVertices[Vertex],0)),1,1,"")</f>
        <v>58</v>
      </c>
      <c r="BA693" s="2"/>
      <c r="BB693" s="3"/>
      <c r="BC693" s="3"/>
      <c r="BD693" s="3"/>
      <c r="BE693" s="3"/>
    </row>
    <row r="694" spans="1:57" ht="15">
      <c r="A694" s="90" t="s">
        <v>808</v>
      </c>
      <c r="B694" s="91"/>
      <c r="C694" s="91"/>
      <c r="D694" s="92">
        <v>1.5</v>
      </c>
      <c r="E694" s="93">
        <v>60</v>
      </c>
      <c r="F694" s="105" t="s">
        <v>6880</v>
      </c>
      <c r="G694" s="91"/>
      <c r="H694" s="94"/>
      <c r="I694" s="95"/>
      <c r="J694" s="95"/>
      <c r="K694" s="94" t="s">
        <v>8265</v>
      </c>
      <c r="L694" s="96"/>
      <c r="M694" s="97">
        <v>2992.275146484375</v>
      </c>
      <c r="N694" s="97">
        <v>4570.55029296875</v>
      </c>
      <c r="O694" s="98"/>
      <c r="P694" s="99"/>
      <c r="Q694" s="99"/>
      <c r="R694" s="100"/>
      <c r="S694" s="48">
        <v>0</v>
      </c>
      <c r="T694" s="48">
        <v>1</v>
      </c>
      <c r="U694" s="49">
        <v>0</v>
      </c>
      <c r="V694" s="49">
        <v>0.045455</v>
      </c>
      <c r="W694" s="101"/>
      <c r="X694" s="101"/>
      <c r="Y694" s="101"/>
      <c r="Z694" s="49">
        <v>0</v>
      </c>
      <c r="AA694" s="102">
        <v>694</v>
      </c>
      <c r="AB694" s="102"/>
      <c r="AC694" s="103"/>
      <c r="AD694" s="79" t="s">
        <v>4731</v>
      </c>
      <c r="AE694" s="79">
        <v>295</v>
      </c>
      <c r="AF694" s="79">
        <v>512</v>
      </c>
      <c r="AG694" s="79">
        <v>1731</v>
      </c>
      <c r="AH694" s="79">
        <v>7915</v>
      </c>
      <c r="AI694" s="79"/>
      <c r="AJ694" s="79" t="s">
        <v>5339</v>
      </c>
      <c r="AK694" s="79" t="s">
        <v>5720</v>
      </c>
      <c r="AL694" s="79"/>
      <c r="AM694" s="79"/>
      <c r="AN694" s="81">
        <v>43148.12165509259</v>
      </c>
      <c r="AO694" s="84" t="s">
        <v>6618</v>
      </c>
      <c r="AP694" s="79" t="b">
        <v>1</v>
      </c>
      <c r="AQ694" s="79" t="b">
        <v>0</v>
      </c>
      <c r="AR694" s="79" t="b">
        <v>0</v>
      </c>
      <c r="AS694" s="79"/>
      <c r="AT694" s="79">
        <v>0</v>
      </c>
      <c r="AU694" s="79"/>
      <c r="AV694" s="79" t="b">
        <v>0</v>
      </c>
      <c r="AW694" s="79" t="s">
        <v>6881</v>
      </c>
      <c r="AX694" s="84" t="s">
        <v>7573</v>
      </c>
      <c r="AY694" s="79" t="s">
        <v>66</v>
      </c>
      <c r="AZ694" s="79" t="str">
        <f>REPLACE(INDEX(GroupVertices[Group],MATCH(Vertices[[#This Row],[Vertex]],GroupVertices[Vertex],0)),1,1,"")</f>
        <v>8</v>
      </c>
      <c r="BA694" s="2"/>
      <c r="BB694" s="3"/>
      <c r="BC694" s="3"/>
      <c r="BD694" s="3"/>
      <c r="BE694" s="3"/>
    </row>
    <row r="695" spans="1:52" ht="15">
      <c r="A695" s="90" t="s">
        <v>8267</v>
      </c>
      <c r="B695" s="91"/>
      <c r="C695" s="91"/>
      <c r="D695" s="92">
        <v>1.5</v>
      </c>
      <c r="E695" s="93">
        <v>60</v>
      </c>
      <c r="F695" s="91"/>
      <c r="G695" s="91"/>
      <c r="H695" s="94"/>
      <c r="I695" s="95"/>
      <c r="J695" s="95"/>
      <c r="K695" s="94"/>
      <c r="L695" s="96"/>
      <c r="M695" s="97">
        <v>9853.0146484375</v>
      </c>
      <c r="N695" s="97">
        <v>7352.923828125</v>
      </c>
      <c r="O695" s="98"/>
      <c r="P695" s="99"/>
      <c r="Q695" s="99"/>
      <c r="R695" s="100"/>
      <c r="S695" s="48">
        <v>0</v>
      </c>
      <c r="T695" s="48">
        <v>1</v>
      </c>
      <c r="U695" s="49">
        <v>0</v>
      </c>
      <c r="V695" s="49">
        <v>0.333333</v>
      </c>
      <c r="W695" s="101"/>
      <c r="X695" s="101"/>
      <c r="Y695" s="101"/>
      <c r="Z695" s="49">
        <v>0</v>
      </c>
      <c r="AA695" s="102">
        <v>695</v>
      </c>
      <c r="AB695" s="102"/>
      <c r="AC695" s="103"/>
      <c r="AD695" s="106"/>
      <c r="AE695" s="106"/>
      <c r="AF695" s="106"/>
      <c r="AG695" s="106"/>
      <c r="AH695" s="106"/>
      <c r="AI695" s="106"/>
      <c r="AJ695" s="106"/>
      <c r="AK695" s="106"/>
      <c r="AL695" s="106"/>
      <c r="AM695" s="106"/>
      <c r="AN695" s="106"/>
      <c r="AO695" s="106"/>
      <c r="AP695" s="106"/>
      <c r="AQ695" s="106"/>
      <c r="AR695" s="106"/>
      <c r="AS695" s="106"/>
      <c r="AT695" s="106"/>
      <c r="AU695" s="106"/>
      <c r="AV695" s="106"/>
      <c r="AW695" s="106"/>
      <c r="AX695" s="106"/>
      <c r="AY695" s="106"/>
      <c r="AZ695" s="79" t="str">
        <f>REPLACE(INDEX(GroupVertices[Group],MATCH(Vertices[[#This Row],[Vertex]],GroupVertices[Vertex],0)),1,1,"")</f>
        <v>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5"/>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5"/>
    <dataValidation allowBlank="1" showInputMessage="1" promptTitle="Vertex Tooltip" prompt="Enter optional text that will pop up when the mouse is hovered over the vertex." errorTitle="Invalid Vertex Image Key" sqref="K3:K6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5"/>
    <dataValidation allowBlank="1" showInputMessage="1" promptTitle="Vertex Label Fill Color" prompt="To select an optional fill color for the Label shape, right-click and select Select Color on the right-click menu." sqref="I3:I695"/>
    <dataValidation allowBlank="1" showInputMessage="1" promptTitle="Vertex Image File" prompt="Enter the path to an image file.  Hover over the column header for examples." errorTitle="Invalid Vertex Image Key" sqref="F3:F695"/>
    <dataValidation allowBlank="1" showInputMessage="1" promptTitle="Vertex Color" prompt="To select an optional vertex color, right-click and select Select Color on the right-click menu." sqref="B3:B695"/>
    <dataValidation allowBlank="1" showInputMessage="1" promptTitle="Vertex Opacity" prompt="Enter an optional vertex opacity between 0 (transparent) and 100 (opaque)." errorTitle="Invalid Vertex Opacity" error="The optional vertex opacity must be a whole number between 0 and 10." sqref="E3:E695"/>
    <dataValidation type="list" allowBlank="1" showInputMessage="1" showErrorMessage="1" promptTitle="Vertex Shape" prompt="Select an optional vertex shape." errorTitle="Invalid Vertex Shape" error="You have entered an invalid vertex shape.  Try selecting from the drop-down list instead." sqref="C3:C6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5">
      <formula1>ValidVertexLabelPositions</formula1>
    </dataValidation>
    <dataValidation allowBlank="1" showInputMessage="1" showErrorMessage="1" promptTitle="Vertex Name" prompt="Enter the name of the vertex." sqref="A3:A695"/>
  </dataValidations>
  <hyperlinks>
    <hyperlink ref="AJ126" r:id="rId1" display="https://t.co/ZWjxXMoNyx"/>
    <hyperlink ref="AJ298" r:id="rId2" display="https://t.co/XuOYzKH4FN"/>
    <hyperlink ref="AJ495" r:id="rId3" display="https://t.co/oj7lVio9Pn"/>
    <hyperlink ref="AL54" r:id="rId4" display="https://t.co/b5DCvEtWva"/>
    <hyperlink ref="AL56" r:id="rId5" display="https://t.co/y8y1GSjc0i"/>
    <hyperlink ref="AL60" r:id="rId6" display="https://t.co/MF6mzUU18n"/>
    <hyperlink ref="AL25" r:id="rId7" display="https://t.co/kLdTTOALQb"/>
    <hyperlink ref="AL63" r:id="rId8" display="https://t.co/X5byrcoDdj"/>
    <hyperlink ref="AL66" r:id="rId9" display="http://t.co/FuUfMPEuBf"/>
    <hyperlink ref="AL71" r:id="rId10" display="https://t.co/yDZwcC3kpS"/>
    <hyperlink ref="AL73" r:id="rId11" display="http://t.co/H6yqQgwIul"/>
    <hyperlink ref="AL74" r:id="rId12" display="https://t.co/3vgD0zceEs"/>
    <hyperlink ref="AL77" r:id="rId13" display="https://t.co/4VU4xWP8nM"/>
    <hyperlink ref="AL78" r:id="rId14" display="https://t.co/VbiZJPzY5Q"/>
    <hyperlink ref="AL18" r:id="rId15" display="https://t.co/INAsP2RSNA"/>
    <hyperlink ref="AL83" r:id="rId16" display="https://t.co/ZIaaVKELmo"/>
    <hyperlink ref="AL84" r:id="rId17" display="https://t.co/vkoDEOhddf"/>
    <hyperlink ref="AL86" r:id="rId18" display="https://t.co/BoOdtJ5vmr"/>
    <hyperlink ref="AL10" r:id="rId19" display="https://t.co/hr7R6eNrmf"/>
    <hyperlink ref="AL91" r:id="rId20" display="https://t.co/I5BZYnOfSH"/>
    <hyperlink ref="AL93" r:id="rId21" display="https://t.co/vBspckGwBy"/>
    <hyperlink ref="AL95" r:id="rId22" display="https://t.co/LtZGOoJaId"/>
    <hyperlink ref="AL7" r:id="rId23" display="https://t.co/N7sNNHSfPq"/>
    <hyperlink ref="AL100" r:id="rId24" display="https://t.co/olvyY70ky4"/>
    <hyperlink ref="AL101" r:id="rId25" display="https://t.co/0NzGgn47BK"/>
    <hyperlink ref="AL103" r:id="rId26" display="http://t.co/WGcvklEXZF"/>
    <hyperlink ref="AL105" r:id="rId27" display="https://t.co/wQLgxb6ua0"/>
    <hyperlink ref="AL106" r:id="rId28" display="https://t.co/WqvSFPJ9oW"/>
    <hyperlink ref="AL107" r:id="rId29" display="https://t.co/DKRahiPiUb"/>
    <hyperlink ref="AL108" r:id="rId30" display="https://t.co/jvFRj3k21r"/>
    <hyperlink ref="AL122" r:id="rId31" display="http://t.co/YvnpPocG1m"/>
    <hyperlink ref="AL125" r:id="rId32" display="https://t.co/7srXYj16Ne"/>
    <hyperlink ref="AL127" r:id="rId33" display="https://t.co/ekoYCHZY8Q"/>
    <hyperlink ref="AL129" r:id="rId34" display="https://t.co/FCMPmFs1hK"/>
    <hyperlink ref="AL8" r:id="rId35" display="https://t.co/SRaEZoa2Vi"/>
    <hyperlink ref="AL134" r:id="rId36" display="https://t.co/V3yrs1SifH"/>
    <hyperlink ref="AL136" r:id="rId37" display="https://t.co/C6IKdXSmFf"/>
    <hyperlink ref="AL138" r:id="rId38" display="https://t.co/AmNKK2R31e"/>
    <hyperlink ref="AL139" r:id="rId39" display="https://t.co/chCiCOQ5qa"/>
    <hyperlink ref="AL39" r:id="rId40" display="https://t.co/F3fLcfn45H"/>
    <hyperlink ref="AL140" r:id="rId41" display="https://t.co/svReTFRBhG"/>
    <hyperlink ref="AL143" r:id="rId42" display="https://t.co/yse0Kj09IL"/>
    <hyperlink ref="AL145" r:id="rId43" display="http://t.co/0tZY4lqBml"/>
    <hyperlink ref="AL3" r:id="rId44" display="https://t.co/JFlvrmkxeG"/>
    <hyperlink ref="AL15" r:id="rId45" display="https://t.co/6GaAczILTB"/>
    <hyperlink ref="AL154" r:id="rId46" display="https://t.co/BrQLpp29jD"/>
    <hyperlink ref="AL156" r:id="rId47" display="https://t.co/zif8kv0tTC"/>
    <hyperlink ref="AL159" r:id="rId48" display="http://t.co/QlMjFLc0JK"/>
    <hyperlink ref="AL16" r:id="rId49" display="https://t.co/wUk2IsASmX"/>
    <hyperlink ref="AL22" r:id="rId50" display="https://t.co/u8st5wv7lg"/>
    <hyperlink ref="AL161" r:id="rId51" display="https://t.co/y8OS11HkMu"/>
    <hyperlink ref="AL162" r:id="rId52" display="https://t.co/2tLivLfcl4"/>
    <hyperlink ref="AL13" r:id="rId53" display="http://t.co/8OI8fYm7h2"/>
    <hyperlink ref="AL166" r:id="rId54" display="https://t.co/BIlve4GmJV"/>
    <hyperlink ref="AL167" r:id="rId55" display="https://t.co/KrvUsJSH4Y"/>
    <hyperlink ref="AL171" r:id="rId56" display="https://t.co/rooUHOlAX1"/>
    <hyperlink ref="AL173" r:id="rId57" display="https://t.co/Lh8O1F3qei"/>
    <hyperlink ref="AL180" r:id="rId58" display="https://t.co/POjP1zrw2h"/>
    <hyperlink ref="AL186" r:id="rId59" display="https://t.co/i2BpnWBLMp"/>
    <hyperlink ref="AL187" r:id="rId60" display="https://t.co/yyQlWheDQf"/>
    <hyperlink ref="AL189" r:id="rId61" display="https://t.co/gf1BVaUUlm"/>
    <hyperlink ref="AL42" r:id="rId62" display="https://t.co/9eXvmZeOqz"/>
    <hyperlink ref="AL190" r:id="rId63" display="https://t.co/XNABzJ7yUY"/>
    <hyperlink ref="AL191" r:id="rId64" display="http://t.co/TQzFQr05tZ"/>
    <hyperlink ref="AL194" r:id="rId65" display="https://t.co/jTTZsF9Yae"/>
    <hyperlink ref="AL196" r:id="rId66" display="http://t.co/gCtmyErdLo"/>
    <hyperlink ref="AL197" r:id="rId67" display="https://t.co/lUH3DqRmay"/>
    <hyperlink ref="AL198" r:id="rId68" display="https://t.co/VYmY7x7NU3"/>
    <hyperlink ref="AL199" r:id="rId69" display="https://t.co/1U0poRLi4I"/>
    <hyperlink ref="AL12" r:id="rId70" display="https://t.co/mDK4KhYrPZ"/>
    <hyperlink ref="AL205" r:id="rId71" display="https://t.co/gFumLkbbxO"/>
    <hyperlink ref="AL206" r:id="rId72" display="https://t.co/Sliao6j2kG"/>
    <hyperlink ref="AL207" r:id="rId73" display="https://t.co/6rx1mSy4km"/>
    <hyperlink ref="AL208" r:id="rId74" display="https://t.co/JYU4cXjRst"/>
    <hyperlink ref="AL209" r:id="rId75" display="https://t.co/S5N5mlT719"/>
    <hyperlink ref="AL214" r:id="rId76" display="https://t.co/M19dYC3800"/>
    <hyperlink ref="AL216" r:id="rId77" display="http://t.co/E9rkvf4uNA"/>
    <hyperlink ref="AL43" r:id="rId78" display="https://t.co/714maVWdZ1"/>
    <hyperlink ref="AL44" r:id="rId79" display="https://t.co/08gvKakhtD"/>
    <hyperlink ref="AL219" r:id="rId80" display="https://t.co/aigkgbMkRg"/>
    <hyperlink ref="AL220" r:id="rId81" display="https://t.co/l7JM4O3Ouc"/>
    <hyperlink ref="AL226" r:id="rId82" display="https://t.co/MwGbzwI9cd"/>
    <hyperlink ref="AL228" r:id="rId83" display="https://t.co/qIRkwHRHrM"/>
    <hyperlink ref="AL230" r:id="rId84" display="https://t.co/VCvruO2xXA"/>
    <hyperlink ref="AL233" r:id="rId85" display="https://t.co/iBic2MDeh3"/>
    <hyperlink ref="AL237" r:id="rId86" display="https://t.co/SnOv0usOtw"/>
    <hyperlink ref="AL242" r:id="rId87" display="https://t.co/V5Qmaz9yrv"/>
    <hyperlink ref="AL243" r:id="rId88" display="https://t.co/P7culcjajx"/>
    <hyperlink ref="AL246" r:id="rId89" display="http://t.co/hh7LAoOEAN"/>
    <hyperlink ref="AL250" r:id="rId90" display="https://t.co/WFmNNP7hvg"/>
    <hyperlink ref="AL252" r:id="rId91" display="https://t.co/XvzT45Bevs"/>
    <hyperlink ref="AL35" r:id="rId92" display="https://t.co/f9roTGkMZL"/>
    <hyperlink ref="AL254" r:id="rId93" display="https://t.co/iI2PxL1hSO"/>
    <hyperlink ref="AL255" r:id="rId94" display="https://t.co/lblfb2GpTT"/>
    <hyperlink ref="AL257" r:id="rId95" display="https://t.co/1Jef1e9Gmf"/>
    <hyperlink ref="AL258" r:id="rId96" display="https://t.co/cpRfpkCccE"/>
    <hyperlink ref="AL260" r:id="rId97" display="https://t.co/E6hNdNMLPV"/>
    <hyperlink ref="AL266" r:id="rId98" display="https://t.co/T4bQcx2ZRg"/>
    <hyperlink ref="AL267" r:id="rId99" display="https://t.co/AMfufW6wdT"/>
    <hyperlink ref="AL269" r:id="rId100" display="https://t.co/WsiRgZh5kb"/>
    <hyperlink ref="AL271" r:id="rId101" display="https://t.co/kck4zJE5tO"/>
    <hyperlink ref="AL273" r:id="rId102" display="https://t.co/lGnBELJO1I"/>
    <hyperlink ref="AL274" r:id="rId103" display="https://t.co/EXCJFYeqWL"/>
    <hyperlink ref="AL275" r:id="rId104" display="https://t.co/ZKqL2VuJJc"/>
    <hyperlink ref="AL276" r:id="rId105" display="http://t.co/tZhUgZASRY"/>
    <hyperlink ref="AL277" r:id="rId106" display="http://t.co/qAa5UTOOqv"/>
    <hyperlink ref="AL282" r:id="rId107" display="https://t.co/pSDNr86eXG"/>
    <hyperlink ref="AL283" r:id="rId108" display="https://t.co/TWv9H4uIfh"/>
    <hyperlink ref="AL284" r:id="rId109" display="https://t.co/lF6urnbCXi"/>
    <hyperlink ref="AL286" r:id="rId110" display="http://t.co/NOC50ADc"/>
    <hyperlink ref="AL289" r:id="rId111" display="https://t.co/5qxI0VlUA8"/>
    <hyperlink ref="AL294" r:id="rId112" display="https://t.co/gHXQN4ORDA"/>
    <hyperlink ref="AL296" r:id="rId113" display="https://t.co/lc7aUp4hmE"/>
    <hyperlink ref="AL304" r:id="rId114" display="https://t.co/seIz3dCRjd"/>
    <hyperlink ref="AL306" r:id="rId115" display="https://t.co/bdHYnQycH3"/>
    <hyperlink ref="AL307" r:id="rId116" display="https://t.co/KTxHfWeaiy"/>
    <hyperlink ref="AL310" r:id="rId117" display="https://t.co/z60m8FpLOn"/>
    <hyperlink ref="AL311" r:id="rId118" display="https://t.co/Ys8FkV5Ucj"/>
    <hyperlink ref="AL316" r:id="rId119" display="http://t.co/5QHrgLJ29Y"/>
    <hyperlink ref="AL317" r:id="rId120" display="http://t.co/jWjs9WRi0q"/>
    <hyperlink ref="AL321" r:id="rId121" display="https://t.co/OgBbFPE59J"/>
    <hyperlink ref="AL323" r:id="rId122" display="https://t.co/hx8YW7EhK1"/>
    <hyperlink ref="AL324" r:id="rId123" display="https://t.co/PcyCOn4Iba"/>
    <hyperlink ref="AL329" r:id="rId124" display="https://t.co/RLvd9MGjGg"/>
    <hyperlink ref="AL330" r:id="rId125" display="http://t.co/JZbXkNmFUd"/>
    <hyperlink ref="AL331" r:id="rId126" display="https://t.co/r10ocpb1F8"/>
    <hyperlink ref="AL332" r:id="rId127" display="http://t.co/awsRqZhqLX"/>
    <hyperlink ref="AL334" r:id="rId128" display="https://t.co/vFeKI35vnD"/>
    <hyperlink ref="AL335" r:id="rId129" display="https://t.co/LyrmLn47Vm"/>
    <hyperlink ref="AL337" r:id="rId130" display="https://t.co/e2TMoLcT0t"/>
    <hyperlink ref="AL46" r:id="rId131" display="https://t.co/JwstbrtIBv"/>
    <hyperlink ref="AL338" r:id="rId132" display="https://t.co/A2pwjTiyRK"/>
    <hyperlink ref="AL339" r:id="rId133" display="https://t.co/KtQo2FVCUK"/>
    <hyperlink ref="AL341" r:id="rId134" display="https://t.co/Ril9JmUaXc"/>
    <hyperlink ref="AL345" r:id="rId135" display="https://t.co/48378rNvbE"/>
    <hyperlink ref="AL349" r:id="rId136" display="https://t.co/Tit5GUq1Q8"/>
    <hyperlink ref="AL350" r:id="rId137" display="https://t.co/lizkNt4vnj"/>
    <hyperlink ref="AL47" r:id="rId138" display="https://t.co/Bke0SDGXN7"/>
    <hyperlink ref="AL353" r:id="rId139" display="https://t.co/F4QAq97Dvo"/>
    <hyperlink ref="AL355" r:id="rId140" display="https://t.co/ePCJPo7W4V"/>
    <hyperlink ref="AL356" r:id="rId141" display="https://t.co/7LcNKdQPH2"/>
    <hyperlink ref="AL364" r:id="rId142" display="https://t.co/oUGkb1a8Jt"/>
    <hyperlink ref="AL366" r:id="rId143" display="https://t.co/8ORbDECUrC"/>
    <hyperlink ref="AL367" r:id="rId144" display="https://t.co/IwVcgfGgL0"/>
    <hyperlink ref="AL371" r:id="rId145" display="https://t.co/WrGv3Ooqy8"/>
    <hyperlink ref="AL379" r:id="rId146" display="https://t.co/yBOHdmub95"/>
    <hyperlink ref="AL382" r:id="rId147" display="https://t.co/9nlY9CLejW"/>
    <hyperlink ref="AL386" r:id="rId148" display="https://t.co/aRL1GxZzrk"/>
    <hyperlink ref="AL387" r:id="rId149" display="https://t.co/VFW1xt4N7M"/>
    <hyperlink ref="AL388" r:id="rId150" display="https://t.co/DagP2Vr3Pa"/>
    <hyperlink ref="AL392" r:id="rId151" display="https://t.co/p1R06LlcPk"/>
    <hyperlink ref="AL393" r:id="rId152" display="https://t.co/bzaM5SgDGW"/>
    <hyperlink ref="AL399" r:id="rId153" display="https://t.co/vnWU4TwyHd"/>
    <hyperlink ref="AL404" r:id="rId154" display="https://t.co/GWok3oBLxP"/>
    <hyperlink ref="AL405" r:id="rId155" display="http://t.co/yzGb5E9HMz"/>
    <hyperlink ref="AL406" r:id="rId156" display="https://t.co/p0By5rSTK1"/>
    <hyperlink ref="AL407" r:id="rId157" display="https://t.co/YliO0J6C7o"/>
    <hyperlink ref="AL408" r:id="rId158" display="https://t.co/jt7kD087ZZ"/>
    <hyperlink ref="AL410" r:id="rId159" display="https://t.co/AkivG1JAqw"/>
    <hyperlink ref="AL411" r:id="rId160" display="https://t.co/DVee2ovtqC"/>
    <hyperlink ref="AL418" r:id="rId161" display="https://t.co/sNtxJ7jmaE"/>
    <hyperlink ref="AL419" r:id="rId162" display="http://t.co/t414UtTRv4"/>
    <hyperlink ref="AL422" r:id="rId163" display="https://t.co/2Ea89ZvR1s"/>
    <hyperlink ref="AL424" r:id="rId164" display="https://t.co/cFoO9SQK0H"/>
    <hyperlink ref="AL425" r:id="rId165" display="https://t.co/X2eZpUF7As"/>
    <hyperlink ref="AL426" r:id="rId166" display="https://t.co/mSV8k9k5kS"/>
    <hyperlink ref="AL430" r:id="rId167" display="https://t.co/aPq085Gapv"/>
    <hyperlink ref="AL431" r:id="rId168" display="https://t.co/wbD6trGzDO"/>
    <hyperlink ref="AL433" r:id="rId169" display="https://t.co/0AnjafvrrR"/>
    <hyperlink ref="AL434" r:id="rId170" display="https://t.co/RIhj45Zm72"/>
    <hyperlink ref="AL435" r:id="rId171" display="https://t.co/t8A9VemBsr"/>
    <hyperlink ref="AL31" r:id="rId172" display="https://t.co/YqLTbdP7Xz"/>
    <hyperlink ref="AL49" r:id="rId173" display="http://t.co/uAo7KZsC1B"/>
    <hyperlink ref="AL50" r:id="rId174" display="https://t.co/XMmdrNCfMj"/>
    <hyperlink ref="AL442" r:id="rId175" display="https://t.co/KUUynB3gqu"/>
    <hyperlink ref="AL443" r:id="rId176" display="https://t.co/2vBDi6hlYl"/>
    <hyperlink ref="AL446" r:id="rId177" display="https://t.co/Ialg9HJjVX"/>
    <hyperlink ref="AL11" r:id="rId178" display="https://t.co/Yz3cAJoTs2"/>
    <hyperlink ref="AL450" r:id="rId179" display="https://t.co/m3ECe6fPDp"/>
    <hyperlink ref="AL458" r:id="rId180" display="https://t.co/CDG2IiAh7f"/>
    <hyperlink ref="AL459" r:id="rId181" display="http://t.co/70JiDcrcLk"/>
    <hyperlink ref="AL464" r:id="rId182" display="https://t.co/vGshmLQPR3"/>
    <hyperlink ref="AL467" r:id="rId183" display="https://t.co/sPt1sI5wqb"/>
    <hyperlink ref="AL52" r:id="rId184" display="https://t.co/HuzPcBh0Fa"/>
    <hyperlink ref="AL469" r:id="rId185" display="https://t.co/9ba2765ghe"/>
    <hyperlink ref="AL470" r:id="rId186" display="https://t.co/o4miqWj5Zm"/>
    <hyperlink ref="AL473" r:id="rId187" display="https://t.co/3T4YO9L3Hs"/>
    <hyperlink ref="AL477" r:id="rId188" display="https://t.co/vRUr4RLMmD"/>
    <hyperlink ref="AL478" r:id="rId189" display="http://t.co/JbXfLvxCCc"/>
    <hyperlink ref="AL479" r:id="rId190" display="https://t.co/7XscAaXle4"/>
    <hyperlink ref="AL480" r:id="rId191" display="https://t.co/f4NrLLpGVF"/>
    <hyperlink ref="AL481" r:id="rId192" display="https://t.co/iVUU9r9Vvn"/>
    <hyperlink ref="AL483" r:id="rId193" display="https://t.co/DEyNnMZaSS"/>
    <hyperlink ref="AL486" r:id="rId194" display="https://t.co/HqDh8yOMvY"/>
    <hyperlink ref="AL487" r:id="rId195" display="https://t.co/zKzLCbImce"/>
    <hyperlink ref="AL490" r:id="rId196" display="http://t.co/y6lIzE7rRV"/>
    <hyperlink ref="AL491" r:id="rId197" display="http://t.co/5ci8awCb1k"/>
    <hyperlink ref="AL493" r:id="rId198" display="https://t.co/bUZMiseady"/>
    <hyperlink ref="AL503" r:id="rId199" display="https://t.co/TAXQpsHa5X"/>
    <hyperlink ref="AL32" r:id="rId200" display="https://t.co/JbRm4pHwEp"/>
    <hyperlink ref="AL506" r:id="rId201" display="https://t.co/Bw6KdjVAZ5"/>
    <hyperlink ref="AL507" r:id="rId202" display="https://t.co/zpAzSMQTQq"/>
    <hyperlink ref="AL508" r:id="rId203" display="https://t.co/ZvacAzvyFZ"/>
    <hyperlink ref="AL515" r:id="rId204" display="https://t.co/8rMQrWFkCB"/>
    <hyperlink ref="AL517" r:id="rId205" display="http://t.co/V4PkFdYFfi"/>
    <hyperlink ref="AL521" r:id="rId206" display="http://t.co/IDgK8XS4z2"/>
    <hyperlink ref="AL525" r:id="rId207" display="https://t.co/InjJiYeo8K"/>
    <hyperlink ref="AL526" r:id="rId208" display="https://t.co/37zTH4yR1t"/>
    <hyperlink ref="AL537" r:id="rId209" display="https://t.co/CeGA1cOOE3"/>
    <hyperlink ref="AL539" r:id="rId210" display="https://t.co/oKNv9PvBNF"/>
    <hyperlink ref="AL541" r:id="rId211" display="https://t.co/wLjZFozbOm"/>
    <hyperlink ref="AL542" r:id="rId212" display="https://t.co/ku4HepHLG8"/>
    <hyperlink ref="AL546" r:id="rId213" display="https://t.co/Cwg72JvZzJ"/>
    <hyperlink ref="AL53" r:id="rId214" display="https://t.co/jfhEMrUXM9"/>
    <hyperlink ref="AL555" r:id="rId215" display="https://t.co/O5gcrPnNLN"/>
    <hyperlink ref="AL557" r:id="rId216" display="https://t.co/xORVbEnJPF"/>
    <hyperlink ref="AL558" r:id="rId217" display="https://t.co/KNiD6FxoEy"/>
    <hyperlink ref="AL562" r:id="rId218" display="https://t.co/3D0KMafAMV"/>
    <hyperlink ref="AL563" r:id="rId219" display="https://t.co/ws7BlQEmwN"/>
    <hyperlink ref="AL564" r:id="rId220" display="http://t.co/7Ph31t11mK"/>
    <hyperlink ref="AL568" r:id="rId221" display="http://t.co/9CVaFZ105O"/>
    <hyperlink ref="AL569" r:id="rId222" display="http://t.co/VvJyDVio3g"/>
    <hyperlink ref="AL571" r:id="rId223" display="https://t.co/RZ15iEBimZ"/>
    <hyperlink ref="AL573" r:id="rId224" display="https://t.co/doPtgIJ3QU"/>
    <hyperlink ref="AL574" r:id="rId225" display="https://t.co/Y5HXvFQVIu"/>
    <hyperlink ref="AL581" r:id="rId226" display="https://t.co/BJjGs9q6ph"/>
    <hyperlink ref="AL582" r:id="rId227" display="https://t.co/PBjvqJuDww"/>
    <hyperlink ref="AL583" r:id="rId228" display="https://t.co/XrwWU3VsQG"/>
    <hyperlink ref="AL587" r:id="rId229" display="https://t.co/2i2I2TcKwk"/>
    <hyperlink ref="AL592" r:id="rId230" display="https://t.co/3alPNbZ5xo"/>
    <hyperlink ref="AL593" r:id="rId231" display="http://t.co/CgDRwxCtMW"/>
    <hyperlink ref="AL596" r:id="rId232" display="https://t.co/C62yN65OiT"/>
    <hyperlink ref="AL598" r:id="rId233" display="https://t.co/QaRS2KSFYw"/>
    <hyperlink ref="AL602" r:id="rId234" display="https://t.co/2z7ffTcmDL"/>
    <hyperlink ref="AL603" r:id="rId235" display="http://t.co/9jvAOPIAAm"/>
    <hyperlink ref="AL605" r:id="rId236" display="https://t.co/dBHph3rJeH"/>
    <hyperlink ref="AL606" r:id="rId237" display="https://t.co/5otNkzguD5"/>
    <hyperlink ref="AL608" r:id="rId238" display="https://t.co/nNynzekcOG"/>
    <hyperlink ref="AL615" r:id="rId239" display="https://t.co/VaGzPgsSkd"/>
    <hyperlink ref="AL620" r:id="rId240" display="https://t.co/UasBSGqIKl"/>
    <hyperlink ref="AL622" r:id="rId241" display="https://t.co/OwWOM5QtgA"/>
    <hyperlink ref="AL623" r:id="rId242" display="https://t.co/jpJDyWYYgY"/>
    <hyperlink ref="AL625" r:id="rId243" display="https://t.co/Jw75elxxa0"/>
    <hyperlink ref="AL630" r:id="rId244" display="https://t.co/4PolW6u8mZ"/>
    <hyperlink ref="AL33" r:id="rId245" display="https://t.co/QAuwhFLk4I"/>
    <hyperlink ref="AL633" r:id="rId246" display="https://t.co/RBhnlkkzPV"/>
    <hyperlink ref="AL634" r:id="rId247" display="https://t.co/uCqEezyhcN"/>
    <hyperlink ref="AL635" r:id="rId248" display="https://t.co/mRZOBVtWuE"/>
    <hyperlink ref="AL636" r:id="rId249" display="https://t.co/vpie1qmRoD"/>
    <hyperlink ref="AL640" r:id="rId250" display="https://t.co/FVaq6aCaWq"/>
    <hyperlink ref="AL641" r:id="rId251" display="http://t.co/YgjRmGmgkE"/>
    <hyperlink ref="AL642" r:id="rId252" display="https://t.co/I4GP6GZqLV"/>
    <hyperlink ref="AL644" r:id="rId253" display="https://t.co/U6ijhIUUXM"/>
    <hyperlink ref="AL646" r:id="rId254" display="https://t.co/OlJZpojSGx"/>
    <hyperlink ref="AL651" r:id="rId255" display="https://t.co/NzPpIE6HS1"/>
    <hyperlink ref="AL654" r:id="rId256" display="https://t.co/KQDcW0moHJ"/>
    <hyperlink ref="AL655" r:id="rId257" display="https://t.co/9rQpIBXzt8"/>
    <hyperlink ref="AL656" r:id="rId258" display="https://t.co/iMQaIxR3X7"/>
    <hyperlink ref="AL661" r:id="rId259" display="https://t.co/8nHcUZBO6C"/>
    <hyperlink ref="AL662" r:id="rId260" display="https://t.co/GLoNtI1igR"/>
    <hyperlink ref="AL669" r:id="rId261" display="http://t.co/TwuabAiZXr"/>
    <hyperlink ref="AL672" r:id="rId262" display="https://t.co/07SS4vvr3j"/>
    <hyperlink ref="AL673" r:id="rId263" display="https://t.co/vcPBTerQMX"/>
    <hyperlink ref="AL677" r:id="rId264" display="https://t.co/wJQbeKAEl0"/>
    <hyperlink ref="AL680" r:id="rId265" display="https://t.co/dMg0NgKCqQ"/>
    <hyperlink ref="AL34" r:id="rId266" display="https://t.co/rw4rO8JbkH"/>
    <hyperlink ref="AL681" r:id="rId267" display="https://t.co/OWFn1fdiln"/>
    <hyperlink ref="AL682" r:id="rId268" display="https://t.co/6tlRwltkiD"/>
    <hyperlink ref="AL683" r:id="rId269" display="https://t.co/T2h8Myllda"/>
    <hyperlink ref="AL684" r:id="rId270" display="https://t.co/gk2qUvFZkT"/>
    <hyperlink ref="AL689" r:id="rId271" display="http://t.co/UJsy5Y9UC5"/>
    <hyperlink ref="AL692" r:id="rId272" display="https://t.co/rB2Atwtb4L"/>
    <hyperlink ref="AL693" r:id="rId273" display="https://t.co/gI33QTtE54"/>
    <hyperlink ref="AO36" r:id="rId274" display="https://pbs.twimg.com/profile_banners/2424352724/1547927736"/>
    <hyperlink ref="AO54" r:id="rId275" display="https://pbs.twimg.com/profile_banners/1901188604/1413827168"/>
    <hyperlink ref="AO55" r:id="rId276" display="https://pbs.twimg.com/profile_banners/1144784909015441408/1562773524"/>
    <hyperlink ref="AO56" r:id="rId277" display="https://pbs.twimg.com/profile_banners/1135431503570190338/1562773694"/>
    <hyperlink ref="AO57" r:id="rId278" display="https://pbs.twimg.com/profile_banners/294940216/1542210585"/>
    <hyperlink ref="AO58" r:id="rId279" display="https://pbs.twimg.com/profile_banners/2406521825/1559224227"/>
    <hyperlink ref="AO59" r:id="rId280" display="https://pbs.twimg.com/profile_banners/20002004/1560874125"/>
    <hyperlink ref="AO60" r:id="rId281" display="https://pbs.twimg.com/profile_banners/308756792/1560336202"/>
    <hyperlink ref="AO5" r:id="rId282" display="https://pbs.twimg.com/profile_banners/571964518/1562229059"/>
    <hyperlink ref="AO62" r:id="rId283" display="https://pbs.twimg.com/profile_banners/2224376467/1557127957"/>
    <hyperlink ref="AO21" r:id="rId284" display="https://pbs.twimg.com/profile_banners/739902746468323328/1561469261"/>
    <hyperlink ref="AO25" r:id="rId285" display="https://pbs.twimg.com/profile_banners/339974486/1555688159"/>
    <hyperlink ref="AO63" r:id="rId286" display="https://pbs.twimg.com/profile_banners/757710931883425792/1517164093"/>
    <hyperlink ref="AO64" r:id="rId287" display="https://pbs.twimg.com/profile_banners/2402368819/1561594199"/>
    <hyperlink ref="AO65" r:id="rId288" display="https://pbs.twimg.com/profile_banners/2986799837/1562386228"/>
    <hyperlink ref="AO66" r:id="rId289" display="https://pbs.twimg.com/profile_banners/627323792/1508003670"/>
    <hyperlink ref="AO67" r:id="rId290" display="https://pbs.twimg.com/profile_banners/28107980/1522841732"/>
    <hyperlink ref="AO68" r:id="rId291" display="https://pbs.twimg.com/profile_banners/325888096/1511466925"/>
    <hyperlink ref="AO69" r:id="rId292" display="https://pbs.twimg.com/profile_banners/1124409395390156800/1561838992"/>
    <hyperlink ref="AO70" r:id="rId293" display="https://pbs.twimg.com/profile_banners/814195927074435072/1562865240"/>
    <hyperlink ref="AO71" r:id="rId294" display="https://pbs.twimg.com/profile_banners/15986949/1562606724"/>
    <hyperlink ref="AO72" r:id="rId295" display="https://pbs.twimg.com/profile_banners/2892293242/1552954665"/>
    <hyperlink ref="AO73" r:id="rId296" display="https://pbs.twimg.com/profile_banners/453780255/1414222184"/>
    <hyperlink ref="AO74" r:id="rId297" display="https://pbs.twimg.com/profile_banners/756459446/1490070027"/>
    <hyperlink ref="AO75" r:id="rId298" display="https://pbs.twimg.com/profile_banners/107598819/1561844915"/>
    <hyperlink ref="AO76" r:id="rId299" display="https://pbs.twimg.com/profile_banners/224512423/1524802664"/>
    <hyperlink ref="AO77" r:id="rId300" display="https://pbs.twimg.com/profile_banners/1386918194/1413317443"/>
    <hyperlink ref="AO78" r:id="rId301" display="https://pbs.twimg.com/profile_banners/2870848881/1562870529"/>
    <hyperlink ref="AO79" r:id="rId302" display="https://pbs.twimg.com/profile_banners/752935956697808897/1469007398"/>
    <hyperlink ref="AO18" r:id="rId303" display="https://pbs.twimg.com/profile_banners/2459644405/1398257807"/>
    <hyperlink ref="AO82" r:id="rId304" display="https://pbs.twimg.com/profile_banners/3149858390/1428760109"/>
    <hyperlink ref="AO83" r:id="rId305" display="https://pbs.twimg.com/profile_banners/1457398398/1562339814"/>
    <hyperlink ref="AO84" r:id="rId306" display="https://pbs.twimg.com/profile_banners/1054485073/1556771201"/>
    <hyperlink ref="AO9" r:id="rId307" display="https://pbs.twimg.com/profile_banners/1128933711238451200/1561659207"/>
    <hyperlink ref="AO86" r:id="rId308" display="https://pbs.twimg.com/profile_banners/1037565451/1557494471"/>
    <hyperlink ref="AO87" r:id="rId309" display="https://pbs.twimg.com/profile_banners/1075705535071248385/1545387370"/>
    <hyperlink ref="AO88" r:id="rId310" display="https://pbs.twimg.com/profile_banners/790615281811021824/1525053763"/>
    <hyperlink ref="AO89" r:id="rId311" display="https://pbs.twimg.com/profile_banners/2902318464/1561379737"/>
    <hyperlink ref="AO90" r:id="rId312" display="https://pbs.twimg.com/profile_banners/1060822693/1441239578"/>
    <hyperlink ref="AO10" r:id="rId313" display="https://pbs.twimg.com/profile_banners/331311644/1541704734"/>
    <hyperlink ref="AO91" r:id="rId314" display="https://pbs.twimg.com/profile_banners/2744561162/1549468152"/>
    <hyperlink ref="AO92" r:id="rId315" display="https://pbs.twimg.com/profile_banners/3162239922/1537926996"/>
    <hyperlink ref="AO93" r:id="rId316" display="https://pbs.twimg.com/profile_banners/790610588355395584/1477331486"/>
    <hyperlink ref="AO38" r:id="rId317" display="https://pbs.twimg.com/profile_banners/959164093/1450307931"/>
    <hyperlink ref="AO95" r:id="rId318" display="https://pbs.twimg.com/profile_banners/1131371185973977088/1562452150"/>
    <hyperlink ref="AO96" r:id="rId319" display="https://pbs.twimg.com/profile_banners/993270594249613313/1562025260"/>
    <hyperlink ref="AO97" r:id="rId320" display="https://pbs.twimg.com/profile_banners/14083456/1561928969"/>
    <hyperlink ref="AO7" r:id="rId321" display="https://pbs.twimg.com/profile_banners/4196983835/1562002967"/>
    <hyperlink ref="AO98" r:id="rId322" display="https://pbs.twimg.com/profile_banners/1015091661116882945/1559716214"/>
    <hyperlink ref="AO99" r:id="rId323" display="https://pbs.twimg.com/profile_banners/776852308227334144/1562791222"/>
    <hyperlink ref="AO100" r:id="rId324" display="https://pbs.twimg.com/profile_banners/842485376/1558240770"/>
    <hyperlink ref="AO101" r:id="rId325" display="https://pbs.twimg.com/profile_banners/1968953322/1561878964"/>
    <hyperlink ref="AO102" r:id="rId326" display="https://pbs.twimg.com/profile_banners/1149598813/1437333488"/>
    <hyperlink ref="AO103" r:id="rId327" display="https://pbs.twimg.com/profile_banners/20442930/1536066521"/>
    <hyperlink ref="AO104" r:id="rId328" display="https://pbs.twimg.com/profile_banners/534290014/1561395287"/>
    <hyperlink ref="AO105" r:id="rId329" display="https://pbs.twimg.com/profile_banners/932191681205755905/1540516710"/>
    <hyperlink ref="AO106" r:id="rId330" display="https://pbs.twimg.com/profile_banners/268088871/1560781204"/>
    <hyperlink ref="AO107" r:id="rId331" display="https://pbs.twimg.com/profile_banners/344315997/1561831081"/>
    <hyperlink ref="AO108" r:id="rId332" display="https://pbs.twimg.com/profile_banners/948979411/1495239014"/>
    <hyperlink ref="AO109" r:id="rId333" display="https://pbs.twimg.com/profile_banners/1021807348132794368/1532453490"/>
    <hyperlink ref="AO110" r:id="rId334" display="https://pbs.twimg.com/profile_banners/1009173416488914944/1529793813"/>
    <hyperlink ref="AO111" r:id="rId335" display="https://pbs.twimg.com/profile_banners/4267543359/1557210647"/>
    <hyperlink ref="AO112" r:id="rId336" display="https://pbs.twimg.com/profile_banners/1352427380/1523374431"/>
    <hyperlink ref="AO113" r:id="rId337" display="https://pbs.twimg.com/profile_banners/896303883085115392/1517657896"/>
    <hyperlink ref="AO114" r:id="rId338" display="https://pbs.twimg.com/profile_banners/29084747/1465314332"/>
    <hyperlink ref="AO116" r:id="rId339" display="https://pbs.twimg.com/profile_banners/468808614/1548070179"/>
    <hyperlink ref="AO117" r:id="rId340" display="https://pbs.twimg.com/profile_banners/204171535/1519062125"/>
    <hyperlink ref="AO119" r:id="rId341" display="https://pbs.twimg.com/profile_banners/462640892/1404515286"/>
    <hyperlink ref="AO6" r:id="rId342" display="https://pbs.twimg.com/profile_banners/2896099018/1417383043"/>
    <hyperlink ref="AO120" r:id="rId343" display="https://pbs.twimg.com/profile_banners/1117441132399669249/1560178966"/>
    <hyperlink ref="AO121" r:id="rId344" display="https://pbs.twimg.com/profile_banners/888988777460494336/1500787213"/>
    <hyperlink ref="AO122" r:id="rId345" display="https://pbs.twimg.com/profile_banners/246970040/1407992239"/>
    <hyperlink ref="AO123" r:id="rId346" display="https://pbs.twimg.com/profile_banners/609533484/1484263869"/>
    <hyperlink ref="AO124" r:id="rId347" display="https://pbs.twimg.com/profile_banners/931009875127275520/1510805434"/>
    <hyperlink ref="AO125" r:id="rId348" display="https://pbs.twimg.com/profile_banners/47629573/1393540274"/>
    <hyperlink ref="AO126" r:id="rId349" display="https://pbs.twimg.com/profile_banners/1217236674/1562112067"/>
    <hyperlink ref="AO127" r:id="rId350" display="https://pbs.twimg.com/profile_banners/63818202/1457988490"/>
    <hyperlink ref="AO128" r:id="rId351" display="https://pbs.twimg.com/profile_banners/990708751098368000/1525136744"/>
    <hyperlink ref="AO129" r:id="rId352" display="https://pbs.twimg.com/profile_banners/882896779477483520/1560943002"/>
    <hyperlink ref="AO130" r:id="rId353" display="https://pbs.twimg.com/profile_banners/51292531/1541803593"/>
    <hyperlink ref="AO8" r:id="rId354" display="https://pbs.twimg.com/profile_banners/931286316/1548295525"/>
    <hyperlink ref="AO132" r:id="rId355" display="https://pbs.twimg.com/profile_banners/1091932385678118912/1562361599"/>
    <hyperlink ref="AO133" r:id="rId356" display="https://pbs.twimg.com/profile_banners/1128795875399163909/1558284895"/>
    <hyperlink ref="AO134" r:id="rId357" display="https://pbs.twimg.com/profile_banners/4824038954/1546960184"/>
    <hyperlink ref="AO135" r:id="rId358" display="https://pbs.twimg.com/profile_banners/818574614775394305/1484369351"/>
    <hyperlink ref="AO136" r:id="rId359" display="https://pbs.twimg.com/profile_banners/412515525/1555612712"/>
    <hyperlink ref="AO137" r:id="rId360" display="https://pbs.twimg.com/profile_banners/235007989/1530892052"/>
    <hyperlink ref="AO138" r:id="rId361" display="https://pbs.twimg.com/profile_banners/1134495564689752065/1559553518"/>
    <hyperlink ref="AO139" r:id="rId362" display="https://pbs.twimg.com/profile_banners/841538318/1552835260"/>
    <hyperlink ref="AO39" r:id="rId363" display="https://pbs.twimg.com/profile_banners/10228272/1562625852"/>
    <hyperlink ref="AO140" r:id="rId364" display="https://pbs.twimg.com/profile_banners/45698701/1402245926"/>
    <hyperlink ref="AO141" r:id="rId365" display="https://pbs.twimg.com/profile_banners/2272139412/1482933305"/>
    <hyperlink ref="AO142" r:id="rId366" display="https://pbs.twimg.com/profile_banners/1049702050953609218/1560778115"/>
    <hyperlink ref="AO143" r:id="rId367" display="https://pbs.twimg.com/profile_banners/809147361314426880/1562366353"/>
    <hyperlink ref="AO144" r:id="rId368" display="https://pbs.twimg.com/profile_banners/763751003560771584/1560939127"/>
    <hyperlink ref="AO145" r:id="rId369" display="https://pbs.twimg.com/profile_banners/204569936/1398704655"/>
    <hyperlink ref="AO146" r:id="rId370" display="https://pbs.twimg.com/profile_banners/1089312473469972481/1552202707"/>
    <hyperlink ref="AO3" r:id="rId371" display="https://pbs.twimg.com/profile_banners/3079631397/1550854275"/>
    <hyperlink ref="AO147" r:id="rId372" display="https://pbs.twimg.com/profile_banners/23667547/1507294687"/>
    <hyperlink ref="AO15" r:id="rId373" display="https://pbs.twimg.com/profile_banners/1008570836314357760/1562532242"/>
    <hyperlink ref="AO149" r:id="rId374" display="https://pbs.twimg.com/profile_banners/108091932/1520127218"/>
    <hyperlink ref="AO150" r:id="rId375" display="https://pbs.twimg.com/profile_banners/2261847337/1562399511"/>
    <hyperlink ref="AO151" r:id="rId376" display="https://pbs.twimg.com/profile_banners/1337271/1398194350"/>
    <hyperlink ref="AO152" r:id="rId377" display="https://pbs.twimg.com/profile_banners/278142445/1486240147"/>
    <hyperlink ref="AO153" r:id="rId378" display="https://pbs.twimg.com/profile_banners/227738182/1448887627"/>
    <hyperlink ref="AO154" r:id="rId379" display="https://pbs.twimg.com/profile_banners/1105863231199948800/1559963389"/>
    <hyperlink ref="AO155" r:id="rId380" display="https://pbs.twimg.com/profile_banners/861553778851549184/1541582901"/>
    <hyperlink ref="AO156" r:id="rId381" display="https://pbs.twimg.com/profile_banners/1129098597730013184/1558034782"/>
    <hyperlink ref="AO157" r:id="rId382" display="https://pbs.twimg.com/profile_banners/2238320583/1555798544"/>
    <hyperlink ref="AO158" r:id="rId383" display="https://pbs.twimg.com/profile_banners/1051208371683102721/1562443525"/>
    <hyperlink ref="AO159" r:id="rId384" display="https://pbs.twimg.com/profile_banners/1952856588/1400094025"/>
    <hyperlink ref="AO14" r:id="rId385" display="https://pbs.twimg.com/profile_banners/59003820/1374759090"/>
    <hyperlink ref="AO16" r:id="rId386" display="https://pbs.twimg.com/profile_banners/981259709356404737/1554177849"/>
    <hyperlink ref="AO22" r:id="rId387" display="https://pbs.twimg.com/profile_banners/23749162/1553414440"/>
    <hyperlink ref="AO160" r:id="rId388" display="https://pbs.twimg.com/profile_banners/1400317153/1489074896"/>
    <hyperlink ref="AO161" r:id="rId389" display="https://pbs.twimg.com/profile_banners/21311766/1528453710"/>
    <hyperlink ref="AO162" r:id="rId390" display="https://pbs.twimg.com/profile_banners/1337725045/1549379122"/>
    <hyperlink ref="AO163" r:id="rId391" display="https://pbs.twimg.com/profile_banners/250138804/1558427260"/>
    <hyperlink ref="AO164" r:id="rId392" display="https://pbs.twimg.com/profile_banners/287441379/1526622925"/>
    <hyperlink ref="AO23" r:id="rId393" display="https://pbs.twimg.com/profile_banners/4889866787/1516501692"/>
    <hyperlink ref="AO165" r:id="rId394" display="https://pbs.twimg.com/profile_banners/885782214/1538516405"/>
    <hyperlink ref="AO13" r:id="rId395" display="https://pbs.twimg.com/profile_banners/1604444052/1562601123"/>
    <hyperlink ref="AO166" r:id="rId396" display="https://pbs.twimg.com/profile_banners/248715131/1530472517"/>
    <hyperlink ref="AO167" r:id="rId397" display="https://pbs.twimg.com/profile_banners/15304100/1509411157"/>
    <hyperlink ref="AO168" r:id="rId398" display="https://pbs.twimg.com/profile_banners/1621559780/1547668216"/>
    <hyperlink ref="AO169" r:id="rId399" display="https://pbs.twimg.com/profile_banners/1352679576/1550726992"/>
    <hyperlink ref="AO40" r:id="rId400" display="https://pbs.twimg.com/profile_banners/3073876760/1456807223"/>
    <hyperlink ref="AO41" r:id="rId401" display="https://pbs.twimg.com/profile_banners/2877328972/1547320777"/>
    <hyperlink ref="AO171" r:id="rId402" display="https://pbs.twimg.com/profile_banners/2617278437/1559514035"/>
    <hyperlink ref="AO172" r:id="rId403" display="https://pbs.twimg.com/profile_banners/45965840/1556041979"/>
    <hyperlink ref="AO173" r:id="rId404" display="https://pbs.twimg.com/profile_banners/1134213308024799232/1562598614"/>
    <hyperlink ref="AO174" r:id="rId405" display="https://pbs.twimg.com/profile_banners/15678235/1505052813"/>
    <hyperlink ref="AO175" r:id="rId406" display="https://pbs.twimg.com/profile_banners/577621890/1559705357"/>
    <hyperlink ref="AO26" r:id="rId407" display="https://pbs.twimg.com/profile_banners/800883153808265218/1533502159"/>
    <hyperlink ref="AO24" r:id="rId408" display="https://pbs.twimg.com/profile_banners/4440667397/1558528003"/>
    <hyperlink ref="AO176" r:id="rId409" display="https://pbs.twimg.com/profile_banners/595672175/1554571353"/>
    <hyperlink ref="AO177" r:id="rId410" display="https://pbs.twimg.com/profile_banners/2456501833/1471963753"/>
    <hyperlink ref="AO178" r:id="rId411" display="https://pbs.twimg.com/profile_banners/930623672007532544/1561969155"/>
    <hyperlink ref="AO179" r:id="rId412" display="https://pbs.twimg.com/profile_banners/568461248/1560966304"/>
    <hyperlink ref="AO180" r:id="rId413" display="https://pbs.twimg.com/profile_banners/1273396333/1557094516"/>
    <hyperlink ref="AO181" r:id="rId414" display="https://pbs.twimg.com/profile_banners/4798598895/1561483020"/>
    <hyperlink ref="AO182" r:id="rId415" display="https://pbs.twimg.com/profile_banners/1103341593204006912/1551892389"/>
    <hyperlink ref="AO183" r:id="rId416" display="https://pbs.twimg.com/profile_banners/1051128650379218944/1554051340"/>
    <hyperlink ref="AO184" r:id="rId417" display="https://pbs.twimg.com/profile_banners/988452708/1552507084"/>
    <hyperlink ref="AO185" r:id="rId418" display="https://pbs.twimg.com/profile_banners/1939625580/1549282295"/>
    <hyperlink ref="AO186" r:id="rId419" display="https://pbs.twimg.com/profile_banners/2517649788/1422536364"/>
    <hyperlink ref="AO187" r:id="rId420" display="https://pbs.twimg.com/profile_banners/22018221/1530493821"/>
    <hyperlink ref="AO188" r:id="rId421" display="https://pbs.twimg.com/profile_banners/2247712398/1562182553"/>
    <hyperlink ref="AO189" r:id="rId422" display="https://pbs.twimg.com/profile_banners/1009918362271375360/1562628784"/>
    <hyperlink ref="AO42" r:id="rId423" display="https://pbs.twimg.com/profile_banners/142680730/1471505258"/>
    <hyperlink ref="AO190" r:id="rId424" display="https://pbs.twimg.com/profile_banners/871686942/1562675751"/>
    <hyperlink ref="AO191" r:id="rId425" display="https://pbs.twimg.com/profile_banners/186092483/1525712584"/>
    <hyperlink ref="AO192" r:id="rId426" display="https://pbs.twimg.com/profile_banners/883742136528551936/1562692261"/>
    <hyperlink ref="AO193" r:id="rId427" display="https://pbs.twimg.com/profile_banners/3197073818/1549101411"/>
    <hyperlink ref="AO194" r:id="rId428" display="https://pbs.twimg.com/profile_banners/2681603188/1562810625"/>
    <hyperlink ref="AO195" r:id="rId429" display="https://pbs.twimg.com/profile_banners/2885036518/1537378135"/>
    <hyperlink ref="AO196" r:id="rId430" display="https://pbs.twimg.com/profile_banners/21781239/1545242428"/>
    <hyperlink ref="AO197" r:id="rId431" display="https://pbs.twimg.com/profile_banners/502305875/1530681111"/>
    <hyperlink ref="AO198" r:id="rId432" display="https://pbs.twimg.com/profile_banners/743053769408184320/1561949112"/>
    <hyperlink ref="AO199" r:id="rId433" display="https://pbs.twimg.com/profile_banners/79923701/1562036704"/>
    <hyperlink ref="AO200" r:id="rId434" display="https://pbs.twimg.com/profile_banners/3151850386/1561050621"/>
    <hyperlink ref="AO201" r:id="rId435" display="https://pbs.twimg.com/profile_banners/930582313351680000/1540347540"/>
    <hyperlink ref="AO202" r:id="rId436" display="https://pbs.twimg.com/profile_banners/969662603248185346/1550357697"/>
    <hyperlink ref="AO12" r:id="rId437" display="https://pbs.twimg.com/profile_banners/958218670416846848/1562517985"/>
    <hyperlink ref="AO205" r:id="rId438" display="https://pbs.twimg.com/profile_banners/4823312917/1477749917"/>
    <hyperlink ref="AO206" r:id="rId439" display="https://pbs.twimg.com/profile_banners/846137120209190912/1560181980"/>
    <hyperlink ref="AO207" r:id="rId440" display="https://pbs.twimg.com/profile_banners/23482357/1507308726"/>
    <hyperlink ref="AO208" r:id="rId441" display="https://pbs.twimg.com/profile_banners/26787673/1562779745"/>
    <hyperlink ref="AO209" r:id="rId442" display="https://pbs.twimg.com/profile_banners/277744901/1558629575"/>
    <hyperlink ref="AO210" r:id="rId443" display="https://pbs.twimg.com/profile_banners/1145806238/1465822112"/>
    <hyperlink ref="AO27" r:id="rId444" display="https://pbs.twimg.com/profile_banners/781280562/1481956277"/>
    <hyperlink ref="AO211" r:id="rId445" display="https://pbs.twimg.com/profile_banners/409703516/1510868738"/>
    <hyperlink ref="AO213" r:id="rId446" display="https://pbs.twimg.com/profile_banners/1334980758/1403555778"/>
    <hyperlink ref="AO214" r:id="rId447" display="https://pbs.twimg.com/profile_banners/804336462/1562515466"/>
    <hyperlink ref="AO216" r:id="rId448" display="https://pbs.twimg.com/profile_banners/23614254/1415332685"/>
    <hyperlink ref="AO217" r:id="rId449" display="https://pbs.twimg.com/profile_banners/37715573/1392141671"/>
    <hyperlink ref="AO218" r:id="rId450" display="https://pbs.twimg.com/profile_banners/142349081/1549481523"/>
    <hyperlink ref="AO43" r:id="rId451" display="https://pbs.twimg.com/profile_banners/1067596585952051200/1562014181"/>
    <hyperlink ref="AO44" r:id="rId452" display="https://pbs.twimg.com/profile_banners/1662350611/1539858857"/>
    <hyperlink ref="AO219" r:id="rId453" display="https://pbs.twimg.com/profile_banners/24742040/1561161614"/>
    <hyperlink ref="AO220" r:id="rId454" display="https://pbs.twimg.com/profile_banners/902283546/1553996571"/>
    <hyperlink ref="AO221" r:id="rId455" display="https://pbs.twimg.com/profile_banners/427943357/1556601381"/>
    <hyperlink ref="AO222" r:id="rId456" display="https://pbs.twimg.com/profile_banners/1332829914/1446731041"/>
    <hyperlink ref="AO223" r:id="rId457" display="https://pbs.twimg.com/profile_banners/31834612/1456346449"/>
    <hyperlink ref="AO225" r:id="rId458" display="https://pbs.twimg.com/profile_banners/820563835983687680/1561566520"/>
    <hyperlink ref="AO226" r:id="rId459" display="https://pbs.twimg.com/profile_banners/21728303/1561988085"/>
    <hyperlink ref="AO227" r:id="rId460" display="https://pbs.twimg.com/profile_banners/132345883/1518384628"/>
    <hyperlink ref="AO228" r:id="rId461" display="https://pbs.twimg.com/profile_banners/75650372/1513732404"/>
    <hyperlink ref="AO230" r:id="rId462" display="https://pbs.twimg.com/profile_banners/943433584538542080/1561847945"/>
    <hyperlink ref="AO231" r:id="rId463" display="https://pbs.twimg.com/profile_banners/1181276869/1550933995"/>
    <hyperlink ref="AO232" r:id="rId464" display="https://pbs.twimg.com/profile_banners/39355482/1459050267"/>
    <hyperlink ref="AO233" r:id="rId465" display="https://pbs.twimg.com/profile_banners/836405722992758784/1531362641"/>
    <hyperlink ref="AO234" r:id="rId466" display="https://pbs.twimg.com/profile_banners/1043969600260460544/1539576760"/>
    <hyperlink ref="AO236" r:id="rId467" display="https://pbs.twimg.com/profile_banners/19709040/1562015210"/>
    <hyperlink ref="AO237" r:id="rId468" display="https://pbs.twimg.com/profile_banners/7587032/1516873161"/>
    <hyperlink ref="AO238" r:id="rId469" display="https://pbs.twimg.com/profile_banners/2166292805/1561964183"/>
    <hyperlink ref="AO239" r:id="rId470" display="https://pbs.twimg.com/profile_banners/2441793392/1435758564"/>
    <hyperlink ref="AO241" r:id="rId471" display="https://pbs.twimg.com/profile_banners/1047524239073579008/1549909900"/>
    <hyperlink ref="AO242" r:id="rId472" display="https://pbs.twimg.com/profile_banners/1357564134/1560794141"/>
    <hyperlink ref="AO243" r:id="rId473" display="https://pbs.twimg.com/profile_banners/101303798/1532104856"/>
    <hyperlink ref="AO244" r:id="rId474" display="https://pbs.twimg.com/profile_banners/255727426/1525131957"/>
    <hyperlink ref="AO245" r:id="rId475" display="https://pbs.twimg.com/profile_banners/328606867/1491083770"/>
    <hyperlink ref="AO246" r:id="rId476" display="https://pbs.twimg.com/profile_banners/31282274/1521486770"/>
    <hyperlink ref="AO247" r:id="rId477" display="https://pbs.twimg.com/profile_banners/418748411/1523589384"/>
    <hyperlink ref="AO248" r:id="rId478" display="https://pbs.twimg.com/profile_banners/1008469166620196864/1543428046"/>
    <hyperlink ref="AO249" r:id="rId479" display="https://pbs.twimg.com/profile_banners/4611281899/1560872736"/>
    <hyperlink ref="AO250" r:id="rId480" display="https://pbs.twimg.com/profile_banners/16331010/1465917868"/>
    <hyperlink ref="AO251" r:id="rId481" display="https://pbs.twimg.com/profile_banners/962319480880852993/1518270692"/>
    <hyperlink ref="AO252" r:id="rId482" display="https://pbs.twimg.com/profile_banners/3397119837/1477955545"/>
    <hyperlink ref="AO35" r:id="rId483" display="https://pbs.twimg.com/profile_banners/44101412/1558017044"/>
    <hyperlink ref="AO254" r:id="rId484" display="https://pbs.twimg.com/profile_banners/388272089/1556985498"/>
    <hyperlink ref="AO255" r:id="rId485" display="https://pbs.twimg.com/profile_banners/426019352/1544892863"/>
    <hyperlink ref="AO256" r:id="rId486" display="https://pbs.twimg.com/profile_banners/953256649216716800/1546573927"/>
    <hyperlink ref="AO257" r:id="rId487" display="https://pbs.twimg.com/profile_banners/159349328/1507517687"/>
    <hyperlink ref="AO258" r:id="rId488" display="https://pbs.twimg.com/profile_banners/50927183/1407208803"/>
    <hyperlink ref="AO259" r:id="rId489" display="https://pbs.twimg.com/profile_banners/268400722/1527268922"/>
    <hyperlink ref="AO260" r:id="rId490" display="https://pbs.twimg.com/profile_banners/52323218/1548542275"/>
    <hyperlink ref="AO261" r:id="rId491" display="https://pbs.twimg.com/profile_banners/709675334271156224/1561987396"/>
    <hyperlink ref="AO263" r:id="rId492" display="https://pbs.twimg.com/profile_banners/2494305426/1560513892"/>
    <hyperlink ref="AO264" r:id="rId493" display="https://pbs.twimg.com/profile_banners/23468569/1428341951"/>
    <hyperlink ref="AO266" r:id="rId494" display="https://pbs.twimg.com/profile_banners/424720770/1561758074"/>
    <hyperlink ref="AO267" r:id="rId495" display="https://pbs.twimg.com/profile_banners/722653211153317888/1497148232"/>
    <hyperlink ref="AO268" r:id="rId496" display="https://pbs.twimg.com/profile_banners/856329085/1547900727"/>
    <hyperlink ref="AO269" r:id="rId497" display="https://pbs.twimg.com/profile_banners/246035604/1562247397"/>
    <hyperlink ref="AO270" r:id="rId498" display="https://pbs.twimg.com/profile_banners/1144937498008834048/1561810479"/>
    <hyperlink ref="AO271" r:id="rId499" display="https://pbs.twimg.com/profile_banners/2348049104/1560782167"/>
    <hyperlink ref="AO19" r:id="rId500" display="https://pbs.twimg.com/profile_banners/954784678313160705/1562789482"/>
    <hyperlink ref="AO272" r:id="rId501" display="https://pbs.twimg.com/profile_banners/2686837782/1407131294"/>
    <hyperlink ref="AO273" r:id="rId502" display="https://pbs.twimg.com/profile_banners/47220174/1550085162"/>
    <hyperlink ref="AO274" r:id="rId503" display="https://pbs.twimg.com/profile_banners/238987208/1485264332"/>
    <hyperlink ref="AO275" r:id="rId504" display="https://pbs.twimg.com/profile_banners/118230757/1556163798"/>
    <hyperlink ref="AO277" r:id="rId505" display="https://pbs.twimg.com/profile_banners/17924806/1398600024"/>
    <hyperlink ref="AO280" r:id="rId506" display="https://pbs.twimg.com/profile_banners/826292690102915075/1562611028"/>
    <hyperlink ref="AO282" r:id="rId507" display="https://pbs.twimg.com/profile_banners/139953309/1560388542"/>
    <hyperlink ref="AO283" r:id="rId508" display="https://pbs.twimg.com/profile_banners/836328647086714880/1560892128"/>
    <hyperlink ref="AO284" r:id="rId509" display="https://pbs.twimg.com/profile_banners/1056735007744688128/1562666366"/>
    <hyperlink ref="AO285" r:id="rId510" display="https://pbs.twimg.com/profile_banners/336040688/1502316211"/>
    <hyperlink ref="AO286" r:id="rId511" display="https://pbs.twimg.com/profile_banners/41073372/1401756167"/>
    <hyperlink ref="AO287" r:id="rId512" display="https://pbs.twimg.com/profile_banners/2281560824/1421199529"/>
    <hyperlink ref="AO288" r:id="rId513" display="https://pbs.twimg.com/profile_banners/1240370502/1559702745"/>
    <hyperlink ref="AO289" r:id="rId514" display="https://pbs.twimg.com/profile_banners/21399166/1561120550"/>
    <hyperlink ref="AO290" r:id="rId515" display="https://pbs.twimg.com/profile_banners/1099524343095328768/1550987622"/>
    <hyperlink ref="AO291" r:id="rId516" display="https://pbs.twimg.com/profile_banners/1127247892127932423/1557597794"/>
    <hyperlink ref="AO293" r:id="rId517" display="https://pbs.twimg.com/profile_banners/746831669177376768/1543209108"/>
    <hyperlink ref="AO294" r:id="rId518" display="https://pbs.twimg.com/profile_banners/22536055/1561997005"/>
    <hyperlink ref="AO295" r:id="rId519" display="https://pbs.twimg.com/profile_banners/366634374/1412276349"/>
    <hyperlink ref="AO296" r:id="rId520" display="https://pbs.twimg.com/profile_banners/55390330/1548381327"/>
    <hyperlink ref="AO297" r:id="rId521" display="https://pbs.twimg.com/profile_banners/802111815979307008/1546944585"/>
    <hyperlink ref="AO298" r:id="rId522" display="https://pbs.twimg.com/profile_banners/152564203/1467599922"/>
    <hyperlink ref="AO299" r:id="rId523" display="https://pbs.twimg.com/profile_banners/1113181540308127744/1560019788"/>
    <hyperlink ref="AO300" r:id="rId524" display="https://pbs.twimg.com/profile_banners/898702874/1542924079"/>
    <hyperlink ref="AO301" r:id="rId525" display="https://pbs.twimg.com/profile_banners/996509434879795202/1561567678"/>
    <hyperlink ref="AO302" r:id="rId526" display="https://pbs.twimg.com/profile_banners/704117042/1365073074"/>
    <hyperlink ref="AO303" r:id="rId527" display="https://pbs.twimg.com/profile_banners/52516439/1560528152"/>
    <hyperlink ref="AO304" r:id="rId528" display="https://pbs.twimg.com/profile_banners/218999869/1422273858"/>
    <hyperlink ref="AO305" r:id="rId529" display="https://pbs.twimg.com/profile_banners/828454498855030784/1541136698"/>
    <hyperlink ref="AO306" r:id="rId530" display="https://pbs.twimg.com/profile_banners/1008749889784668160/1562615907"/>
    <hyperlink ref="AO307" r:id="rId531" display="https://pbs.twimg.com/profile_banners/4723957344/1559583375"/>
    <hyperlink ref="AO309" r:id="rId532" display="https://pbs.twimg.com/profile_banners/777174339972173824/1503762821"/>
    <hyperlink ref="AO310" r:id="rId533" display="https://pbs.twimg.com/profile_banners/62183804/1531272996"/>
    <hyperlink ref="AO311" r:id="rId534" display="https://pbs.twimg.com/profile_banners/1291204278/1528824391"/>
    <hyperlink ref="AO312" r:id="rId535" display="https://pbs.twimg.com/profile_banners/436164655/1522881446"/>
    <hyperlink ref="AO313" r:id="rId536" display="https://pbs.twimg.com/profile_banners/348782586/1533927672"/>
    <hyperlink ref="AO314" r:id="rId537" display="https://pbs.twimg.com/profile_banners/2952837903/1561297889"/>
    <hyperlink ref="AO315" r:id="rId538" display="https://pbs.twimg.com/profile_banners/4855809057/1562025044"/>
    <hyperlink ref="AO316" r:id="rId539" display="https://pbs.twimg.com/profile_banners/164179953/1401344405"/>
    <hyperlink ref="AO317" r:id="rId540" display="https://pbs.twimg.com/profile_banners/551290354/1461856298"/>
    <hyperlink ref="AO318" r:id="rId541" display="https://pbs.twimg.com/profile_banners/132645439/1559956067"/>
    <hyperlink ref="AO319" r:id="rId542" display="https://pbs.twimg.com/profile_banners/1206830600/1365987729"/>
    <hyperlink ref="AO321" r:id="rId543" display="https://pbs.twimg.com/profile_banners/16396078/1553620291"/>
    <hyperlink ref="AO322" r:id="rId544" display="https://pbs.twimg.com/profile_banners/560044091/1485370219"/>
    <hyperlink ref="AO323" r:id="rId545" display="https://pbs.twimg.com/profile_banners/3128830674/1552331360"/>
    <hyperlink ref="AO324" r:id="rId546" display="https://pbs.twimg.com/profile_banners/58025819/1557461612"/>
    <hyperlink ref="AO325" r:id="rId547" display="https://pbs.twimg.com/profile_banners/1135972764505071617/1560012838"/>
    <hyperlink ref="AO327" r:id="rId548" display="https://pbs.twimg.com/profile_banners/3134781302/1429995485"/>
    <hyperlink ref="AO328" r:id="rId549" display="https://pbs.twimg.com/profile_banners/994345430/1427994162"/>
    <hyperlink ref="AO329" r:id="rId550" display="https://pbs.twimg.com/profile_banners/23603092/1562814678"/>
    <hyperlink ref="AO330" r:id="rId551" display="https://pbs.twimg.com/profile_banners/224811897/1526579347"/>
    <hyperlink ref="AO331" r:id="rId552" display="https://pbs.twimg.com/profile_banners/363408297/1525811521"/>
    <hyperlink ref="AO332" r:id="rId553" display="https://pbs.twimg.com/profile_banners/2883701868/1550011880"/>
    <hyperlink ref="AO333" r:id="rId554" display="https://pbs.twimg.com/profile_banners/1058670144606502912/1541309955"/>
    <hyperlink ref="AO334" r:id="rId555" display="https://pbs.twimg.com/profile_banners/4795727094/1453422767"/>
    <hyperlink ref="AO335" r:id="rId556" display="https://pbs.twimg.com/profile_banners/2966123945/1553550643"/>
    <hyperlink ref="AO336" r:id="rId557" display="https://pbs.twimg.com/profile_banners/3795114614/1508409441"/>
    <hyperlink ref="AO337" r:id="rId558" display="https://pbs.twimg.com/profile_banners/4793552473/1536965216"/>
    <hyperlink ref="AO46" r:id="rId559" display="https://pbs.twimg.com/profile_banners/2788803492/1528089640"/>
    <hyperlink ref="AO338" r:id="rId560" display="https://pbs.twimg.com/profile_banners/556588789/1561258480"/>
    <hyperlink ref="AO339" r:id="rId561" display="https://pbs.twimg.com/profile_banners/17095540/1561236131"/>
    <hyperlink ref="AO340" r:id="rId562" display="https://pbs.twimg.com/profile_banners/602317143/1499866489"/>
    <hyperlink ref="AO341" r:id="rId563" display="https://pbs.twimg.com/profile_banners/20696181/1511046678"/>
    <hyperlink ref="AO342" r:id="rId564" display="https://pbs.twimg.com/profile_banners/1054368822239617024/1562199183"/>
    <hyperlink ref="AO344" r:id="rId565" display="https://pbs.twimg.com/profile_banners/897617589362360320/1562425521"/>
    <hyperlink ref="AO345" r:id="rId566" display="https://pbs.twimg.com/profile_banners/61825378/1562249412"/>
    <hyperlink ref="AO346" r:id="rId567" display="https://pbs.twimg.com/profile_banners/38445467/1558719552"/>
    <hyperlink ref="AO347" r:id="rId568" display="https://pbs.twimg.com/profile_banners/261689725/1533695167"/>
    <hyperlink ref="AO348" r:id="rId569" display="https://pbs.twimg.com/profile_banners/724077527099043841/1560258447"/>
    <hyperlink ref="AO349" r:id="rId570" display="https://pbs.twimg.com/profile_banners/1931271805/1439984671"/>
    <hyperlink ref="AO350" r:id="rId571" display="https://pbs.twimg.com/profile_banners/535948959/1553783304"/>
    <hyperlink ref="AO351" r:id="rId572" display="https://pbs.twimg.com/profile_banners/1061008172/1513203449"/>
    <hyperlink ref="AO47" r:id="rId573" display="https://pbs.twimg.com/profile_banners/706778446110842880/1457344456"/>
    <hyperlink ref="AO353" r:id="rId574" display="https://pbs.twimg.com/profile_banners/7744592/1534857994"/>
    <hyperlink ref="AO354" r:id="rId575" display="https://pbs.twimg.com/profile_banners/21962442/1412095305"/>
    <hyperlink ref="AO355" r:id="rId576" display="https://pbs.twimg.com/profile_banners/337859774/1540272058"/>
    <hyperlink ref="AO356" r:id="rId577" display="https://pbs.twimg.com/profile_banners/15100219/1504384752"/>
    <hyperlink ref="AO357" r:id="rId578" display="https://pbs.twimg.com/profile_banners/2497370475/1519336592"/>
    <hyperlink ref="AO358" r:id="rId579" display="https://pbs.twimg.com/profile_banners/968113465629052928/1523493655"/>
    <hyperlink ref="AO359" r:id="rId580" display="https://pbs.twimg.com/profile_banners/967017796025618432/1557583963"/>
    <hyperlink ref="AO360" r:id="rId581" display="https://pbs.twimg.com/profile_banners/1122580340936253440/1561969498"/>
    <hyperlink ref="AO361" r:id="rId582" display="https://pbs.twimg.com/profile_banners/246434054/1554239365"/>
    <hyperlink ref="AO362" r:id="rId583" display="https://pbs.twimg.com/profile_banners/25288351/1499169153"/>
    <hyperlink ref="AO363" r:id="rId584" display="https://pbs.twimg.com/profile_banners/1457509729/1560835803"/>
    <hyperlink ref="AO364" r:id="rId585" display="https://pbs.twimg.com/profile_banners/251562993/1562540198"/>
    <hyperlink ref="AO365" r:id="rId586" display="https://pbs.twimg.com/profile_banners/1055070115539107841/1541715279"/>
    <hyperlink ref="AO366" r:id="rId587" display="https://pbs.twimg.com/profile_banners/1602737479/1539798651"/>
    <hyperlink ref="AO367" r:id="rId588" display="https://pbs.twimg.com/profile_banners/15553222/1548702072"/>
    <hyperlink ref="AO368" r:id="rId589" display="https://pbs.twimg.com/profile_banners/614964316/1542081589"/>
    <hyperlink ref="AO369" r:id="rId590" display="https://pbs.twimg.com/profile_banners/471436748/1535653301"/>
    <hyperlink ref="AO370" r:id="rId591" display="https://pbs.twimg.com/profile_banners/489937209/1560204622"/>
    <hyperlink ref="AO371" r:id="rId592" display="https://pbs.twimg.com/profile_banners/1210474627/1558507914"/>
    <hyperlink ref="AO372" r:id="rId593" display="https://pbs.twimg.com/profile_banners/1144710271237160960/1561763099"/>
    <hyperlink ref="AO373" r:id="rId594" display="https://pbs.twimg.com/profile_banners/2611154402/1537338063"/>
    <hyperlink ref="AO374" r:id="rId595" display="https://pbs.twimg.com/profile_banners/624985984/1485147197"/>
    <hyperlink ref="AO375" r:id="rId596" display="https://pbs.twimg.com/profile_banners/764377687/1456075337"/>
    <hyperlink ref="AO376" r:id="rId597" display="https://pbs.twimg.com/profile_banners/411845924/1562848596"/>
    <hyperlink ref="AO377" r:id="rId598" display="https://pbs.twimg.com/profile_banners/980505281766490112/1562316328"/>
    <hyperlink ref="AO378" r:id="rId599" display="https://pbs.twimg.com/profile_banners/214488011/1445228936"/>
    <hyperlink ref="AO379" r:id="rId600" display="https://pbs.twimg.com/profile_banners/20012204/1551902322"/>
    <hyperlink ref="AO380" r:id="rId601" display="https://pbs.twimg.com/profile_banners/929739784922288130/1513125859"/>
    <hyperlink ref="AO381" r:id="rId602" display="https://pbs.twimg.com/profile_banners/2562871221/1547076771"/>
    <hyperlink ref="AO382" r:id="rId603" display="https://pbs.twimg.com/profile_banners/5920532/1562012529"/>
    <hyperlink ref="AO383" r:id="rId604" display="https://pbs.twimg.com/profile_banners/2417843088/1513160542"/>
    <hyperlink ref="AO384" r:id="rId605" display="https://pbs.twimg.com/profile_banners/4056651922/1529642843"/>
    <hyperlink ref="AO386" r:id="rId606" display="https://pbs.twimg.com/profile_banners/16637487/1492450424"/>
    <hyperlink ref="AO387" r:id="rId607" display="https://pbs.twimg.com/profile_banners/16148602/1525540663"/>
    <hyperlink ref="AO388" r:id="rId608" display="https://pbs.twimg.com/profile_banners/171094127/1553081703"/>
    <hyperlink ref="AO390" r:id="rId609" display="https://pbs.twimg.com/profile_banners/897706544825061377/1557302694"/>
    <hyperlink ref="AO391" r:id="rId610" display="https://pbs.twimg.com/profile_banners/2295816998/1423228951"/>
    <hyperlink ref="AO392" r:id="rId611" display="https://pbs.twimg.com/profile_banners/3393473218/1521130288"/>
    <hyperlink ref="AO393" r:id="rId612" display="https://pbs.twimg.com/profile_banners/353082334/1452610412"/>
    <hyperlink ref="AO394" r:id="rId613" display="https://pbs.twimg.com/profile_banners/1631481956/1562251977"/>
    <hyperlink ref="AO29" r:id="rId614" display="https://pbs.twimg.com/profile_banners/1107368469819990016/1562531099"/>
    <hyperlink ref="AO395" r:id="rId615" display="https://pbs.twimg.com/profile_banners/1114322617585020928/1561797747"/>
    <hyperlink ref="AO396" r:id="rId616" display="https://pbs.twimg.com/profile_banners/1105351443140300800/1560263908"/>
    <hyperlink ref="AO397" r:id="rId617" display="https://pbs.twimg.com/profile_banners/1143627482358321152/1561992721"/>
    <hyperlink ref="AO398" r:id="rId618" display="https://pbs.twimg.com/profile_banners/82219633/1525543449"/>
    <hyperlink ref="AO399" r:id="rId619" display="https://pbs.twimg.com/profile_banners/262197881/1559522884"/>
    <hyperlink ref="AO400" r:id="rId620" display="https://pbs.twimg.com/profile_banners/2325270459/1496161489"/>
    <hyperlink ref="AO401" r:id="rId621" display="https://pbs.twimg.com/profile_banners/1051556952/1562246437"/>
    <hyperlink ref="AO404" r:id="rId622" display="https://pbs.twimg.com/profile_banners/768801548629532674/1472131927"/>
    <hyperlink ref="AO405" r:id="rId623" display="https://pbs.twimg.com/profile_banners/45158508/1353871460"/>
    <hyperlink ref="AO406" r:id="rId624" display="https://pbs.twimg.com/profile_banners/635913668/1547773031"/>
    <hyperlink ref="AO407" r:id="rId625" display="https://pbs.twimg.com/profile_banners/14538254/1562209328"/>
    <hyperlink ref="AO409" r:id="rId626" display="https://pbs.twimg.com/profile_banners/3406233106/1471059226"/>
    <hyperlink ref="AO410" r:id="rId627" display="https://pbs.twimg.com/profile_banners/4056003897/1561836591"/>
    <hyperlink ref="AO411" r:id="rId628" display="https://pbs.twimg.com/profile_banners/348455417/1553003119"/>
    <hyperlink ref="AO412" r:id="rId629" display="https://pbs.twimg.com/profile_banners/1316582000/1422485308"/>
    <hyperlink ref="AO413" r:id="rId630" display="https://pbs.twimg.com/profile_banners/2220106504/1546874381"/>
    <hyperlink ref="AO414" r:id="rId631" display="https://pbs.twimg.com/profile_banners/797886714828226561/1538250848"/>
    <hyperlink ref="AO415" r:id="rId632" display="https://pbs.twimg.com/profile_banners/877702761302949889/1547808781"/>
    <hyperlink ref="AO416" r:id="rId633" display="https://pbs.twimg.com/profile_banners/879848717263790080/1548460717"/>
    <hyperlink ref="AO417" r:id="rId634" display="https://pbs.twimg.com/profile_banners/3621154336/1540660357"/>
    <hyperlink ref="AO30" r:id="rId635" display="https://pbs.twimg.com/profile_banners/2426334331/1397002603"/>
    <hyperlink ref="AO418" r:id="rId636" display="https://pbs.twimg.com/profile_banners/2516164608/1544118931"/>
    <hyperlink ref="AO419" r:id="rId637" display="https://pbs.twimg.com/profile_banners/1917731/1434034905"/>
    <hyperlink ref="AO421" r:id="rId638" display="https://pbs.twimg.com/profile_banners/2902959407/1521223192"/>
    <hyperlink ref="AO422" r:id="rId639" display="https://pbs.twimg.com/profile_banners/814859343715831808/1561312095"/>
    <hyperlink ref="AO423" r:id="rId640" display="https://pbs.twimg.com/profile_banners/315407216/1396971274"/>
    <hyperlink ref="AO424" r:id="rId641" display="https://pbs.twimg.com/profile_banners/2756312148/1430343576"/>
    <hyperlink ref="AO425" r:id="rId642" display="https://pbs.twimg.com/profile_banners/1107098386560360448/1554058958"/>
    <hyperlink ref="AO426" r:id="rId643" display="https://pbs.twimg.com/profile_banners/2269676564/1553387388"/>
    <hyperlink ref="AO427" r:id="rId644" display="https://pbs.twimg.com/profile_banners/1133427578042310656/1560967138"/>
    <hyperlink ref="AO428" r:id="rId645" display="https://pbs.twimg.com/profile_banners/1089975782779297792/1561930394"/>
    <hyperlink ref="AO430" r:id="rId646" display="https://pbs.twimg.com/profile_banners/47799910/1542890086"/>
    <hyperlink ref="AO431" r:id="rId647" display="https://pbs.twimg.com/profile_banners/834532063390945280/1561948347"/>
    <hyperlink ref="AO432" r:id="rId648" display="https://pbs.twimg.com/profile_banners/1030099892155416577/1536704052"/>
    <hyperlink ref="AO433" r:id="rId649" display="https://pbs.twimg.com/profile_banners/606402826/1562200847"/>
    <hyperlink ref="AO434" r:id="rId650" display="https://pbs.twimg.com/profile_banners/1063228740703059968/1562157218"/>
    <hyperlink ref="AO435" r:id="rId651" display="https://pbs.twimg.com/profile_banners/141436861/1551669332"/>
    <hyperlink ref="AO436" r:id="rId652" display="https://pbs.twimg.com/profile_banners/290901118/1420192263"/>
    <hyperlink ref="AO31" r:id="rId653" display="https://pbs.twimg.com/profile_banners/24795163/1528412693"/>
    <hyperlink ref="AO437" r:id="rId654" display="https://pbs.twimg.com/profile_banners/1141251098826723328/1560931954"/>
    <hyperlink ref="AO438" r:id="rId655" display="https://pbs.twimg.com/profile_banners/922308628446679040/1508737693"/>
    <hyperlink ref="AO49" r:id="rId656" display="https://pbs.twimg.com/profile_banners/208120290/1560351059"/>
    <hyperlink ref="AO439" r:id="rId657" display="https://pbs.twimg.com/profile_banners/182447698/1401282593"/>
    <hyperlink ref="AO440" r:id="rId658" display="https://pbs.twimg.com/profile_banners/589994703/1552492837"/>
    <hyperlink ref="AO50" r:id="rId659" display="https://pbs.twimg.com/profile_banners/426962696/1559153382"/>
    <hyperlink ref="AO441" r:id="rId660" display="https://pbs.twimg.com/profile_banners/3302857754/1562006850"/>
    <hyperlink ref="AO442" r:id="rId661" display="https://pbs.twimg.com/profile_banners/928205708/1412199511"/>
    <hyperlink ref="AO443" r:id="rId662" display="https://pbs.twimg.com/profile_banners/37989554/1554216063"/>
    <hyperlink ref="AO444" r:id="rId663" display="https://pbs.twimg.com/profile_banners/231893061/1406672606"/>
    <hyperlink ref="AO445" r:id="rId664" display="https://pbs.twimg.com/profile_banners/3161481257/1562205845"/>
    <hyperlink ref="AO446" r:id="rId665" display="https://pbs.twimg.com/profile_banners/139428184/1560039934"/>
    <hyperlink ref="AO447" r:id="rId666" display="https://pbs.twimg.com/profile_banners/37714164/1542339105"/>
    <hyperlink ref="AO11" r:id="rId667" display="https://pbs.twimg.com/profile_banners/95023423/1550087102"/>
    <hyperlink ref="AO448" r:id="rId668" display="https://pbs.twimg.com/profile_banners/3245912879/1561707272"/>
    <hyperlink ref="AO449" r:id="rId669" display="https://pbs.twimg.com/profile_banners/1019149191275216896/1531819350"/>
    <hyperlink ref="AO450" r:id="rId670" display="https://pbs.twimg.com/profile_banners/1081316755/1562187120"/>
    <hyperlink ref="AO51" r:id="rId671" display="https://pbs.twimg.com/profile_banners/2318612287/1555907546"/>
    <hyperlink ref="AO452" r:id="rId672" display="https://pbs.twimg.com/profile_banners/3754787917/1562097752"/>
    <hyperlink ref="AO453" r:id="rId673" display="https://pbs.twimg.com/profile_banners/1954794710/1551107340"/>
    <hyperlink ref="AO454" r:id="rId674" display="https://pbs.twimg.com/profile_banners/723148281052729344/1562200140"/>
    <hyperlink ref="AO455" r:id="rId675" display="https://pbs.twimg.com/profile_banners/1023533797449580544/1559410063"/>
    <hyperlink ref="AO456" r:id="rId676" display="https://pbs.twimg.com/profile_banners/978408575092617217/1533897270"/>
    <hyperlink ref="AO457" r:id="rId677" display="https://pbs.twimg.com/profile_banners/1128077246449750016/1562568479"/>
    <hyperlink ref="AO458" r:id="rId678" display="https://pbs.twimg.com/profile_banners/926958954600632321/1509840074"/>
    <hyperlink ref="AO459" r:id="rId679" display="https://pbs.twimg.com/profile_banners/18313840/1554729640"/>
    <hyperlink ref="AO461" r:id="rId680" display="https://pbs.twimg.com/profile_banners/955396994/1558920332"/>
    <hyperlink ref="AO462" r:id="rId681" display="https://pbs.twimg.com/profile_banners/1143946490999640065/1561924994"/>
    <hyperlink ref="AO463" r:id="rId682" display="https://pbs.twimg.com/profile_banners/718897730/1534618344"/>
    <hyperlink ref="AO464" r:id="rId683" display="https://pbs.twimg.com/profile_banners/2732210715/1562569096"/>
    <hyperlink ref="AO465" r:id="rId684" display="https://pbs.twimg.com/profile_banners/1433911897/1539201184"/>
    <hyperlink ref="AO466" r:id="rId685" display="https://pbs.twimg.com/profile_banners/1074852690189058049/1545103199"/>
    <hyperlink ref="AO467" r:id="rId686" display="https://pbs.twimg.com/profile_banners/2357539088/1393137258"/>
    <hyperlink ref="AO52" r:id="rId687" display="https://pbs.twimg.com/profile_banners/195832496/1481406516"/>
    <hyperlink ref="AO468" r:id="rId688" display="https://pbs.twimg.com/profile_banners/3325588767/1544925874"/>
    <hyperlink ref="AO469" r:id="rId689" display="https://pbs.twimg.com/profile_banners/909782340997595136/1540742700"/>
    <hyperlink ref="AO470" r:id="rId690" display="https://pbs.twimg.com/profile_banners/18948541/1556901030"/>
    <hyperlink ref="AO471" r:id="rId691" display="https://pbs.twimg.com/profile_banners/2577463260/1562741169"/>
    <hyperlink ref="AO473" r:id="rId692" display="https://pbs.twimg.com/profile_banners/96205284/1522953708"/>
    <hyperlink ref="AO474" r:id="rId693" display="https://pbs.twimg.com/profile_banners/974839124371816448/1533263854"/>
    <hyperlink ref="AO475" r:id="rId694" display="https://pbs.twimg.com/profile_banners/1146136638/1430777393"/>
    <hyperlink ref="AO476" r:id="rId695" display="https://pbs.twimg.com/profile_banners/185147258/1477252321"/>
    <hyperlink ref="AO477" r:id="rId696" display="https://pbs.twimg.com/profile_banners/222509228/1555435335"/>
    <hyperlink ref="AO478" r:id="rId697" display="https://pbs.twimg.com/profile_banners/17409121/1398199252"/>
    <hyperlink ref="AO479" r:id="rId698" display="https://pbs.twimg.com/profile_banners/95025684/1560645812"/>
    <hyperlink ref="AO480" r:id="rId699" display="https://pbs.twimg.com/profile_banners/62527063/1491575305"/>
    <hyperlink ref="AO481" r:id="rId700" display="https://pbs.twimg.com/profile_banners/1094448165342842880/1550067246"/>
    <hyperlink ref="AO482" r:id="rId701" display="https://pbs.twimg.com/profile_banners/1044758793211514881/1562638237"/>
    <hyperlink ref="AO483" r:id="rId702" display="https://pbs.twimg.com/profile_banners/1094300347751981063/1562594087"/>
    <hyperlink ref="AO484" r:id="rId703" display="https://pbs.twimg.com/profile_banners/2376457188/1512242880"/>
    <hyperlink ref="AO486" r:id="rId704" display="https://pbs.twimg.com/profile_banners/381678556/1562350394"/>
    <hyperlink ref="AO487" r:id="rId705" display="https://pbs.twimg.com/profile_banners/1134351842027200512/1562276902"/>
    <hyperlink ref="AO488" r:id="rId706" display="https://pbs.twimg.com/profile_banners/54620320/1464192182"/>
    <hyperlink ref="AO489" r:id="rId707" display="https://pbs.twimg.com/profile_banners/403726955/1549972927"/>
    <hyperlink ref="AO490" r:id="rId708" display="https://pbs.twimg.com/profile_banners/158129535/1559332543"/>
    <hyperlink ref="AO491" r:id="rId709" display="https://pbs.twimg.com/profile_banners/2204192636/1552615297"/>
    <hyperlink ref="AO492" r:id="rId710" display="https://pbs.twimg.com/profile_banners/2573968525/1403327193"/>
    <hyperlink ref="AO493" r:id="rId711" display="https://pbs.twimg.com/profile_banners/3308997086/1438975677"/>
    <hyperlink ref="AO494" r:id="rId712" display="https://pbs.twimg.com/profile_banners/3381997480/1553846522"/>
    <hyperlink ref="AO495" r:id="rId713" display="https://pbs.twimg.com/profile_banners/2596429984/1561074234"/>
    <hyperlink ref="AO497" r:id="rId714" display="https://pbs.twimg.com/profile_banners/1144380050126643205/1561676816"/>
    <hyperlink ref="AO498" r:id="rId715" display="https://pbs.twimg.com/profile_banners/1456064810/1421274993"/>
    <hyperlink ref="AO499" r:id="rId716" display="https://pbs.twimg.com/profile_banners/806616360436387840/1526056128"/>
    <hyperlink ref="AO500" r:id="rId717" display="https://pbs.twimg.com/profile_banners/913183301954949120/1537811340"/>
    <hyperlink ref="AO501" r:id="rId718" display="https://pbs.twimg.com/profile_banners/1138796559120838658/1561235246"/>
    <hyperlink ref="AO502" r:id="rId719" display="https://pbs.twimg.com/profile_banners/1145023256497291266/1561907631"/>
    <hyperlink ref="AO17" r:id="rId720" display="https://pbs.twimg.com/profile_banners/89268636/1491487429"/>
    <hyperlink ref="AO503" r:id="rId721" display="https://pbs.twimg.com/profile_banners/783214/1556918042"/>
    <hyperlink ref="AO504" r:id="rId722" display="https://pbs.twimg.com/profile_banners/2305070838/1425388624"/>
    <hyperlink ref="AO505" r:id="rId723" display="https://pbs.twimg.com/profile_banners/3424617394/1562368734"/>
    <hyperlink ref="AO32" r:id="rId724" display="https://pbs.twimg.com/profile_banners/1015675208999620608/1531111551"/>
    <hyperlink ref="AO506" r:id="rId725" display="https://pbs.twimg.com/profile_banners/14815420/1488476822"/>
    <hyperlink ref="AO507" r:id="rId726" display="https://pbs.twimg.com/profile_banners/761783018/1546638645"/>
    <hyperlink ref="AO508" r:id="rId727" display="https://pbs.twimg.com/profile_banners/246088673/1542405031"/>
    <hyperlink ref="AO509" r:id="rId728" display="https://pbs.twimg.com/profile_banners/705860734350192641/1550371604"/>
    <hyperlink ref="AO510" r:id="rId729" display="https://pbs.twimg.com/profile_banners/77971094/1549205886"/>
    <hyperlink ref="AO511" r:id="rId730" display="https://pbs.twimg.com/profile_banners/896158685533220864/1522448654"/>
    <hyperlink ref="AO513" r:id="rId731" display="https://pbs.twimg.com/profile_banners/1033883955785809922/1561951905"/>
    <hyperlink ref="AO514" r:id="rId732" display="https://pbs.twimg.com/profile_banners/750534880237199361/1562845692"/>
    <hyperlink ref="AO515" r:id="rId733" display="https://pbs.twimg.com/profile_banners/112897540/1560555030"/>
    <hyperlink ref="AO516" r:id="rId734" display="https://pbs.twimg.com/profile_banners/945379093306134528/1528226280"/>
    <hyperlink ref="AO517" r:id="rId735" display="https://pbs.twimg.com/profile_banners/14358350/1518980940"/>
    <hyperlink ref="AO518" r:id="rId736" display="https://pbs.twimg.com/profile_banners/847484522115375105/1549212267"/>
    <hyperlink ref="AO520" r:id="rId737" display="https://pbs.twimg.com/profile_banners/749728901711138816/1553194991"/>
    <hyperlink ref="AO521" r:id="rId738" display="https://pbs.twimg.com/profile_banners/19945609/1398201838"/>
    <hyperlink ref="AO522" r:id="rId739" display="https://pbs.twimg.com/profile_banners/401576496/1533001948"/>
    <hyperlink ref="AO523" r:id="rId740" display="https://pbs.twimg.com/profile_banners/599603820/1488752838"/>
    <hyperlink ref="AO524" r:id="rId741" display="https://pbs.twimg.com/profile_banners/2218530650/1532488846"/>
    <hyperlink ref="AO525" r:id="rId742" display="https://pbs.twimg.com/profile_banners/25085951/1398355337"/>
    <hyperlink ref="AO526" r:id="rId743" display="https://pbs.twimg.com/profile_banners/1006020405721747457/1562277844"/>
    <hyperlink ref="AO527" r:id="rId744" display="https://pbs.twimg.com/profile_banners/548677659/1558794445"/>
    <hyperlink ref="AO528" r:id="rId745" display="https://pbs.twimg.com/profile_banners/775486373780332548/1562127739"/>
    <hyperlink ref="AO529" r:id="rId746" display="https://pbs.twimg.com/profile_banners/567550337/1557944141"/>
    <hyperlink ref="AO530" r:id="rId747" display="https://pbs.twimg.com/profile_banners/3140325990/1428243871"/>
    <hyperlink ref="AO531" r:id="rId748" display="https://pbs.twimg.com/profile_banners/1072473765655777280/1562145939"/>
    <hyperlink ref="AO533" r:id="rId749" display="https://pbs.twimg.com/profile_banners/2444540905/1529840764"/>
    <hyperlink ref="AO534" r:id="rId750" display="https://pbs.twimg.com/profile_banners/4694323675/1538756177"/>
    <hyperlink ref="AO536" r:id="rId751" display="https://pbs.twimg.com/profile_banners/1366557385/1509590764"/>
    <hyperlink ref="AO537" r:id="rId752" display="https://pbs.twimg.com/profile_banners/1037125077001744384/1536105336"/>
    <hyperlink ref="AO538" r:id="rId753" display="https://pbs.twimg.com/profile_banners/3659204903/1560994270"/>
    <hyperlink ref="AO539" r:id="rId754" display="https://pbs.twimg.com/profile_banners/1134568437278281729/1562791011"/>
    <hyperlink ref="AO540" r:id="rId755" display="https://pbs.twimg.com/profile_banners/2789180047/1561451090"/>
    <hyperlink ref="AO541" r:id="rId756" display="https://pbs.twimg.com/profile_banners/2680443522/1498319768"/>
    <hyperlink ref="AO542" r:id="rId757" display="https://pbs.twimg.com/profile_banners/895261405317705728/1549751972"/>
    <hyperlink ref="AO543" r:id="rId758" display="https://pbs.twimg.com/profile_banners/93936546/1562460300"/>
    <hyperlink ref="AO544" r:id="rId759" display="https://pbs.twimg.com/profile_banners/871174303361978368/1562461397"/>
    <hyperlink ref="AO545" r:id="rId760" display="https://pbs.twimg.com/profile_banners/3020262427/1562703307"/>
    <hyperlink ref="AO546" r:id="rId761" display="https://pbs.twimg.com/profile_banners/738551103088779266/1464919573"/>
    <hyperlink ref="AO53" r:id="rId762" display="https://pbs.twimg.com/profile_banners/16715398/1502890618"/>
    <hyperlink ref="AO547" r:id="rId763" display="https://pbs.twimg.com/profile_banners/747331742248296448/1526162631"/>
    <hyperlink ref="AO548" r:id="rId764" display="https://pbs.twimg.com/profile_banners/172574065/1562210043"/>
    <hyperlink ref="AO549" r:id="rId765" display="https://pbs.twimg.com/profile_banners/1975813386/1558041601"/>
    <hyperlink ref="AO551" r:id="rId766" display="https://pbs.twimg.com/profile_banners/1710267800/1560006269"/>
    <hyperlink ref="AO552" r:id="rId767" display="https://pbs.twimg.com/profile_banners/4291495642/1562519751"/>
    <hyperlink ref="AO553" r:id="rId768" display="https://pbs.twimg.com/profile_banners/1142989771809218560/1562771922"/>
    <hyperlink ref="AO554" r:id="rId769" display="https://pbs.twimg.com/profile_banners/3243556919/1463236575"/>
    <hyperlink ref="AO555" r:id="rId770" display="https://pbs.twimg.com/profile_banners/528748245/1519679257"/>
    <hyperlink ref="AO556" r:id="rId771" display="https://pbs.twimg.com/profile_banners/902896790499975168/1554662104"/>
    <hyperlink ref="AO557" r:id="rId772" display="https://pbs.twimg.com/profile_banners/51558846/1476410229"/>
    <hyperlink ref="AO558" r:id="rId773" display="https://pbs.twimg.com/profile_banners/50395150/1560360127"/>
    <hyperlink ref="AO559" r:id="rId774" display="https://pbs.twimg.com/profile_banners/430176320/1449092609"/>
    <hyperlink ref="AO560" r:id="rId775" display="https://pbs.twimg.com/profile_banners/1892404297/1562506143"/>
    <hyperlink ref="AO561" r:id="rId776" display="https://pbs.twimg.com/profile_banners/1138669158772748288/1560316591"/>
    <hyperlink ref="AO562" r:id="rId777" display="https://pbs.twimg.com/profile_banners/946430052891324417/1562695807"/>
    <hyperlink ref="AO563" r:id="rId778" display="https://pbs.twimg.com/profile_banners/322849560/1539197735"/>
    <hyperlink ref="AO564" r:id="rId779" display="https://pbs.twimg.com/profile_banners/18391051/1474945415"/>
    <hyperlink ref="AO565" r:id="rId780" display="https://pbs.twimg.com/profile_banners/3642209714/1503616889"/>
    <hyperlink ref="AO566" r:id="rId781" display="https://pbs.twimg.com/profile_banners/344170691/1562514511"/>
    <hyperlink ref="AO567" r:id="rId782" display="https://pbs.twimg.com/profile_banners/833478808648970241/1561322805"/>
    <hyperlink ref="AO568" r:id="rId783" display="https://pbs.twimg.com/profile_banners/39189319/1502913530"/>
    <hyperlink ref="AO569" r:id="rId784" display="https://pbs.twimg.com/profile_banners/84901046/1406733873"/>
    <hyperlink ref="AO570" r:id="rId785" display="https://pbs.twimg.com/profile_banners/233019790/1560965075"/>
    <hyperlink ref="AO571" r:id="rId786" display="https://pbs.twimg.com/profile_banners/3090173917/1546295587"/>
    <hyperlink ref="AO572" r:id="rId787" display="https://pbs.twimg.com/profile_banners/738105664367648768/1561846475"/>
    <hyperlink ref="AO573" r:id="rId788" display="https://pbs.twimg.com/profile_banners/709745186/1534263163"/>
    <hyperlink ref="AO574" r:id="rId789" display="https://pbs.twimg.com/profile_banners/1611016446/1561826689"/>
    <hyperlink ref="AO575" r:id="rId790" display="https://pbs.twimg.com/profile_banners/1083769703716306944/1547226710"/>
    <hyperlink ref="AO576" r:id="rId791" display="https://pbs.twimg.com/profile_banners/374318146/1463230992"/>
    <hyperlink ref="AO577" r:id="rId792" display="https://pbs.twimg.com/profile_banners/1024466152209178625/1536879346"/>
    <hyperlink ref="AO578" r:id="rId793" display="https://pbs.twimg.com/profile_banners/2642579147/1561570200"/>
    <hyperlink ref="AO581" r:id="rId794" display="https://pbs.twimg.com/profile_banners/886018399670861833/1561591527"/>
    <hyperlink ref="AO582" r:id="rId795" display="https://pbs.twimg.com/profile_banners/857605472026800128/1546898453"/>
    <hyperlink ref="AO583" r:id="rId796" display="https://pbs.twimg.com/profile_banners/506265897/1530786705"/>
    <hyperlink ref="AO584" r:id="rId797" display="https://pbs.twimg.com/profile_banners/1158834319/1556671680"/>
    <hyperlink ref="AO585" r:id="rId798" display="https://pbs.twimg.com/profile_banners/960634079057084416/1556208818"/>
    <hyperlink ref="AO586" r:id="rId799" display="https://pbs.twimg.com/profile_banners/167586737/1405447881"/>
    <hyperlink ref="AO587" r:id="rId800" display="https://pbs.twimg.com/profile_banners/16312576/1562774553"/>
    <hyperlink ref="AO588" r:id="rId801" display="https://pbs.twimg.com/profile_banners/224818173/1562669344"/>
    <hyperlink ref="AO589" r:id="rId802" display="https://pbs.twimg.com/profile_banners/1101779108/1358539397"/>
    <hyperlink ref="AO590" r:id="rId803" display="https://pbs.twimg.com/profile_banners/118925283/1537236466"/>
    <hyperlink ref="AO591" r:id="rId804" display="https://pbs.twimg.com/profile_banners/262923271/1515557675"/>
    <hyperlink ref="AO592" r:id="rId805" display="https://pbs.twimg.com/profile_banners/17021334/1561224265"/>
    <hyperlink ref="AO593" r:id="rId806" display="https://pbs.twimg.com/profile_banners/155620461/1457607964"/>
    <hyperlink ref="AO594" r:id="rId807" display="https://pbs.twimg.com/profile_banners/1111939081511022592/1562423171"/>
    <hyperlink ref="AO595" r:id="rId808" display="https://pbs.twimg.com/profile_banners/3383983353/1562039938"/>
    <hyperlink ref="AO596" r:id="rId809" display="https://pbs.twimg.com/profile_banners/2791988124/1515694507"/>
    <hyperlink ref="AO597" r:id="rId810" display="https://pbs.twimg.com/profile_banners/850041776312246272/1554652203"/>
    <hyperlink ref="AO598" r:id="rId811" display="https://pbs.twimg.com/profile_banners/811512884308144128/1486052067"/>
    <hyperlink ref="AO599" r:id="rId812" display="https://pbs.twimg.com/profile_banners/3289567009/1561169809"/>
    <hyperlink ref="AO600" r:id="rId813" display="https://pbs.twimg.com/profile_banners/828741031604658176/1562540866"/>
    <hyperlink ref="AO601" r:id="rId814" display="https://pbs.twimg.com/profile_banners/2600062422/1535957934"/>
    <hyperlink ref="AO602" r:id="rId815" display="https://pbs.twimg.com/profile_banners/722198761636765700/1562381112"/>
    <hyperlink ref="AO603" r:id="rId816" display="https://pbs.twimg.com/profile_banners/52791522/1562595471"/>
    <hyperlink ref="AO604" r:id="rId817" display="https://pbs.twimg.com/profile_banners/164694014/1476713084"/>
    <hyperlink ref="AO605" r:id="rId818" display="https://pbs.twimg.com/profile_banners/1240309100/1562738095"/>
    <hyperlink ref="AO606" r:id="rId819" display="https://pbs.twimg.com/profile_banners/923240151412887553/1562525290"/>
    <hyperlink ref="AO607" r:id="rId820" display="https://pbs.twimg.com/profile_banners/513704992/1534536685"/>
    <hyperlink ref="AO608" r:id="rId821" display="https://pbs.twimg.com/profile_banners/15730608/1553879788"/>
    <hyperlink ref="AO609" r:id="rId822" display="https://pbs.twimg.com/profile_banners/3034600670/1536425547"/>
    <hyperlink ref="AO611" r:id="rId823" display="https://pbs.twimg.com/profile_banners/1188094664/1562545171"/>
    <hyperlink ref="AO612" r:id="rId824" display="https://pbs.twimg.com/profile_banners/2936474016/1558250696"/>
    <hyperlink ref="AO613" r:id="rId825" display="https://pbs.twimg.com/profile_banners/1915694930/1548150367"/>
    <hyperlink ref="AO614" r:id="rId826" display="https://pbs.twimg.com/profile_banners/3391112652/1443160650"/>
    <hyperlink ref="AO615" r:id="rId827" display="https://pbs.twimg.com/profile_banners/25998954/1471973011"/>
    <hyperlink ref="AO616" r:id="rId828" display="https://pbs.twimg.com/profile_banners/487332207/1413810197"/>
    <hyperlink ref="AO618" r:id="rId829" display="https://pbs.twimg.com/profile_banners/817297557793673216/1562362129"/>
    <hyperlink ref="AO619" r:id="rId830" display="https://pbs.twimg.com/profile_banners/2416105653/1557608268"/>
    <hyperlink ref="AO620" r:id="rId831" display="https://pbs.twimg.com/profile_banners/5695632/1520351759"/>
    <hyperlink ref="AO621" r:id="rId832" display="https://pbs.twimg.com/profile_banners/983490847944523776/1561159852"/>
    <hyperlink ref="AO622" r:id="rId833" display="https://pbs.twimg.com/profile_banners/90128173/1443654310"/>
    <hyperlink ref="AO623" r:id="rId834" display="https://pbs.twimg.com/profile_banners/2266846962/1499840993"/>
    <hyperlink ref="AO624" r:id="rId835" display="https://pbs.twimg.com/profile_banners/2320642287/1557462829"/>
    <hyperlink ref="AO625" r:id="rId836" display="https://pbs.twimg.com/profile_banners/737882951661260802/1562323113"/>
    <hyperlink ref="AO626" r:id="rId837" display="https://pbs.twimg.com/profile_banners/48556186/1458751419"/>
    <hyperlink ref="AO627" r:id="rId838" display="https://pbs.twimg.com/profile_banners/1052713599192289280/1561219969"/>
    <hyperlink ref="AO628" r:id="rId839" display="https://pbs.twimg.com/profile_banners/333072316/1399786277"/>
    <hyperlink ref="AO629" r:id="rId840" display="https://pbs.twimg.com/profile_banners/931841373447188480/1558376283"/>
    <hyperlink ref="AO630" r:id="rId841" display="https://pbs.twimg.com/profile_banners/14362404/1556069338"/>
    <hyperlink ref="AO33" r:id="rId842" display="https://pbs.twimg.com/profile_banners/395594045/1557793977"/>
    <hyperlink ref="AO633" r:id="rId843" display="https://pbs.twimg.com/profile_banners/415859364/1516124378"/>
    <hyperlink ref="AO634" r:id="rId844" display="https://pbs.twimg.com/profile_banners/14857290/1560175572"/>
    <hyperlink ref="AO635" r:id="rId845" display="https://pbs.twimg.com/profile_banners/879147092895313921/1539912108"/>
    <hyperlink ref="AO636" r:id="rId846" display="https://pbs.twimg.com/profile_banners/3116163364/1558014945"/>
    <hyperlink ref="AO637" r:id="rId847" display="https://pbs.twimg.com/profile_banners/1382561/1383093236"/>
    <hyperlink ref="AO638" r:id="rId848" display="https://pbs.twimg.com/profile_banners/880673506387775489/1560619412"/>
    <hyperlink ref="AO639" r:id="rId849" display="https://pbs.twimg.com/profile_banners/3114270777/1553727804"/>
    <hyperlink ref="AO640" r:id="rId850" display="https://pbs.twimg.com/profile_banners/94839848/1488985263"/>
    <hyperlink ref="AO641" r:id="rId851" display="https://pbs.twimg.com/profile_banners/14871781/1357162868"/>
    <hyperlink ref="AO642" r:id="rId852" display="https://pbs.twimg.com/profile_banners/256997078/1513891500"/>
    <hyperlink ref="AO643" r:id="rId853" display="https://pbs.twimg.com/profile_banners/2578420527/1449511845"/>
    <hyperlink ref="AO644" r:id="rId854" display="https://pbs.twimg.com/profile_banners/24410456/1557164031"/>
    <hyperlink ref="AO645" r:id="rId855" display="https://pbs.twimg.com/profile_banners/1087940850527674369/1548220682"/>
    <hyperlink ref="AO646" r:id="rId856" display="https://pbs.twimg.com/profile_banners/725557247560933376/1538287519"/>
    <hyperlink ref="AO647" r:id="rId857" display="https://pbs.twimg.com/profile_banners/1137253718854782976/1562866403"/>
    <hyperlink ref="AO648" r:id="rId858" display="https://pbs.twimg.com/profile_banners/46252870/1540954869"/>
    <hyperlink ref="AO649" r:id="rId859" display="https://pbs.twimg.com/profile_banners/461356355/1424278433"/>
    <hyperlink ref="AO650" r:id="rId860" display="https://pbs.twimg.com/profile_banners/1488358392/1546816706"/>
    <hyperlink ref="AO651" r:id="rId861" display="https://pbs.twimg.com/profile_banners/158033897/1367378838"/>
    <hyperlink ref="AO652" r:id="rId862" display="https://pbs.twimg.com/profile_banners/3339239835/1491592055"/>
    <hyperlink ref="AO653" r:id="rId863" display="https://pbs.twimg.com/profile_banners/211658460/1562514080"/>
    <hyperlink ref="AO654" r:id="rId864" display="https://pbs.twimg.com/profile_banners/15397175/1520549181"/>
    <hyperlink ref="AO655" r:id="rId865" display="https://pbs.twimg.com/profile_banners/1009100152823599104/1529931309"/>
    <hyperlink ref="AO656" r:id="rId866" display="https://pbs.twimg.com/profile_banners/15947602/1528852233"/>
    <hyperlink ref="AO657" r:id="rId867" display="https://pbs.twimg.com/profile_banners/3069965898/1556810010"/>
    <hyperlink ref="AO658" r:id="rId868" display="https://pbs.twimg.com/profile_banners/290293264/1385088709"/>
    <hyperlink ref="AO659" r:id="rId869" display="https://pbs.twimg.com/profile_banners/1021869948690411520/1560770119"/>
    <hyperlink ref="AO660" r:id="rId870" display="https://pbs.twimg.com/profile_banners/193601408/1413018366"/>
    <hyperlink ref="AO20" r:id="rId871" display="https://pbs.twimg.com/profile_banners/707018684242460672/1466790335"/>
    <hyperlink ref="AO661" r:id="rId872" display="https://pbs.twimg.com/profile_banners/18655318/1559791767"/>
    <hyperlink ref="AO662" r:id="rId873" display="https://pbs.twimg.com/profile_banners/147864859/1548488349"/>
    <hyperlink ref="AO663" r:id="rId874" display="https://pbs.twimg.com/profile_banners/813836335630913541/1560592128"/>
    <hyperlink ref="AO664" r:id="rId875" display="https://pbs.twimg.com/profile_banners/793581224/1559991275"/>
    <hyperlink ref="AO665" r:id="rId876" display="https://pbs.twimg.com/profile_banners/551070792/1545329593"/>
    <hyperlink ref="AO666" r:id="rId877" display="https://pbs.twimg.com/profile_banners/398205665/1482372327"/>
    <hyperlink ref="AO667" r:id="rId878" display="https://pbs.twimg.com/profile_banners/1586350178/1561316629"/>
    <hyperlink ref="AO668" r:id="rId879" display="https://pbs.twimg.com/profile_banners/751822201221939200/1511454067"/>
    <hyperlink ref="AO670" r:id="rId880" display="https://pbs.twimg.com/profile_banners/323935058/1526255538"/>
    <hyperlink ref="AO671" r:id="rId881" display="https://pbs.twimg.com/profile_banners/703996955605790720/1532533696"/>
    <hyperlink ref="AO672" r:id="rId882" display="https://pbs.twimg.com/profile_banners/961716109820006402/1529431338"/>
    <hyperlink ref="AO673" r:id="rId883" display="https://pbs.twimg.com/profile_banners/2175997205/1561241543"/>
    <hyperlink ref="AO675" r:id="rId884" display="https://pbs.twimg.com/profile_banners/108400832/1562633496"/>
    <hyperlink ref="AO677" r:id="rId885" display="https://pbs.twimg.com/profile_banners/457787309/1561923141"/>
    <hyperlink ref="AO678" r:id="rId886" display="https://pbs.twimg.com/profile_banners/291268314/1442391188"/>
    <hyperlink ref="AO679" r:id="rId887" display="https://pbs.twimg.com/profile_banners/65043797/1559094912"/>
    <hyperlink ref="AO680" r:id="rId888" display="https://pbs.twimg.com/profile_banners/1945272390/1557383913"/>
    <hyperlink ref="AO34" r:id="rId889" display="https://pbs.twimg.com/profile_banners/2795721400/1457010772"/>
    <hyperlink ref="AO681" r:id="rId890" display="https://pbs.twimg.com/profile_banners/482144995/1542745161"/>
    <hyperlink ref="AO682" r:id="rId891" display="https://pbs.twimg.com/profile_banners/824146435/1562759012"/>
    <hyperlink ref="AO683" r:id="rId892" display="https://pbs.twimg.com/profile_banners/469358298/1553520817"/>
    <hyperlink ref="AO684" r:id="rId893" display="https://pbs.twimg.com/profile_banners/980457174/1552938083"/>
    <hyperlink ref="AO685" r:id="rId894" display="https://pbs.twimg.com/profile_banners/70797085/1392076050"/>
    <hyperlink ref="AO686" r:id="rId895" display="https://pbs.twimg.com/profile_banners/17890897/1530169607"/>
    <hyperlink ref="AO687" r:id="rId896" display="https://pbs.twimg.com/profile_banners/28025879/1515900188"/>
    <hyperlink ref="AO690" r:id="rId897" display="https://pbs.twimg.com/profile_banners/382397380/1520638274"/>
    <hyperlink ref="AO691" r:id="rId898" display="https://pbs.twimg.com/profile_banners/3180545989/1447542012"/>
    <hyperlink ref="AO692" r:id="rId899" display="https://pbs.twimg.com/profile_banners/1483954992/1562128980"/>
    <hyperlink ref="AO693" r:id="rId900" display="https://pbs.twimg.com/profile_banners/16304010/1515455540"/>
    <hyperlink ref="AO694" r:id="rId901" display="https://pbs.twimg.com/profile_banners/964694688220532736/1538910808"/>
    <hyperlink ref="AU36" r:id="rId902" display="http://abs.twimg.com/images/themes/theme1/bg.png"/>
    <hyperlink ref="AU54" r:id="rId903" display="http://abs.twimg.com/images/themes/theme1/bg.png"/>
    <hyperlink ref="AU57" r:id="rId904" display="http://abs.twimg.com/images/themes/theme1/bg.png"/>
    <hyperlink ref="AU58" r:id="rId905" display="http://abs.twimg.com/images/themes/theme1/bg.png"/>
    <hyperlink ref="AU59" r:id="rId906" display="http://abs.twimg.com/images/themes/theme1/bg.png"/>
    <hyperlink ref="AU60" r:id="rId907" display="http://abs.twimg.com/images/themes/theme1/bg.png"/>
    <hyperlink ref="AU5" r:id="rId908" display="http://abs.twimg.com/images/themes/theme1/bg.png"/>
    <hyperlink ref="AU62" r:id="rId909" display="http://abs.twimg.com/images/themes/theme1/bg.png"/>
    <hyperlink ref="AU25" r:id="rId910" display="http://abs.twimg.com/images/themes/theme14/bg.gif"/>
    <hyperlink ref="AU64" r:id="rId911" display="http://abs.twimg.com/images/themes/theme1/bg.png"/>
    <hyperlink ref="AU65" r:id="rId912" display="http://abs.twimg.com/images/themes/theme1/bg.png"/>
    <hyperlink ref="AU66" r:id="rId913" display="http://abs.twimg.com/images/themes/theme1/bg.png"/>
    <hyperlink ref="AU67" r:id="rId914" display="http://abs.twimg.com/images/themes/theme1/bg.png"/>
    <hyperlink ref="AU68" r:id="rId915" display="http://abs.twimg.com/images/themes/theme1/bg.png"/>
    <hyperlink ref="AU70" r:id="rId916" display="http://abs.twimg.com/images/themes/theme1/bg.png"/>
    <hyperlink ref="AU71" r:id="rId917" display="http://abs.twimg.com/images/themes/theme15/bg.png"/>
    <hyperlink ref="AU72" r:id="rId918" display="http://abs.twimg.com/images/themes/theme1/bg.png"/>
    <hyperlink ref="AU73" r:id="rId919" display="http://abs.twimg.com/images/themes/theme1/bg.png"/>
    <hyperlink ref="AU74" r:id="rId920" display="http://abs.twimg.com/images/themes/theme9/bg.gif"/>
    <hyperlink ref="AU75" r:id="rId921" display="http://abs.twimg.com/images/themes/theme5/bg.gif"/>
    <hyperlink ref="AU76" r:id="rId922" display="http://abs.twimg.com/images/themes/theme1/bg.png"/>
    <hyperlink ref="AU77" r:id="rId923" display="http://abs.twimg.com/images/themes/theme1/bg.png"/>
    <hyperlink ref="AU78" r:id="rId924" display="http://abs.twimg.com/images/themes/theme1/bg.png"/>
    <hyperlink ref="AU80" r:id="rId925" display="http://abs.twimg.com/images/themes/theme1/bg.png"/>
    <hyperlink ref="AU18" r:id="rId926" display="http://abs.twimg.com/images/themes/theme1/bg.png"/>
    <hyperlink ref="AU81" r:id="rId927" display="http://abs.twimg.com/images/themes/theme1/bg.png"/>
    <hyperlink ref="AU37" r:id="rId928" display="http://abs.twimg.com/images/themes/theme1/bg.png"/>
    <hyperlink ref="AU82" r:id="rId929" display="http://abs.twimg.com/images/themes/theme1/bg.png"/>
    <hyperlink ref="AU83" r:id="rId930" display="http://abs.twimg.com/images/themes/theme1/bg.png"/>
    <hyperlink ref="AU84" r:id="rId931" display="http://abs.twimg.com/images/themes/theme1/bg.png"/>
    <hyperlink ref="AU86" r:id="rId932" display="http://abs.twimg.com/images/themes/theme1/bg.png"/>
    <hyperlink ref="AU87" r:id="rId933" display="http://abs.twimg.com/images/themes/theme1/bg.png"/>
    <hyperlink ref="AU89" r:id="rId934" display="http://abs.twimg.com/images/themes/theme1/bg.png"/>
    <hyperlink ref="AU90" r:id="rId935" display="http://abs.twimg.com/images/themes/theme1/bg.png"/>
    <hyperlink ref="AU10" r:id="rId936" display="http://abs.twimg.com/images/themes/theme14/bg.gif"/>
    <hyperlink ref="AU91" r:id="rId937" display="http://abs.twimg.com/images/themes/theme1/bg.png"/>
    <hyperlink ref="AU92" r:id="rId938" display="http://abs.twimg.com/images/themes/theme1/bg.png"/>
    <hyperlink ref="AU38" r:id="rId939" display="http://abs.twimg.com/images/themes/theme1/bg.png"/>
    <hyperlink ref="AU95" r:id="rId940" display="http://abs.twimg.com/images/themes/theme1/bg.png"/>
    <hyperlink ref="AU96" r:id="rId941" display="http://abs.twimg.com/images/themes/theme1/bg.png"/>
    <hyperlink ref="AU97" r:id="rId942" display="http://abs.twimg.com/images/themes/theme15/bg.png"/>
    <hyperlink ref="AU7" r:id="rId943" display="http://abs.twimg.com/images/themes/theme1/bg.png"/>
    <hyperlink ref="AU100" r:id="rId944" display="http://abs.twimg.com/images/themes/theme1/bg.png"/>
    <hyperlink ref="AU101" r:id="rId945" display="http://abs.twimg.com/images/themes/theme1/bg.png"/>
    <hyperlink ref="AU102" r:id="rId946" display="http://abs.twimg.com/images/themes/theme1/bg.png"/>
    <hyperlink ref="AU103" r:id="rId947" display="http://abs.twimg.com/images/themes/theme1/bg.png"/>
    <hyperlink ref="AU104" r:id="rId948" display="http://abs.twimg.com/images/themes/theme1/bg.png"/>
    <hyperlink ref="AU105" r:id="rId949" display="http://abs.twimg.com/images/themes/theme1/bg.png"/>
    <hyperlink ref="AU106" r:id="rId950" display="http://abs.twimg.com/images/themes/theme2/bg.gif"/>
    <hyperlink ref="AU107" r:id="rId951" display="http://abs.twimg.com/images/themes/theme10/bg.gif"/>
    <hyperlink ref="AU108" r:id="rId952" display="http://abs.twimg.com/images/themes/theme18/bg.gif"/>
    <hyperlink ref="AU111" r:id="rId953" display="http://abs.twimg.com/images/themes/theme1/bg.png"/>
    <hyperlink ref="AU112" r:id="rId954" display="http://abs.twimg.com/images/themes/theme1/bg.png"/>
    <hyperlink ref="AU114" r:id="rId955" display="http://abs.twimg.com/images/themes/theme1/bg.png"/>
    <hyperlink ref="AU116" r:id="rId956" display="http://abs.twimg.com/images/themes/theme1/bg.png"/>
    <hyperlink ref="AU117" r:id="rId957" display="http://abs.twimg.com/images/themes/theme14/bg.gif"/>
    <hyperlink ref="AU118" r:id="rId958" display="http://abs.twimg.com/images/themes/theme1/bg.png"/>
    <hyperlink ref="AU119" r:id="rId959" display="http://abs.twimg.com/images/themes/theme1/bg.png"/>
    <hyperlink ref="AU6" r:id="rId960" display="http://abs.twimg.com/images/themes/theme1/bg.png"/>
    <hyperlink ref="AU122" r:id="rId961" display="http://abs.twimg.com/images/themes/theme1/bg.png"/>
    <hyperlink ref="AU123" r:id="rId962" display="http://abs.twimg.com/images/themes/theme1/bg.png"/>
    <hyperlink ref="AU125" r:id="rId963" display="http://abs.twimg.com/images/themes/theme18/bg.gif"/>
    <hyperlink ref="AU126" r:id="rId964" display="http://abs.twimg.com/images/themes/theme1/bg.png"/>
    <hyperlink ref="AU127" r:id="rId965" display="http://abs.twimg.com/images/themes/theme1/bg.png"/>
    <hyperlink ref="AU129" r:id="rId966" display="http://abs.twimg.com/images/themes/theme1/bg.png"/>
    <hyperlink ref="AU130" r:id="rId967" display="http://abs.twimg.com/images/themes/theme1/bg.png"/>
    <hyperlink ref="AU8" r:id="rId968" display="http://abs.twimg.com/images/themes/theme1/bg.png"/>
    <hyperlink ref="AU134" r:id="rId969" display="http://abs.twimg.com/images/themes/theme1/bg.png"/>
    <hyperlink ref="AU136" r:id="rId970" display="http://abs.twimg.com/images/themes/theme1/bg.png"/>
    <hyperlink ref="AU137" r:id="rId971" display="http://abs.twimg.com/images/themes/theme1/bg.png"/>
    <hyperlink ref="AU139" r:id="rId972" display="http://abs.twimg.com/images/themes/theme1/bg.png"/>
    <hyperlink ref="AU39" r:id="rId973" display="http://abs.twimg.com/images/themes/theme14/bg.gif"/>
    <hyperlink ref="AU140" r:id="rId974" display="http://abs.twimg.com/images/themes/theme1/bg.png"/>
    <hyperlink ref="AU141" r:id="rId975" display="http://abs.twimg.com/images/themes/theme1/bg.png"/>
    <hyperlink ref="AU145" r:id="rId976" display="http://abs.twimg.com/images/themes/theme11/bg.gif"/>
    <hyperlink ref="AU3" r:id="rId977" display="http://abs.twimg.com/images/themes/theme14/bg.gif"/>
    <hyperlink ref="AU147" r:id="rId978" display="http://abs.twimg.com/images/themes/theme10/bg.gif"/>
    <hyperlink ref="AU149" r:id="rId979" display="http://abs.twimg.com/images/themes/theme1/bg.png"/>
    <hyperlink ref="AU150" r:id="rId980" display="http://abs.twimg.com/images/themes/theme1/bg.png"/>
    <hyperlink ref="AU151" r:id="rId981" display="http://abs.twimg.com/images/themes/theme14/bg.gif"/>
    <hyperlink ref="AU152" r:id="rId982" display="http://abs.twimg.com/images/themes/theme1/bg.png"/>
    <hyperlink ref="AU153" r:id="rId983" display="http://abs.twimg.com/images/themes/theme1/bg.png"/>
    <hyperlink ref="AU155" r:id="rId984" display="http://abs.twimg.com/images/themes/theme1/bg.png"/>
    <hyperlink ref="AU156" r:id="rId985" display="http://abs.twimg.com/images/themes/theme1/bg.png"/>
    <hyperlink ref="AU157" r:id="rId986" display="http://abs.twimg.com/images/themes/theme1/bg.png"/>
    <hyperlink ref="AU159" r:id="rId987" display="http://abs.twimg.com/images/themes/theme1/bg.png"/>
    <hyperlink ref="AU14" r:id="rId988" display="http://abs.twimg.com/images/themes/theme10/bg.gif"/>
    <hyperlink ref="AU22" r:id="rId989" display="http://abs.twimg.com/images/themes/theme3/bg.gif"/>
    <hyperlink ref="AU160" r:id="rId990" display="http://abs.twimg.com/images/themes/theme1/bg.png"/>
    <hyperlink ref="AU161" r:id="rId991" display="http://abs.twimg.com/images/themes/theme1/bg.png"/>
    <hyperlink ref="AU162" r:id="rId992" display="http://abs.twimg.com/images/themes/theme1/bg.png"/>
    <hyperlink ref="AU163" r:id="rId993" display="http://abs.twimg.com/images/themes/theme1/bg.png"/>
    <hyperlink ref="AU164" r:id="rId994" display="http://abs.twimg.com/images/themes/theme1/bg.png"/>
    <hyperlink ref="AU23" r:id="rId995" display="http://abs.twimg.com/images/themes/theme1/bg.png"/>
    <hyperlink ref="AU165" r:id="rId996" display="http://abs.twimg.com/images/themes/theme1/bg.png"/>
    <hyperlink ref="AU13" r:id="rId997" display="http://abs.twimg.com/images/themes/theme1/bg.png"/>
    <hyperlink ref="AU166" r:id="rId998" display="http://abs.twimg.com/images/themes/theme14/bg.gif"/>
    <hyperlink ref="AU167" r:id="rId999" display="http://abs.twimg.com/images/themes/theme1/bg.png"/>
    <hyperlink ref="AU168" r:id="rId1000" display="http://abs.twimg.com/images/themes/theme1/bg.png"/>
    <hyperlink ref="AU169" r:id="rId1001" display="http://abs.twimg.com/images/themes/theme1/bg.png"/>
    <hyperlink ref="AU40" r:id="rId1002" display="http://abs.twimg.com/images/themes/theme1/bg.png"/>
    <hyperlink ref="AU41" r:id="rId1003" display="http://abs.twimg.com/images/themes/theme1/bg.png"/>
    <hyperlink ref="AU171" r:id="rId1004" display="http://abs.twimg.com/images/themes/theme1/bg.png"/>
    <hyperlink ref="AU172" r:id="rId1005" display="http://abs.twimg.com/images/themes/theme1/bg.png"/>
    <hyperlink ref="AU173" r:id="rId1006" display="http://abs.twimg.com/images/themes/theme1/bg.png"/>
    <hyperlink ref="AU174" r:id="rId1007" display="http://abs.twimg.com/images/themes/theme1/bg.png"/>
    <hyperlink ref="AU175" r:id="rId1008" display="http://abs.twimg.com/images/themes/theme15/bg.png"/>
    <hyperlink ref="AU24" r:id="rId1009" display="http://abs.twimg.com/images/themes/theme1/bg.png"/>
    <hyperlink ref="AU176" r:id="rId1010" display="http://abs.twimg.com/images/themes/theme1/bg.png"/>
    <hyperlink ref="AU177" r:id="rId1011" display="http://abs.twimg.com/images/themes/theme1/bg.png"/>
    <hyperlink ref="AU178" r:id="rId1012" display="http://abs.twimg.com/images/themes/theme1/bg.png"/>
    <hyperlink ref="AU179" r:id="rId1013" display="http://abs.twimg.com/images/themes/theme1/bg.png"/>
    <hyperlink ref="AU180" r:id="rId1014" display="http://abs.twimg.com/images/themes/theme1/bg.png"/>
    <hyperlink ref="AU184" r:id="rId1015" display="http://abs.twimg.com/images/themes/theme1/bg.png"/>
    <hyperlink ref="AU185" r:id="rId1016" display="http://abs.twimg.com/images/themes/theme1/bg.png"/>
    <hyperlink ref="AU186" r:id="rId1017" display="http://abs.twimg.com/images/themes/theme1/bg.png"/>
    <hyperlink ref="AU187" r:id="rId1018" display="http://abs.twimg.com/images/themes/theme13/bg.gif"/>
    <hyperlink ref="AU188" r:id="rId1019" display="http://abs.twimg.com/images/themes/theme1/bg.png"/>
    <hyperlink ref="AU42" r:id="rId1020" display="http://abs.twimg.com/images/themes/theme1/bg.png"/>
    <hyperlink ref="AU190" r:id="rId1021" display="http://abs.twimg.com/images/themes/theme1/bg.png"/>
    <hyperlink ref="AU191" r:id="rId1022" display="http://abs.twimg.com/images/themes/theme1/bg.png"/>
    <hyperlink ref="AU192" r:id="rId1023" display="http://abs.twimg.com/images/themes/theme1/bg.png"/>
    <hyperlink ref="AU193" r:id="rId1024" display="http://abs.twimg.com/images/themes/theme1/bg.png"/>
    <hyperlink ref="AU194" r:id="rId1025" display="http://abs.twimg.com/images/themes/theme1/bg.png"/>
    <hyperlink ref="AU195" r:id="rId1026" display="http://abs.twimg.com/images/themes/theme1/bg.png"/>
    <hyperlink ref="AU196" r:id="rId1027" display="http://abs.twimg.com/images/themes/theme2/bg.gif"/>
    <hyperlink ref="AU197" r:id="rId1028" display="http://abs.twimg.com/images/themes/theme1/bg.png"/>
    <hyperlink ref="AU198" r:id="rId1029" display="http://abs.twimg.com/images/themes/theme1/bg.png"/>
    <hyperlink ref="AU199" r:id="rId1030" display="http://abs.twimg.com/images/themes/theme2/bg.gif"/>
    <hyperlink ref="AU200" r:id="rId1031" display="http://abs.twimg.com/images/themes/theme1/bg.png"/>
    <hyperlink ref="AU202" r:id="rId1032" display="http://abs.twimg.com/images/themes/theme1/bg.png"/>
    <hyperlink ref="AU207" r:id="rId1033" display="http://abs.twimg.com/images/themes/theme14/bg.gif"/>
    <hyperlink ref="AU208" r:id="rId1034" display="http://abs.twimg.com/images/themes/theme1/bg.png"/>
    <hyperlink ref="AU209" r:id="rId1035" display="http://abs.twimg.com/images/themes/theme18/bg.gif"/>
    <hyperlink ref="AU210" r:id="rId1036" display="http://abs.twimg.com/images/themes/theme1/bg.png"/>
    <hyperlink ref="AU27" r:id="rId1037" display="http://abs.twimg.com/images/themes/theme1/bg.png"/>
    <hyperlink ref="AU211" r:id="rId1038" display="http://abs.twimg.com/images/themes/theme1/bg.png"/>
    <hyperlink ref="AU213" r:id="rId1039" display="http://abs.twimg.com/images/themes/theme1/bg.png"/>
    <hyperlink ref="AU214" r:id="rId1040" display="http://abs.twimg.com/images/themes/theme14/bg.gif"/>
    <hyperlink ref="AU216" r:id="rId1041" display="http://abs.twimg.com/images/themes/theme14/bg.gif"/>
    <hyperlink ref="AU217" r:id="rId1042" display="http://abs.twimg.com/images/themes/theme10/bg.gif"/>
    <hyperlink ref="AU218" r:id="rId1043" display="http://abs.twimg.com/images/themes/theme4/bg.gif"/>
    <hyperlink ref="AU44" r:id="rId1044" display="http://abs.twimg.com/images/themes/theme1/bg.png"/>
    <hyperlink ref="AU219" r:id="rId1045" display="http://abs.twimg.com/images/themes/theme14/bg.gif"/>
    <hyperlink ref="AU220" r:id="rId1046" display="http://abs.twimg.com/images/themes/theme14/bg.gif"/>
    <hyperlink ref="AU221" r:id="rId1047" display="http://abs.twimg.com/images/themes/theme12/bg.gif"/>
    <hyperlink ref="AU222" r:id="rId1048" display="http://abs.twimg.com/images/themes/theme1/bg.png"/>
    <hyperlink ref="AU223" r:id="rId1049" display="http://abs.twimg.com/images/themes/theme10/bg.gif"/>
    <hyperlink ref="AU226" r:id="rId1050" display="http://abs.twimg.com/images/themes/theme2/bg.gif"/>
    <hyperlink ref="AU227" r:id="rId1051" display="http://abs.twimg.com/images/themes/theme10/bg.gif"/>
    <hyperlink ref="AU228" r:id="rId1052" display="http://abs.twimg.com/images/themes/theme1/bg.png"/>
    <hyperlink ref="AU229" r:id="rId1053" display="http://abs.twimg.com/images/themes/theme1/bg.png"/>
    <hyperlink ref="AU230" r:id="rId1054" display="http://abs.twimg.com/images/themes/theme1/bg.png"/>
    <hyperlink ref="AU231" r:id="rId1055" display="http://abs.twimg.com/images/themes/theme12/bg.gif"/>
    <hyperlink ref="AU232" r:id="rId1056" display="http://abs.twimg.com/images/themes/theme1/bg.png"/>
    <hyperlink ref="AU233" r:id="rId1057" display="http://abs.twimg.com/images/themes/theme1/bg.png"/>
    <hyperlink ref="AU236" r:id="rId1058" display="http://abs.twimg.com/images/themes/theme1/bg.png"/>
    <hyperlink ref="AU237" r:id="rId1059" display="http://abs.twimg.com/images/themes/theme1/bg.png"/>
    <hyperlink ref="AU238" r:id="rId1060" display="http://abs.twimg.com/images/themes/theme1/bg.png"/>
    <hyperlink ref="AU239" r:id="rId1061" display="http://abs.twimg.com/images/themes/theme1/bg.png"/>
    <hyperlink ref="AU240" r:id="rId1062" display="http://abs.twimg.com/images/themes/theme12/bg.gif"/>
    <hyperlink ref="AU242" r:id="rId1063" display="http://abs.twimg.com/images/themes/theme1/bg.png"/>
    <hyperlink ref="AU243" r:id="rId1064" display="http://abs.twimg.com/images/themes/theme9/bg.gif"/>
    <hyperlink ref="AU244" r:id="rId1065" display="http://abs.twimg.com/images/themes/theme1/bg.png"/>
    <hyperlink ref="AU245" r:id="rId1066" display="http://abs.twimg.com/images/themes/theme18/bg.gif"/>
    <hyperlink ref="AU246" r:id="rId1067" display="http://abs.twimg.com/images/themes/theme1/bg.png"/>
    <hyperlink ref="AU247" r:id="rId1068" display="http://abs.twimg.com/images/themes/theme1/bg.png"/>
    <hyperlink ref="AU250" r:id="rId1069" display="http://abs.twimg.com/images/themes/theme9/bg.gif"/>
    <hyperlink ref="AU252" r:id="rId1070" display="http://abs.twimg.com/images/themes/theme1/bg.png"/>
    <hyperlink ref="AU35" r:id="rId1071" display="http://abs.twimg.com/images/themes/theme17/bg.gif"/>
    <hyperlink ref="AU253" r:id="rId1072" display="http://abs.twimg.com/images/themes/theme1/bg.png"/>
    <hyperlink ref="AU254" r:id="rId1073" display="http://abs.twimg.com/images/themes/theme1/bg.png"/>
    <hyperlink ref="AU255" r:id="rId1074" display="http://abs.twimg.com/images/themes/theme9/bg.gif"/>
    <hyperlink ref="AU257" r:id="rId1075" display="http://abs.twimg.com/images/themes/theme4/bg.gif"/>
    <hyperlink ref="AU258" r:id="rId1076" display="http://abs.twimg.com/images/themes/theme1/bg.png"/>
    <hyperlink ref="AU259" r:id="rId1077" display="http://abs.twimg.com/images/themes/theme1/bg.png"/>
    <hyperlink ref="AU260" r:id="rId1078" display="http://abs.twimg.com/images/themes/theme15/bg.png"/>
    <hyperlink ref="AU262" r:id="rId1079" display="http://abs.twimg.com/images/themes/theme1/bg.png"/>
    <hyperlink ref="AU263" r:id="rId1080" display="http://abs.twimg.com/images/themes/theme1/bg.png"/>
    <hyperlink ref="AU264" r:id="rId1081" display="http://abs.twimg.com/images/themes/theme1/bg.png"/>
    <hyperlink ref="AU265" r:id="rId1082" display="http://abs.twimg.com/images/themes/theme1/bg.png"/>
    <hyperlink ref="AU266" r:id="rId1083" display="http://abs.twimg.com/images/themes/theme1/bg.png"/>
    <hyperlink ref="AU268" r:id="rId1084" display="http://abs.twimg.com/images/themes/theme14/bg.gif"/>
    <hyperlink ref="AU269" r:id="rId1085" display="http://abs.twimg.com/images/themes/theme4/bg.gif"/>
    <hyperlink ref="AU271" r:id="rId1086" display="http://abs.twimg.com/images/themes/theme1/bg.png"/>
    <hyperlink ref="AU19" r:id="rId1087" display="http://abs.twimg.com/images/themes/theme1/bg.png"/>
    <hyperlink ref="AU272" r:id="rId1088" display="http://abs.twimg.com/images/themes/theme1/bg.png"/>
    <hyperlink ref="AU273" r:id="rId1089" display="http://abs.twimg.com/images/themes/theme17/bg.gif"/>
    <hyperlink ref="AU274" r:id="rId1090" display="http://abs.twimg.com/images/themes/theme1/bg.png"/>
    <hyperlink ref="AU275" r:id="rId1091" display="http://abs.twimg.com/images/themes/theme19/bg.gif"/>
    <hyperlink ref="AU276" r:id="rId1092" display="http://abs.twimg.com/images/themes/theme10/bg.gif"/>
    <hyperlink ref="AU277" r:id="rId1093" display="http://abs.twimg.com/images/themes/theme1/bg.png"/>
    <hyperlink ref="AU278" r:id="rId1094" display="http://abs.twimg.com/images/themes/theme1/bg.png"/>
    <hyperlink ref="AU281" r:id="rId1095" display="http://abs.twimg.com/images/themes/theme1/bg.png"/>
    <hyperlink ref="AU282" r:id="rId1096" display="http://abs.twimg.com/images/themes/theme16/bg.gif"/>
    <hyperlink ref="AU285" r:id="rId1097" display="http://abs.twimg.com/images/themes/theme1/bg.png"/>
    <hyperlink ref="AU286" r:id="rId1098" display="http://abs.twimg.com/images/themes/theme1/bg.png"/>
    <hyperlink ref="AU287" r:id="rId1099" display="http://abs.twimg.com/images/themes/theme1/bg.png"/>
    <hyperlink ref="AU288" r:id="rId1100" display="http://abs.twimg.com/images/themes/theme1/bg.png"/>
    <hyperlink ref="AU289" r:id="rId1101" display="http://abs.twimg.com/images/themes/theme1/bg.png"/>
    <hyperlink ref="AU291" r:id="rId1102" display="http://abs.twimg.com/images/themes/theme1/bg.png"/>
    <hyperlink ref="AU294" r:id="rId1103" display="http://abs.twimg.com/images/themes/theme1/bg.png"/>
    <hyperlink ref="AU295" r:id="rId1104" display="http://abs.twimg.com/images/themes/theme5/bg.gif"/>
    <hyperlink ref="AU296" r:id="rId1105" display="http://abs.twimg.com/images/themes/theme9/bg.gif"/>
    <hyperlink ref="AU298" r:id="rId1106" display="http://abs.twimg.com/images/themes/theme14/bg.gif"/>
    <hyperlink ref="AU300" r:id="rId1107" display="http://abs.twimg.com/images/themes/theme1/bg.png"/>
    <hyperlink ref="AU301" r:id="rId1108" display="http://abs.twimg.com/images/themes/theme1/bg.png"/>
    <hyperlink ref="AU302" r:id="rId1109" display="http://abs.twimg.com/images/themes/theme1/bg.png"/>
    <hyperlink ref="AU303" r:id="rId1110" display="http://abs.twimg.com/images/themes/theme15/bg.png"/>
    <hyperlink ref="AU304" r:id="rId1111" display="http://abs.twimg.com/images/themes/theme12/bg.gif"/>
    <hyperlink ref="AU305" r:id="rId1112" display="http://abs.twimg.com/images/themes/theme1/bg.png"/>
    <hyperlink ref="AU308" r:id="rId1113" display="http://abs.twimg.com/images/themes/theme1/bg.png"/>
    <hyperlink ref="AU310" r:id="rId1114" display="http://abs.twimg.com/images/themes/theme10/bg.gif"/>
    <hyperlink ref="AU311" r:id="rId1115" display="http://abs.twimg.com/images/themes/theme1/bg.png"/>
    <hyperlink ref="AU312" r:id="rId1116" display="http://abs.twimg.com/images/themes/theme2/bg.gif"/>
    <hyperlink ref="AU313" r:id="rId1117" display="http://abs.twimg.com/images/themes/theme1/bg.png"/>
    <hyperlink ref="AU314" r:id="rId1118" display="http://abs.twimg.com/images/themes/theme1/bg.png"/>
    <hyperlink ref="AU316" r:id="rId1119" display="http://abs.twimg.com/images/themes/theme14/bg.gif"/>
    <hyperlink ref="AU317" r:id="rId1120" display="http://abs.twimg.com/images/themes/theme1/bg.png"/>
    <hyperlink ref="AU318" r:id="rId1121" display="http://abs.twimg.com/images/themes/theme14/bg.gif"/>
    <hyperlink ref="AU319" r:id="rId1122" display="http://abs.twimg.com/images/themes/theme2/bg.gif"/>
    <hyperlink ref="AU320" r:id="rId1123" display="http://abs.twimg.com/images/themes/theme1/bg.png"/>
    <hyperlink ref="AU321" r:id="rId1124" display="http://abs.twimg.com/images/themes/theme1/bg.png"/>
    <hyperlink ref="AU322" r:id="rId1125" display="http://abs.twimg.com/images/themes/theme1/bg.png"/>
    <hyperlink ref="AU323" r:id="rId1126" display="http://abs.twimg.com/images/themes/theme1/bg.png"/>
    <hyperlink ref="AU324" r:id="rId1127" display="http://abs.twimg.com/images/themes/theme1/bg.png"/>
    <hyperlink ref="AU326" r:id="rId1128" display="http://abs.twimg.com/images/themes/theme1/bg.png"/>
    <hyperlink ref="AU327" r:id="rId1129" display="http://abs.twimg.com/images/themes/theme1/bg.png"/>
    <hyperlink ref="AU328" r:id="rId1130" display="http://abs.twimg.com/images/themes/theme1/bg.png"/>
    <hyperlink ref="AU329" r:id="rId1131" display="http://abs.twimg.com/images/themes/theme12/bg.gif"/>
    <hyperlink ref="AU330" r:id="rId1132" display="http://abs.twimg.com/images/themes/theme16/bg.gif"/>
    <hyperlink ref="AU331" r:id="rId1133" display="http://abs.twimg.com/images/themes/theme15/bg.png"/>
    <hyperlink ref="AU332" r:id="rId1134" display="http://abs.twimg.com/images/themes/theme1/bg.png"/>
    <hyperlink ref="AU334" r:id="rId1135" display="http://abs.twimg.com/images/themes/theme1/bg.png"/>
    <hyperlink ref="AU335" r:id="rId1136" display="http://abs.twimg.com/images/themes/theme1/bg.png"/>
    <hyperlink ref="AU336" r:id="rId1137" display="http://abs.twimg.com/images/themes/theme1/bg.png"/>
    <hyperlink ref="AU337" r:id="rId1138" display="http://abs.twimg.com/images/themes/theme1/bg.png"/>
    <hyperlink ref="AU46" r:id="rId1139" display="http://abs.twimg.com/images/themes/theme1/bg.png"/>
    <hyperlink ref="AU338" r:id="rId1140" display="http://abs.twimg.com/images/themes/theme15/bg.png"/>
    <hyperlink ref="AU339" r:id="rId1141" display="http://abs.twimg.com/images/themes/theme5/bg.gif"/>
    <hyperlink ref="AU28" r:id="rId1142" display="http://abs.twimg.com/images/themes/theme1/bg.png"/>
    <hyperlink ref="AU340" r:id="rId1143" display="http://abs.twimg.com/images/themes/theme14/bg.gif"/>
    <hyperlink ref="AU341" r:id="rId1144" display="http://abs.twimg.com/images/themes/theme1/bg.png"/>
    <hyperlink ref="AU342" r:id="rId1145" display="http://abs.twimg.com/images/themes/theme1/bg.png"/>
    <hyperlink ref="AU343" r:id="rId1146" display="http://abs.twimg.com/images/themes/theme1/bg.png"/>
    <hyperlink ref="AU345" r:id="rId1147" display="http://abs.twimg.com/images/themes/theme1/bg.png"/>
    <hyperlink ref="AU346" r:id="rId1148" display="http://abs.twimg.com/images/themes/theme4/bg.gif"/>
    <hyperlink ref="AU347" r:id="rId1149" display="http://abs.twimg.com/images/themes/theme1/bg.png"/>
    <hyperlink ref="AU349" r:id="rId1150" display="http://abs.twimg.com/images/themes/theme1/bg.png"/>
    <hyperlink ref="AU350" r:id="rId1151" display="http://abs.twimg.com/images/themes/theme1/bg.png"/>
    <hyperlink ref="AU351" r:id="rId1152" display="http://abs.twimg.com/images/themes/theme1/bg.png"/>
    <hyperlink ref="AU47" r:id="rId1153" display="http://abs.twimg.com/images/themes/theme13/bg.gif"/>
    <hyperlink ref="AU352" r:id="rId1154" display="http://abs.twimg.com/images/themes/theme9/bg.gif"/>
    <hyperlink ref="AU353" r:id="rId1155" display="http://abs.twimg.com/images/themes/theme1/bg.png"/>
    <hyperlink ref="AU354" r:id="rId1156" display="http://abs.twimg.com/images/themes/theme2/bg.gif"/>
    <hyperlink ref="AU355" r:id="rId1157" display="http://abs.twimg.com/images/themes/theme1/bg.png"/>
    <hyperlink ref="AU356" r:id="rId1158" display="http://abs.twimg.com/images/themes/theme15/bg.png"/>
    <hyperlink ref="AU357" r:id="rId1159" display="http://abs.twimg.com/images/themes/theme1/bg.png"/>
    <hyperlink ref="AU48" r:id="rId1160" display="http://abs.twimg.com/images/themes/theme1/bg.png"/>
    <hyperlink ref="AU361" r:id="rId1161" display="http://abs.twimg.com/images/themes/theme1/bg.png"/>
    <hyperlink ref="AU362" r:id="rId1162" display="http://abs.twimg.com/images/themes/theme1/bg.png"/>
    <hyperlink ref="AU363" r:id="rId1163" display="http://abs.twimg.com/images/themes/theme1/bg.png"/>
    <hyperlink ref="AU364" r:id="rId1164" display="http://abs.twimg.com/images/themes/theme1/bg.png"/>
    <hyperlink ref="AU366" r:id="rId1165" display="http://abs.twimg.com/images/themes/theme1/bg.png"/>
    <hyperlink ref="AU367" r:id="rId1166" display="http://abs.twimg.com/images/themes/theme17/bg.gif"/>
    <hyperlink ref="AU368" r:id="rId1167" display="http://abs.twimg.com/images/themes/theme9/bg.gif"/>
    <hyperlink ref="AU369" r:id="rId1168" display="http://abs.twimg.com/images/themes/theme9/bg.gif"/>
    <hyperlink ref="AU370" r:id="rId1169" display="http://abs.twimg.com/images/themes/theme14/bg.gif"/>
    <hyperlink ref="AU371" r:id="rId1170" display="http://abs.twimg.com/images/themes/theme1/bg.png"/>
    <hyperlink ref="AU373" r:id="rId1171" display="http://abs.twimg.com/images/themes/theme1/bg.png"/>
    <hyperlink ref="AU374" r:id="rId1172" display="http://abs.twimg.com/images/themes/theme1/bg.png"/>
    <hyperlink ref="AU375" r:id="rId1173" display="http://abs.twimg.com/images/themes/theme1/bg.png"/>
    <hyperlink ref="AU376" r:id="rId1174" display="http://abs.twimg.com/images/themes/theme18/bg.gif"/>
    <hyperlink ref="AU378" r:id="rId1175" display="http://abs.twimg.com/images/themes/theme1/bg.png"/>
    <hyperlink ref="AU379" r:id="rId1176" display="http://abs.twimg.com/images/themes/theme1/bg.png"/>
    <hyperlink ref="AU381" r:id="rId1177" display="http://abs.twimg.com/images/themes/theme1/bg.png"/>
    <hyperlink ref="AU382" r:id="rId1178" display="http://abs.twimg.com/images/themes/theme1/bg.png"/>
    <hyperlink ref="AU383" r:id="rId1179" display="http://abs.twimg.com/images/themes/theme1/bg.png"/>
    <hyperlink ref="AU384" r:id="rId1180" display="http://abs.twimg.com/images/themes/theme1/bg.png"/>
    <hyperlink ref="AU386" r:id="rId1181" display="http://abs.twimg.com/images/themes/theme5/bg.gif"/>
    <hyperlink ref="AU387" r:id="rId1182" display="http://abs.twimg.com/images/themes/theme1/bg.png"/>
    <hyperlink ref="AU388" r:id="rId1183" display="http://abs.twimg.com/images/themes/theme1/bg.png"/>
    <hyperlink ref="AU389" r:id="rId1184" display="http://abs.twimg.com/images/themes/theme1/bg.png"/>
    <hyperlink ref="AU391" r:id="rId1185" display="http://abs.twimg.com/images/themes/theme1/bg.png"/>
    <hyperlink ref="AU392" r:id="rId1186" display="http://abs.twimg.com/images/themes/theme1/bg.png"/>
    <hyperlink ref="AU393" r:id="rId1187" display="http://abs.twimg.com/images/themes/theme14/bg.gif"/>
    <hyperlink ref="AU394" r:id="rId1188" display="http://abs.twimg.com/images/themes/theme1/bg.png"/>
    <hyperlink ref="AU397" r:id="rId1189" display="http://abs.twimg.com/images/themes/theme1/bg.png"/>
    <hyperlink ref="AU398" r:id="rId1190" display="http://abs.twimg.com/images/themes/theme14/bg.gif"/>
    <hyperlink ref="AU399" r:id="rId1191" display="http://abs.twimg.com/images/themes/theme1/bg.png"/>
    <hyperlink ref="AU400" r:id="rId1192" display="http://abs.twimg.com/images/themes/theme1/bg.png"/>
    <hyperlink ref="AU401" r:id="rId1193" display="http://abs.twimg.com/images/themes/theme10/bg.gif"/>
    <hyperlink ref="AU402" r:id="rId1194" display="http://abs.twimg.com/images/themes/theme18/bg.gif"/>
    <hyperlink ref="AU403" r:id="rId1195" display="http://abs.twimg.com/images/themes/theme1/bg.png"/>
    <hyperlink ref="AU405" r:id="rId1196" display="http://abs.twimg.com/images/themes/theme10/bg.gif"/>
    <hyperlink ref="AU406" r:id="rId1197" display="http://abs.twimg.com/images/themes/theme1/bg.png"/>
    <hyperlink ref="AU407" r:id="rId1198" display="http://abs.twimg.com/images/themes/theme1/bg.png"/>
    <hyperlink ref="AU408" r:id="rId1199" display="http://abs.twimg.com/images/themes/theme5/bg.gif"/>
    <hyperlink ref="AU409" r:id="rId1200" display="http://abs.twimg.com/images/themes/theme1/bg.png"/>
    <hyperlink ref="AU410" r:id="rId1201" display="http://abs.twimg.com/images/themes/theme1/bg.png"/>
    <hyperlink ref="AU411" r:id="rId1202" display="http://abs.twimg.com/images/themes/theme18/bg.gif"/>
    <hyperlink ref="AU412" r:id="rId1203" display="http://abs.twimg.com/images/themes/theme1/bg.png"/>
    <hyperlink ref="AU413" r:id="rId1204" display="http://abs.twimg.com/images/themes/theme1/bg.png"/>
    <hyperlink ref="AU415" r:id="rId1205" display="http://abs.twimg.com/images/themes/theme1/bg.png"/>
    <hyperlink ref="AU416" r:id="rId1206" display="http://abs.twimg.com/images/themes/theme1/bg.png"/>
    <hyperlink ref="AU417" r:id="rId1207" display="http://abs.twimg.com/images/themes/theme1/bg.png"/>
    <hyperlink ref="AU30" r:id="rId1208" display="http://abs.twimg.com/images/themes/theme1/bg.png"/>
    <hyperlink ref="AU418" r:id="rId1209" display="http://abs.twimg.com/images/themes/theme1/bg.png"/>
    <hyperlink ref="AU419" r:id="rId1210" display="http://abs.twimg.com/images/themes/theme1/bg.png"/>
    <hyperlink ref="AU421" r:id="rId1211" display="http://abs.twimg.com/images/themes/theme1/bg.png"/>
    <hyperlink ref="AU423" r:id="rId1212" display="http://abs.twimg.com/images/themes/theme1/bg.png"/>
    <hyperlink ref="AU424" r:id="rId1213" display="http://abs.twimg.com/images/themes/theme1/bg.png"/>
    <hyperlink ref="AU426" r:id="rId1214" display="http://abs.twimg.com/images/themes/theme1/bg.png"/>
    <hyperlink ref="AU430" r:id="rId1215" display="http://abs.twimg.com/images/themes/theme1/bg.png"/>
    <hyperlink ref="AU431" r:id="rId1216" display="http://abs.twimg.com/images/themes/theme1/bg.png"/>
    <hyperlink ref="AU433" r:id="rId1217" display="http://abs.twimg.com/images/themes/theme1/bg.png"/>
    <hyperlink ref="AU434" r:id="rId1218" display="http://abs.twimg.com/images/themes/theme1/bg.png"/>
    <hyperlink ref="AU435" r:id="rId1219" display="http://abs.twimg.com/images/themes/theme1/bg.png"/>
    <hyperlink ref="AU436" r:id="rId1220" display="http://abs.twimg.com/images/themes/theme1/bg.png"/>
    <hyperlink ref="AU31" r:id="rId1221" display="http://abs.twimg.com/images/themes/theme9/bg.gif"/>
    <hyperlink ref="AU49" r:id="rId1222" display="http://abs.twimg.com/images/themes/theme1/bg.png"/>
    <hyperlink ref="AU439" r:id="rId1223" display="http://abs.twimg.com/images/themes/theme14/bg.gif"/>
    <hyperlink ref="AU440" r:id="rId1224" display="http://abs.twimg.com/images/themes/theme1/bg.png"/>
    <hyperlink ref="AU50" r:id="rId1225" display="http://abs.twimg.com/images/themes/theme10/bg.gif"/>
    <hyperlink ref="AU441" r:id="rId1226" display="http://abs.twimg.com/images/themes/theme1/bg.png"/>
    <hyperlink ref="AU442" r:id="rId1227" display="http://abs.twimg.com/images/themes/theme1/bg.png"/>
    <hyperlink ref="AU443" r:id="rId1228" display="http://abs.twimg.com/images/themes/theme1/bg.png"/>
    <hyperlink ref="AU444" r:id="rId1229" display="http://abs.twimg.com/images/themes/theme14/bg.gif"/>
    <hyperlink ref="AU445" r:id="rId1230" display="http://abs.twimg.com/images/themes/theme1/bg.png"/>
    <hyperlink ref="AU446" r:id="rId1231" display="http://abs.twimg.com/images/themes/theme9/bg.gif"/>
    <hyperlink ref="AU447" r:id="rId1232" display="http://abs.twimg.com/images/themes/theme1/bg.png"/>
    <hyperlink ref="AU11" r:id="rId1233" display="http://abs.twimg.com/images/themes/theme1/bg.png"/>
    <hyperlink ref="AU448" r:id="rId1234" display="http://abs.twimg.com/images/themes/theme1/bg.png"/>
    <hyperlink ref="AU450" r:id="rId1235" display="http://abs.twimg.com/images/themes/theme1/bg.png"/>
    <hyperlink ref="AU51" r:id="rId1236" display="http://abs.twimg.com/images/themes/theme1/bg.png"/>
    <hyperlink ref="AU452" r:id="rId1237" display="http://abs.twimg.com/images/themes/theme1/bg.png"/>
    <hyperlink ref="AU453" r:id="rId1238" display="http://abs.twimg.com/images/themes/theme1/bg.png"/>
    <hyperlink ref="AU454" r:id="rId1239" display="http://abs.twimg.com/images/themes/theme1/bg.png"/>
    <hyperlink ref="AU458" r:id="rId1240" display="http://abs.twimg.com/images/themes/theme1/bg.png"/>
    <hyperlink ref="AU459" r:id="rId1241" display="http://abs.twimg.com/images/themes/theme5/bg.gif"/>
    <hyperlink ref="AU461" r:id="rId1242" display="http://abs.twimg.com/images/themes/theme1/bg.png"/>
    <hyperlink ref="AU463" r:id="rId1243" display="http://abs.twimg.com/images/themes/theme1/bg.png"/>
    <hyperlink ref="AU464" r:id="rId1244" display="http://abs.twimg.com/images/themes/theme1/bg.png"/>
    <hyperlink ref="AU465" r:id="rId1245" display="http://abs.twimg.com/images/themes/theme1/bg.png"/>
    <hyperlink ref="AU467" r:id="rId1246" display="http://abs.twimg.com/images/themes/theme1/bg.png"/>
    <hyperlink ref="AU52" r:id="rId1247" display="http://abs.twimg.com/images/themes/theme14/bg.gif"/>
    <hyperlink ref="AU468" r:id="rId1248" display="http://abs.twimg.com/images/themes/theme1/bg.png"/>
    <hyperlink ref="AU469" r:id="rId1249" display="http://abs.twimg.com/images/themes/theme1/bg.png"/>
    <hyperlink ref="AU470" r:id="rId1250" display="http://abs.twimg.com/images/themes/theme1/bg.png"/>
    <hyperlink ref="AU471" r:id="rId1251" display="http://abs.twimg.com/images/themes/theme1/bg.png"/>
    <hyperlink ref="AU472" r:id="rId1252" display="http://abs.twimg.com/images/themes/theme1/bg.png"/>
    <hyperlink ref="AU473" r:id="rId1253" display="http://abs.twimg.com/images/themes/theme1/bg.png"/>
    <hyperlink ref="AU475" r:id="rId1254" display="http://abs.twimg.com/images/themes/theme1/bg.png"/>
    <hyperlink ref="AU476" r:id="rId1255" display="http://abs.twimg.com/images/themes/theme1/bg.png"/>
    <hyperlink ref="AU477" r:id="rId1256" display="http://abs.twimg.com/images/themes/theme16/bg.gif"/>
    <hyperlink ref="AU478" r:id="rId1257" display="http://abs.twimg.com/images/themes/theme10/bg.gif"/>
    <hyperlink ref="AU479" r:id="rId1258" display="http://abs.twimg.com/images/themes/theme5/bg.gif"/>
    <hyperlink ref="AU480" r:id="rId1259" display="http://abs.twimg.com/images/themes/theme6/bg.gif"/>
    <hyperlink ref="AU481" r:id="rId1260" display="http://abs.twimg.com/images/themes/theme1/bg.png"/>
    <hyperlink ref="AU484" r:id="rId1261" display="http://abs.twimg.com/images/themes/theme1/bg.png"/>
    <hyperlink ref="AU485" r:id="rId1262" display="http://abs.twimg.com/images/themes/theme1/bg.png"/>
    <hyperlink ref="AU486" r:id="rId1263" display="http://abs.twimg.com/images/themes/theme9/bg.gif"/>
    <hyperlink ref="AU488" r:id="rId1264" display="http://abs.twimg.com/images/themes/theme14/bg.gif"/>
    <hyperlink ref="AU489" r:id="rId1265" display="http://abs.twimg.com/images/themes/theme1/bg.png"/>
    <hyperlink ref="AU490" r:id="rId1266" display="http://abs.twimg.com/images/themes/theme1/bg.png"/>
    <hyperlink ref="AU491" r:id="rId1267" display="http://abs.twimg.com/images/themes/theme1/bg.png"/>
    <hyperlink ref="AU492" r:id="rId1268" display="http://abs.twimg.com/images/themes/theme1/bg.png"/>
    <hyperlink ref="AU493" r:id="rId1269" display="http://abs.twimg.com/images/themes/theme1/bg.png"/>
    <hyperlink ref="AU494" r:id="rId1270" display="http://abs.twimg.com/images/themes/theme1/bg.png"/>
    <hyperlink ref="AU495" r:id="rId1271" display="http://abs.twimg.com/images/themes/theme1/bg.png"/>
    <hyperlink ref="AU498" r:id="rId1272" display="http://abs.twimg.com/images/themes/theme1/bg.png"/>
    <hyperlink ref="AU502" r:id="rId1273" display="http://abs.twimg.com/images/themes/theme1/bg.png"/>
    <hyperlink ref="AU17" r:id="rId1274" display="http://abs.twimg.com/images/themes/theme2/bg.gif"/>
    <hyperlink ref="AU503" r:id="rId1275" display="http://abs.twimg.com/images/themes/theme18/bg.gif"/>
    <hyperlink ref="AU504" r:id="rId1276" display="http://abs.twimg.com/images/themes/theme1/bg.png"/>
    <hyperlink ref="AU505" r:id="rId1277" display="http://abs.twimg.com/images/themes/theme1/bg.png"/>
    <hyperlink ref="AU506" r:id="rId1278" display="http://abs.twimg.com/images/themes/theme5/bg.gif"/>
    <hyperlink ref="AU507" r:id="rId1279" display="http://abs.twimg.com/images/themes/theme1/bg.png"/>
    <hyperlink ref="AU508" r:id="rId1280" display="http://abs.twimg.com/images/themes/theme15/bg.png"/>
    <hyperlink ref="AU510" r:id="rId1281" display="http://abs.twimg.com/images/themes/theme1/bg.png"/>
    <hyperlink ref="AU511" r:id="rId1282" display="http://abs.twimg.com/images/themes/theme1/bg.png"/>
    <hyperlink ref="AU515" r:id="rId1283" display="http://abs.twimg.com/images/themes/theme1/bg.png"/>
    <hyperlink ref="AU516" r:id="rId1284" display="http://abs.twimg.com/images/themes/theme1/bg.png"/>
    <hyperlink ref="AU517" r:id="rId1285" display="http://abs.twimg.com/images/themes/theme1/bg.png"/>
    <hyperlink ref="AU518" r:id="rId1286" display="http://abs.twimg.com/images/themes/theme1/bg.png"/>
    <hyperlink ref="AU520" r:id="rId1287" display="http://abs.twimg.com/images/themes/theme1/bg.png"/>
    <hyperlink ref="AU521" r:id="rId1288" display="http://abs.twimg.com/images/themes/theme1/bg.png"/>
    <hyperlink ref="AU522" r:id="rId1289" display="http://abs.twimg.com/images/themes/theme1/bg.png"/>
    <hyperlink ref="AU523" r:id="rId1290" display="http://abs.twimg.com/images/themes/theme1/bg.png"/>
    <hyperlink ref="AU524" r:id="rId1291" display="http://abs.twimg.com/images/themes/theme1/bg.png"/>
    <hyperlink ref="AU525" r:id="rId1292" display="http://abs.twimg.com/images/themes/theme9/bg.gif"/>
    <hyperlink ref="AU527" r:id="rId1293" display="http://abs.twimg.com/images/themes/theme1/bg.png"/>
    <hyperlink ref="AU529" r:id="rId1294" display="http://abs.twimg.com/images/themes/theme1/bg.png"/>
    <hyperlink ref="AU530" r:id="rId1295" display="http://abs.twimg.com/images/themes/theme1/bg.png"/>
    <hyperlink ref="AU533" r:id="rId1296" display="http://abs.twimg.com/images/themes/theme1/bg.png"/>
    <hyperlink ref="AU535" r:id="rId1297" display="http://abs.twimg.com/images/themes/theme1/bg.png"/>
    <hyperlink ref="AU536" r:id="rId1298" display="http://abs.twimg.com/images/themes/theme1/bg.png"/>
    <hyperlink ref="AU537" r:id="rId1299" display="http://abs.twimg.com/images/themes/theme1/bg.png"/>
    <hyperlink ref="AU538" r:id="rId1300" display="http://abs.twimg.com/images/themes/theme1/bg.png"/>
    <hyperlink ref="AU540" r:id="rId1301" display="http://abs.twimg.com/images/themes/theme1/bg.png"/>
    <hyperlink ref="AU541" r:id="rId1302" display="http://abs.twimg.com/images/themes/theme1/bg.png"/>
    <hyperlink ref="AU543" r:id="rId1303" display="http://abs.twimg.com/images/themes/theme1/bg.png"/>
    <hyperlink ref="AU545" r:id="rId1304" display="http://abs.twimg.com/images/themes/theme1/bg.png"/>
    <hyperlink ref="AU53" r:id="rId1305" display="http://abs.twimg.com/images/themes/theme1/bg.png"/>
    <hyperlink ref="AU547" r:id="rId1306" display="http://abs.twimg.com/images/themes/theme1/bg.png"/>
    <hyperlink ref="AU548" r:id="rId1307" display="http://abs.twimg.com/images/themes/theme7/bg.gif"/>
    <hyperlink ref="AU549" r:id="rId1308" display="http://abs.twimg.com/images/themes/theme1/bg.png"/>
    <hyperlink ref="AU551" r:id="rId1309" display="http://abs.twimg.com/images/themes/theme1/bg.png"/>
    <hyperlink ref="AU552" r:id="rId1310" display="http://abs.twimg.com/images/themes/theme1/bg.png"/>
    <hyperlink ref="AU554" r:id="rId1311" display="http://abs.twimg.com/images/themes/theme1/bg.png"/>
    <hyperlink ref="AU555" r:id="rId1312" display="http://abs.twimg.com/images/themes/theme1/bg.png"/>
    <hyperlink ref="AU557" r:id="rId1313" display="http://abs.twimg.com/images/themes/theme1/bg.png"/>
    <hyperlink ref="AU558" r:id="rId1314" display="http://abs.twimg.com/images/themes/theme17/bg.gif"/>
    <hyperlink ref="AU559" r:id="rId1315" display="http://abs.twimg.com/images/themes/theme1/bg.png"/>
    <hyperlink ref="AU560" r:id="rId1316" display="http://abs.twimg.com/images/themes/theme9/bg.gif"/>
    <hyperlink ref="AU563" r:id="rId1317" display="http://abs.twimg.com/images/themes/theme7/bg.gif"/>
    <hyperlink ref="AU564" r:id="rId1318" display="http://abs.twimg.com/images/themes/theme1/bg.png"/>
    <hyperlink ref="AU565" r:id="rId1319" display="http://abs.twimg.com/images/themes/theme1/bg.png"/>
    <hyperlink ref="AU566" r:id="rId1320" display="http://abs.twimg.com/images/themes/theme6/bg.gif"/>
    <hyperlink ref="AU567" r:id="rId1321" display="http://abs.twimg.com/images/themes/theme1/bg.png"/>
    <hyperlink ref="AU568" r:id="rId1322" display="http://abs.twimg.com/images/themes/theme4/bg.gif"/>
    <hyperlink ref="AU569" r:id="rId1323" display="http://abs.twimg.com/images/themes/theme6/bg.gif"/>
    <hyperlink ref="AU570" r:id="rId1324" display="http://abs.twimg.com/images/themes/theme14/bg.gif"/>
    <hyperlink ref="AU571" r:id="rId1325" display="http://abs.twimg.com/images/themes/theme1/bg.png"/>
    <hyperlink ref="AU573" r:id="rId1326" display="http://abs.twimg.com/images/themes/theme18/bg.gif"/>
    <hyperlink ref="AU574" r:id="rId1327" display="http://abs.twimg.com/images/themes/theme1/bg.png"/>
    <hyperlink ref="AU576" r:id="rId1328" display="http://abs.twimg.com/images/themes/theme1/bg.png"/>
    <hyperlink ref="AU578" r:id="rId1329" display="http://abs.twimg.com/images/themes/theme1/bg.png"/>
    <hyperlink ref="AU579" r:id="rId1330" display="http://abs.twimg.com/images/themes/theme14/bg.gif"/>
    <hyperlink ref="AU583" r:id="rId1331" display="http://abs.twimg.com/images/themes/theme1/bg.png"/>
    <hyperlink ref="AU584" r:id="rId1332" display="http://abs.twimg.com/images/themes/theme6/bg.gif"/>
    <hyperlink ref="AU586" r:id="rId1333" display="http://abs.twimg.com/images/themes/theme11/bg.gif"/>
    <hyperlink ref="AU587" r:id="rId1334" display="http://abs.twimg.com/images/themes/theme1/bg.png"/>
    <hyperlink ref="AU588" r:id="rId1335" display="http://abs.twimg.com/images/themes/theme1/bg.png"/>
    <hyperlink ref="AU589" r:id="rId1336" display="http://abs.twimg.com/images/themes/theme1/bg.png"/>
    <hyperlink ref="AU590" r:id="rId1337" display="http://abs.twimg.com/images/themes/theme14/bg.gif"/>
    <hyperlink ref="AU591" r:id="rId1338" display="http://abs.twimg.com/images/themes/theme1/bg.png"/>
    <hyperlink ref="AU592" r:id="rId1339" display="http://abs.twimg.com/images/themes/theme2/bg.gif"/>
    <hyperlink ref="AU593" r:id="rId1340" display="http://abs.twimg.com/images/themes/theme15/bg.png"/>
    <hyperlink ref="AU595" r:id="rId1341" display="http://abs.twimg.com/images/themes/theme1/bg.png"/>
    <hyperlink ref="AU596" r:id="rId1342" display="http://abs.twimg.com/images/themes/theme15/bg.png"/>
    <hyperlink ref="AU599" r:id="rId1343" display="http://abs.twimg.com/images/themes/theme1/bg.png"/>
    <hyperlink ref="AU601" r:id="rId1344" display="http://abs.twimg.com/images/themes/theme1/bg.png"/>
    <hyperlink ref="AU602" r:id="rId1345" display="http://abs.twimg.com/images/themes/theme1/bg.png"/>
    <hyperlink ref="AU603" r:id="rId1346" display="http://abs.twimg.com/images/themes/theme14/bg.gif"/>
    <hyperlink ref="AU604" r:id="rId1347" display="http://abs.twimg.com/images/themes/theme1/bg.png"/>
    <hyperlink ref="AU605" r:id="rId1348" display="http://abs.twimg.com/images/themes/theme1/bg.png"/>
    <hyperlink ref="AU606" r:id="rId1349" display="http://abs.twimg.com/images/themes/theme1/bg.png"/>
    <hyperlink ref="AU607" r:id="rId1350" display="http://abs.twimg.com/images/themes/theme1/bg.png"/>
    <hyperlink ref="AU608" r:id="rId1351" display="http://abs.twimg.com/images/themes/theme1/bg.png"/>
    <hyperlink ref="AU609" r:id="rId1352" display="http://abs.twimg.com/images/themes/theme1/bg.png"/>
    <hyperlink ref="AU611" r:id="rId1353" display="http://abs.twimg.com/images/themes/theme1/bg.png"/>
    <hyperlink ref="AU612" r:id="rId1354" display="http://abs.twimg.com/images/themes/theme1/bg.png"/>
    <hyperlink ref="AU613" r:id="rId1355" display="http://abs.twimg.com/images/themes/theme1/bg.png"/>
    <hyperlink ref="AU614" r:id="rId1356" display="http://abs.twimg.com/images/themes/theme1/bg.png"/>
    <hyperlink ref="AU615" r:id="rId1357" display="http://abs.twimg.com/images/themes/theme1/bg.png"/>
    <hyperlink ref="AU616" r:id="rId1358" display="http://abs.twimg.com/images/themes/theme2/bg.gif"/>
    <hyperlink ref="AU617" r:id="rId1359" display="http://abs.twimg.com/images/themes/theme4/bg.gif"/>
    <hyperlink ref="AU619" r:id="rId1360" display="http://abs.twimg.com/images/themes/theme1/bg.png"/>
    <hyperlink ref="AU620" r:id="rId1361" display="http://abs.twimg.com/images/themes/theme1/bg.png"/>
    <hyperlink ref="AU621" r:id="rId1362" display="http://abs.twimg.com/images/themes/theme1/bg.png"/>
    <hyperlink ref="AU622" r:id="rId1363" display="http://abs.twimg.com/images/themes/theme15/bg.png"/>
    <hyperlink ref="AU623" r:id="rId1364" display="http://abs.twimg.com/images/themes/theme1/bg.png"/>
    <hyperlink ref="AU624" r:id="rId1365" display="http://abs.twimg.com/images/themes/theme9/bg.gif"/>
    <hyperlink ref="AU625" r:id="rId1366" display="http://abs.twimg.com/images/themes/theme1/bg.png"/>
    <hyperlink ref="AU626" r:id="rId1367" display="http://abs.twimg.com/images/themes/theme1/bg.png"/>
    <hyperlink ref="AU628" r:id="rId1368" display="http://abs.twimg.com/images/themes/theme9/bg.gif"/>
    <hyperlink ref="AU630" r:id="rId1369" display="http://abs.twimg.com/images/themes/theme14/bg.gif"/>
    <hyperlink ref="AU631" r:id="rId1370" display="http://abs.twimg.com/images/themes/theme1/bg.png"/>
    <hyperlink ref="AU33" r:id="rId1371" display="http://abs.twimg.com/images/themes/theme14/bg.gif"/>
    <hyperlink ref="AU632" r:id="rId1372" display="http://abs.twimg.com/images/themes/theme1/bg.png"/>
    <hyperlink ref="AU633" r:id="rId1373" display="http://abs.twimg.com/images/themes/theme14/bg.gif"/>
    <hyperlink ref="AU634" r:id="rId1374" display="http://abs.twimg.com/images/themes/theme1/bg.png"/>
    <hyperlink ref="AU635" r:id="rId1375" display="http://abs.twimg.com/images/themes/theme1/bg.png"/>
    <hyperlink ref="AU636" r:id="rId1376" display="http://abs.twimg.com/images/themes/theme13/bg.gif"/>
    <hyperlink ref="AU637" r:id="rId1377" display="http://abs.twimg.com/images/themes/theme10/bg.gif"/>
    <hyperlink ref="AU638" r:id="rId1378" display="http://abs.twimg.com/images/themes/theme1/bg.png"/>
    <hyperlink ref="AU639" r:id="rId1379" display="http://abs.twimg.com/images/themes/theme1/bg.png"/>
    <hyperlink ref="AU640" r:id="rId1380" display="http://abs.twimg.com/images/themes/theme1/bg.png"/>
    <hyperlink ref="AU641" r:id="rId1381" display="http://abs.twimg.com/images/themes/theme6/bg.gif"/>
    <hyperlink ref="AU642" r:id="rId1382" display="http://abs.twimg.com/images/themes/theme18/bg.gif"/>
    <hyperlink ref="AU643" r:id="rId1383" display="http://abs.twimg.com/images/themes/theme1/bg.png"/>
    <hyperlink ref="AU644" r:id="rId1384" display="http://abs.twimg.com/images/themes/theme14/bg.gif"/>
    <hyperlink ref="AU645" r:id="rId1385" display="http://abs.twimg.com/images/themes/theme1/bg.png"/>
    <hyperlink ref="AU646" r:id="rId1386" display="http://abs.twimg.com/images/themes/theme1/bg.png"/>
    <hyperlink ref="AU648" r:id="rId1387" display="http://abs.twimg.com/images/themes/theme9/bg.gif"/>
    <hyperlink ref="AU649" r:id="rId1388" display="http://abs.twimg.com/images/themes/theme1/bg.png"/>
    <hyperlink ref="AU650" r:id="rId1389" display="http://abs.twimg.com/images/themes/theme1/bg.png"/>
    <hyperlink ref="AU651" r:id="rId1390" display="http://abs.twimg.com/images/themes/theme1/bg.png"/>
    <hyperlink ref="AU652" r:id="rId1391" display="http://abs.twimg.com/images/themes/theme1/bg.png"/>
    <hyperlink ref="AU653" r:id="rId1392" display="http://abs.twimg.com/images/themes/theme4/bg.gif"/>
    <hyperlink ref="AU654" r:id="rId1393" display="http://abs.twimg.com/images/themes/theme1/bg.png"/>
    <hyperlink ref="AU655" r:id="rId1394" display="http://abs.twimg.com/images/themes/theme1/bg.png"/>
    <hyperlink ref="AU656" r:id="rId1395" display="http://abs.twimg.com/images/themes/theme5/bg.gif"/>
    <hyperlink ref="AU657" r:id="rId1396" display="http://abs.twimg.com/images/themes/theme1/bg.png"/>
    <hyperlink ref="AU658" r:id="rId1397" display="http://abs.twimg.com/images/themes/theme1/bg.png"/>
    <hyperlink ref="AU660" r:id="rId1398" display="http://abs.twimg.com/images/themes/theme1/bg.png"/>
    <hyperlink ref="AU661" r:id="rId1399" display="http://abs.twimg.com/images/themes/theme11/bg.gif"/>
    <hyperlink ref="AU662" r:id="rId1400" display="http://abs.twimg.com/images/themes/theme1/bg.png"/>
    <hyperlink ref="AU664" r:id="rId1401" display="http://abs.twimg.com/images/themes/theme1/bg.png"/>
    <hyperlink ref="AU665" r:id="rId1402" display="http://abs.twimg.com/images/themes/theme1/bg.png"/>
    <hyperlink ref="AU666" r:id="rId1403" display="http://abs.twimg.com/images/themes/theme12/bg.gif"/>
    <hyperlink ref="AU667" r:id="rId1404" display="http://abs.twimg.com/images/themes/theme1/bg.png"/>
    <hyperlink ref="AU668" r:id="rId1405" display="http://abs.twimg.com/images/themes/theme1/bg.png"/>
    <hyperlink ref="AU669" r:id="rId1406" display="http://abs.twimg.com/images/themes/theme1/bg.png"/>
    <hyperlink ref="AU670" r:id="rId1407" display="http://abs.twimg.com/images/themes/theme1/bg.png"/>
    <hyperlink ref="AU672" r:id="rId1408" display="http://abs.twimg.com/images/themes/theme1/bg.png"/>
    <hyperlink ref="AU673" r:id="rId1409" display="http://abs.twimg.com/images/themes/theme1/bg.png"/>
    <hyperlink ref="AU675" r:id="rId1410" display="http://abs.twimg.com/images/themes/theme1/bg.png"/>
    <hyperlink ref="AU677" r:id="rId1411" display="http://abs.twimg.com/images/themes/theme10/bg.gif"/>
    <hyperlink ref="AU678" r:id="rId1412" display="http://abs.twimg.com/images/themes/theme1/bg.png"/>
    <hyperlink ref="AU679" r:id="rId1413" display="http://abs.twimg.com/images/themes/theme1/bg.png"/>
    <hyperlink ref="AU680" r:id="rId1414" display="http://abs.twimg.com/images/themes/theme1/bg.png"/>
    <hyperlink ref="AU34" r:id="rId1415" display="http://abs.twimg.com/images/themes/theme1/bg.png"/>
    <hyperlink ref="AU681" r:id="rId1416" display="http://abs.twimg.com/images/themes/theme14/bg.gif"/>
    <hyperlink ref="AU682" r:id="rId1417" display="http://abs.twimg.com/images/themes/theme1/bg.png"/>
    <hyperlink ref="AU683" r:id="rId1418" display="http://abs.twimg.com/images/themes/theme1/bg.png"/>
    <hyperlink ref="AU684" r:id="rId1419" display="http://abs.twimg.com/images/themes/theme1/bg.png"/>
    <hyperlink ref="AU685" r:id="rId1420" display="http://abs.twimg.com/images/themes/theme6/bg.gif"/>
    <hyperlink ref="AU686" r:id="rId1421" display="http://abs.twimg.com/images/themes/theme2/bg.gif"/>
    <hyperlink ref="AU687" r:id="rId1422" display="http://abs.twimg.com/images/themes/theme17/bg.gif"/>
    <hyperlink ref="AU688" r:id="rId1423" display="http://abs.twimg.com/images/themes/theme1/bg.png"/>
    <hyperlink ref="AU689" r:id="rId1424" display="http://abs.twimg.com/images/themes/theme16/bg.gif"/>
    <hyperlink ref="AU690" r:id="rId1425" display="http://abs.twimg.com/images/themes/theme1/bg.png"/>
    <hyperlink ref="AU691" r:id="rId1426" display="http://abs.twimg.com/images/themes/theme1/bg.png"/>
    <hyperlink ref="AU692" r:id="rId1427" display="http://abs.twimg.com/images/themes/theme1/bg.png"/>
    <hyperlink ref="AU693" r:id="rId1428" display="http://abs.twimg.com/images/themes/theme7/bg.gif"/>
    <hyperlink ref="F36" r:id="rId1429" display="http://pbs.twimg.com/profile_images/1080987811719901188/MnhQ8-SJ_normal.jpg"/>
    <hyperlink ref="F54" r:id="rId1430" display="http://pbs.twimg.com/profile_images/957406375398793216/0a6vV4Fg_normal.jpg"/>
    <hyperlink ref="F55" r:id="rId1431" display="http://pbs.twimg.com/profile_images/1148981549766971394/b5UvGnF-_normal.jpg"/>
    <hyperlink ref="F56" r:id="rId1432" display="http://pbs.twimg.com/profile_images/1148970398056366080/EbjOiffZ_normal.jpg"/>
    <hyperlink ref="F57" r:id="rId1433" display="http://pbs.twimg.com/profile_images/1143696398187225088/8S3F3ZT-_normal.jpg"/>
    <hyperlink ref="F58" r:id="rId1434" display="http://pbs.twimg.com/profile_images/1145575104082075648/vqbYbzJc_normal.jpg"/>
    <hyperlink ref="F59" r:id="rId1435" display="http://pbs.twimg.com/profile_images/1138461248645976065/OHj4UAuZ_normal.jpg"/>
    <hyperlink ref="F60" r:id="rId1436" display="http://pbs.twimg.com/profile_images/1138990771552641024/YCLssED8_normal.png"/>
    <hyperlink ref="F61" r:id="rId1437" display="http://pbs.twimg.com/profile_images/816002885393727488/rdo_fR-n_normal.jpg"/>
    <hyperlink ref="F5" r:id="rId1438" display="http://pbs.twimg.com/profile_images/959467591382151168/8wglUwH6_normal.jpg"/>
    <hyperlink ref="F62" r:id="rId1439" display="http://pbs.twimg.com/profile_images/1142837792398962688/HDAXnzhE_normal.jpg"/>
    <hyperlink ref="F21" r:id="rId1440" display="http://pbs.twimg.com/profile_images/1143511352499216384/pCxh2m_a_normal.jpg"/>
    <hyperlink ref="F25" r:id="rId1441" display="http://pbs.twimg.com/profile_images/1119263376788602880/772Tq4kT_normal.jpg"/>
    <hyperlink ref="F63" r:id="rId1442" display="http://pbs.twimg.com/profile_images/1117182879589703686/rDqFropr_normal.jpg"/>
    <hyperlink ref="F64" r:id="rId1443" display="http://pbs.twimg.com/profile_images/1135354394428489734/mX5Euiqf_normal.jpg"/>
    <hyperlink ref="F65" r:id="rId1444" display="http://pbs.twimg.com/profile_images/1149139126765178883/1RnjakXM_normal.jpg"/>
    <hyperlink ref="F66" r:id="rId1445" display="http://pbs.twimg.com/profile_images/919258229862940672/ibVJ76p5_normal.jpg"/>
    <hyperlink ref="F67" r:id="rId1446" display="http://pbs.twimg.com/profile_images/981495472220229632/JjxfqD_N_normal.jpg"/>
    <hyperlink ref="F68" r:id="rId1447" display="http://pbs.twimg.com/profile_images/1144125168987435008/zJCUP4Rl_normal.jpg"/>
    <hyperlink ref="F69" r:id="rId1448" display="http://pbs.twimg.com/profile_images/1147642493799981057/bt-JILRQ_normal.jpg"/>
    <hyperlink ref="F70" r:id="rId1449" display="http://pbs.twimg.com/profile_images/815344002732007424/A5HLRa-D_normal.jpg"/>
    <hyperlink ref="F71" r:id="rId1450" display="http://pbs.twimg.com/profile_images/1010330853593923585/bRsCuPqq_normal.jpg"/>
    <hyperlink ref="F72" r:id="rId1451" display="http://pbs.twimg.com/profile_images/1139693586444771328/oa5hL6C5_normal.jpg"/>
    <hyperlink ref="F73" r:id="rId1452" display="http://pbs.twimg.com/profile_images/2644408878/a0baf2bb2f958148c940d3075eed301f_normal.jpeg"/>
    <hyperlink ref="F74" r:id="rId1453" display="http://pbs.twimg.com/profile_images/1092545120031760384/A39Dxohp_normal.jpg"/>
    <hyperlink ref="F75" r:id="rId1454" display="http://pbs.twimg.com/profile_images/1145098262992564225/Orlc60uw_normal.jpg"/>
    <hyperlink ref="F76" r:id="rId1455" display="http://pbs.twimg.com/profile_images/617229917789384704/WXXTYsb3_normal.jpg"/>
    <hyperlink ref="F77" r:id="rId1456" display="http://pbs.twimg.com/profile_images/687777908375576576/Hb-G5BG4_normal.png"/>
    <hyperlink ref="F78" r:id="rId1457" display="http://pbs.twimg.com/profile_images/1149312848079798273/FifisUsJ_normal.jpg"/>
    <hyperlink ref="F79" r:id="rId1458" display="http://pbs.twimg.com/profile_images/763757677914759168/Ws8fMCBq_normal.jpg"/>
    <hyperlink ref="F80" r:id="rId1459" display="http://pbs.twimg.com/profile_images/378800000072070918/70c18bbced226a3f86eeaa408bae3f9a_normal.jpeg"/>
    <hyperlink ref="F18" r:id="rId1460" display="http://pbs.twimg.com/profile_images/458948119749619713/8ed1EDoY_normal.jpeg"/>
    <hyperlink ref="F81" r:id="rId1461" display="http://pbs.twimg.com/profile_images/512715807848013824/yak5S068_normal.jpeg"/>
    <hyperlink ref="F37" r:id="rId1462" display="http://pbs.twimg.com/profile_images/849302764450721792/StQaV8dn_normal.jpg"/>
    <hyperlink ref="F82" r:id="rId1463" display="http://pbs.twimg.com/profile_images/586888470624243712/sWuGUNPq_normal.jpg"/>
    <hyperlink ref="F83" r:id="rId1464" display="http://pbs.twimg.com/profile_images/1147084089016684545/Wj8UyzX7_normal.jpg"/>
    <hyperlink ref="F84" r:id="rId1465" display="http://pbs.twimg.com/profile_images/1149065100495482880/IU68WQDM_normal.jpg"/>
    <hyperlink ref="F9" r:id="rId1466" display="http://pbs.twimg.com/profile_images/1144307448410284033/gwitLV6J_normal.jpg"/>
    <hyperlink ref="F85" r:id="rId1467" display="http://pbs.twimg.com/profile_images/1141035147975942149/a5cjyIYR_normal.jpg"/>
    <hyperlink ref="F86" r:id="rId1468" display="http://pbs.twimg.com/profile_images/1147546838091935744/M0jI8w9-_normal.jpg"/>
    <hyperlink ref="F87" r:id="rId1469" display="http://pbs.twimg.com/profile_images/1149009278428012544/RUwpmj8r_normal.jpg"/>
    <hyperlink ref="F88" r:id="rId1470" display="http://pbs.twimg.com/profile_images/1110021764627816450/mZqc1J4Z_normal.jpg"/>
    <hyperlink ref="F89" r:id="rId1471" display="http://pbs.twimg.com/profile_images/1143135583100919808/ER_EXXIr_normal.jpg"/>
    <hyperlink ref="F90" r:id="rId1472" display="http://pbs.twimg.com/profile_images/1063146650242351114/2w-b-6ht_normal.jpg"/>
    <hyperlink ref="F10" r:id="rId1473" display="http://pbs.twimg.com/profile_images/841982132981497856/egozMVKe_normal.jpg"/>
    <hyperlink ref="F91" r:id="rId1474" display="http://pbs.twimg.com/profile_images/1093175165356257281/UWpjaBgx_normal.jpg"/>
    <hyperlink ref="F92" r:id="rId1475" display="http://pbs.twimg.com/profile_images/1044767657365368832/BNzV1cNO_normal.jpg"/>
    <hyperlink ref="F93" r:id="rId1476" display="http://pbs.twimg.com/profile_images/790611529611767810/EK3Vdsbg_normal.jpg"/>
    <hyperlink ref="F38" r:id="rId1477" display="http://pbs.twimg.com/profile_images/526441792028549120/8ZIr4b8L_normal.jpeg"/>
    <hyperlink ref="F94" r:id="rId1478" display="http://pbs.twimg.com/profile_images/998924485670584321/qwL5yPVl_normal.jpg"/>
    <hyperlink ref="F95" r:id="rId1479" display="http://pbs.twimg.com/profile_images/1149127320747335680/SV3Dlhfj_normal.jpg"/>
    <hyperlink ref="F96" r:id="rId1480" display="http://pbs.twimg.com/profile_images/1147973492991827970/pATSLVaD_normal.jpg"/>
    <hyperlink ref="F97" r:id="rId1481" display="http://pbs.twimg.com/profile_images/923558909029347328/zCUUagjC_normal.jpg"/>
    <hyperlink ref="F7" r:id="rId1482" display="http://pbs.twimg.com/profile_images/1112594177961844736/qQK8NJT-_normal.jpg"/>
    <hyperlink ref="F98" r:id="rId1483" display="http://pbs.twimg.com/profile_images/1129996580579364865/vGSF8j8C_normal.jpg"/>
    <hyperlink ref="F99" r:id="rId1484" display="http://pbs.twimg.com/profile_images/1149186163711840256/WJS13DdJ_normal.jpg"/>
    <hyperlink ref="F100" r:id="rId1485" display="http://pbs.twimg.com/profile_images/1147280920866484224/7MwZcWE-_normal.jpg"/>
    <hyperlink ref="F101" r:id="rId1486" display="http://pbs.twimg.com/profile_images/1148506667224580096/LJK5Aaoc_normal.jpg"/>
    <hyperlink ref="F102" r:id="rId1487" display="http://pbs.twimg.com/profile_images/837901795061981184/7-_sGpRa_normal.jpg"/>
    <hyperlink ref="F103" r:id="rId1488" display="http://pbs.twimg.com/profile_images/1078570436798103553/3XswEhxd_normal.jpg"/>
    <hyperlink ref="F104" r:id="rId1489" display="http://pbs.twimg.com/profile_images/1143239753833185280/UNsUuEph_normal.jpg"/>
    <hyperlink ref="F105" r:id="rId1490" display="http://pbs.twimg.com/profile_images/1118412650944266240/LHKKUKgb_normal.png"/>
    <hyperlink ref="F106" r:id="rId1491" display="http://pbs.twimg.com/profile_images/1140625135822487556/UTz-Mh0B_normal.jpg"/>
    <hyperlink ref="F107" r:id="rId1492" display="http://pbs.twimg.com/profile_images/1141819165096992768/l4F2yZ4O_normal.jpg"/>
    <hyperlink ref="F108" r:id="rId1493" display="http://pbs.twimg.com/profile_images/1100538462497882114/1Kb-X2TG_normal.jpg"/>
    <hyperlink ref="F109" r:id="rId1494" display="http://pbs.twimg.com/profile_images/1021809375193772032/75eHRWcq_normal.jpg"/>
    <hyperlink ref="F110" r:id="rId1495" display="http://pbs.twimg.com/profile_images/1010654629531738113/vNEvCwZQ_normal.jpg"/>
    <hyperlink ref="F111" r:id="rId1496" display="http://pbs.twimg.com/profile_images/1106408751488294912/aK9o4vyf_normal.jpg"/>
    <hyperlink ref="F112" r:id="rId1497" display="http://pbs.twimg.com/profile_images/1146744505846177792/NIgux8MB_normal.jpg"/>
    <hyperlink ref="F113" r:id="rId1498" display="http://pbs.twimg.com/profile_images/1020924452148850694/mwMCOt5w_normal.jpg"/>
    <hyperlink ref="F114" r:id="rId1499" display="http://pbs.twimg.com/profile_images/1148595447881175041/2fZyJXgf_normal.jpg"/>
    <hyperlink ref="F115" r:id="rId1500" display="http://pbs.twimg.com/profile_images/1148520740796301312/isbcx1LR_normal.jpg"/>
    <hyperlink ref="F116" r:id="rId1501" display="http://pbs.twimg.com/profile_images/1142889619786256384/5Dxvq9yo_normal.jpg"/>
    <hyperlink ref="F117" r:id="rId1502" display="http://pbs.twimg.com/profile_images/1145897885231452160/YWcsSDVq_normal.jpg"/>
    <hyperlink ref="F118" r:id="rId1503" display="http://pbs.twimg.com/profile_images/1120404596625686530/vLzJcdjk_normal.jpg"/>
    <hyperlink ref="F119" r:id="rId1504" display="http://pbs.twimg.com/profile_images/806677206453784576/hHqFnNJW_normal.jpg"/>
    <hyperlink ref="F6" r:id="rId1505" display="http://pbs.twimg.com/profile_images/538460485985632256/cQalWnL5_normal.jpeg"/>
    <hyperlink ref="F120" r:id="rId1506" display="http://pbs.twimg.com/profile_images/1117441407822831616/CbM97iFa_normal.jpg"/>
    <hyperlink ref="F121" r:id="rId1507" display="http://pbs.twimg.com/profile_images/1002017078843502592/XA1Jt60y_normal.jpg"/>
    <hyperlink ref="F122" r:id="rId1508" display="http://pbs.twimg.com/profile_images/634125404471595009/kXOC5jv4_normal.jpg"/>
    <hyperlink ref="F123" r:id="rId1509" display="http://pbs.twimg.com/profile_images/1142538835609305089/qUBJF1WA_normal.jpg"/>
    <hyperlink ref="F124" r:id="rId1510" display="http://pbs.twimg.com/profile_images/1033459073327366144/ebhlh-4Y_normal.jpg"/>
    <hyperlink ref="F125" r:id="rId1511" display="http://pbs.twimg.com/profile_images/1126173967318798336/csymV-zx_normal.png"/>
    <hyperlink ref="F126" r:id="rId1512" display="http://pbs.twimg.com/profile_images/1135728056247754753/_kDHfAjV_normal.jpg"/>
    <hyperlink ref="F127" r:id="rId1513" display="http://pbs.twimg.com/profile_images/1112187875452440582/XhfFdo-a_normal.jpg"/>
    <hyperlink ref="F128" r:id="rId1514" display="http://pbs.twimg.com/profile_images/1082993520930115587/RrqtGrQS_normal.jpg"/>
    <hyperlink ref="F129" r:id="rId1515" display="http://pbs.twimg.com/profile_images/1148876281070718976/DfR08Obd_normal.jpg"/>
    <hyperlink ref="F130" r:id="rId1516" display="http://pbs.twimg.com/profile_images/1014306437391151104/CUa0_Dnm_normal.jpg"/>
    <hyperlink ref="F8" r:id="rId1517" display="http://pbs.twimg.com/profile_images/968332807377387520/B2t52K_P_normal.jpg"/>
    <hyperlink ref="F131" r:id="rId1518" display="http://abs.twimg.com/sticky/default_profile_images/default_profile_normal.png"/>
    <hyperlink ref="F132" r:id="rId1519" display="http://pbs.twimg.com/profile_images/1148457209166278657/TGSi6yvX_normal.jpg"/>
    <hyperlink ref="F133" r:id="rId1520" display="http://pbs.twimg.com/profile_images/1144777642580877313/SPZiE0G8_normal.jpg"/>
    <hyperlink ref="F134" r:id="rId1521" display="http://pbs.twimg.com/profile_images/1129897515376160775/pFYuObUw_normal.jpg"/>
    <hyperlink ref="F135" r:id="rId1522" display="http://pbs.twimg.com/profile_images/1080697765863280641/l1dPKtTY_normal.jpg"/>
    <hyperlink ref="F136" r:id="rId1523" display="http://pbs.twimg.com/profile_images/1141496589644640257/uGKo2V9s_normal.jpg"/>
    <hyperlink ref="F137" r:id="rId1524" display="http://pbs.twimg.com/profile_images/1029451066675523586/9ZBVJqAr_normal.jpg"/>
    <hyperlink ref="F138" r:id="rId1525" display="http://pbs.twimg.com/profile_images/1134516020767535104/INn5V90D_normal.png"/>
    <hyperlink ref="F139" r:id="rId1526" display="http://pbs.twimg.com/profile_images/1093889336980971521/lI83mZpB_normal.jpg"/>
    <hyperlink ref="F39" r:id="rId1527" display="http://pbs.twimg.com/profile_images/1148327441527689217/1QpS06D6_normal.png"/>
    <hyperlink ref="F140" r:id="rId1528" display="http://pbs.twimg.com/profile_images/868535512885325824/G-RQkb2L_normal.jpg"/>
    <hyperlink ref="F141" r:id="rId1529" display="http://pbs.twimg.com/profile_images/1148474395431768065/kFXaYmz__normal.jpg"/>
    <hyperlink ref="F142" r:id="rId1530" display="http://pbs.twimg.com/profile_images/1149327044318289921/5j5twvRz_normal.jpg"/>
    <hyperlink ref="F143" r:id="rId1531" display="http://pbs.twimg.com/profile_images/1136400680644538369/jovBKWC5_normal.jpg"/>
    <hyperlink ref="F144" r:id="rId1532" display="http://pbs.twimg.com/profile_images/1149172723299573760/MnY5ISrt_normal.jpg"/>
    <hyperlink ref="F145" r:id="rId1533" display="http://pbs.twimg.com/profile_images/1773778427/Penny_Dk_Pink_Headshot_Twit_normal.jpg"/>
    <hyperlink ref="F146" r:id="rId1534" display="http://pbs.twimg.com/profile_images/1138255329924399105/n8uqZaLa_normal.jpg"/>
    <hyperlink ref="F3" r:id="rId1535" display="http://pbs.twimg.com/profile_images/1142870105929461761/FY-U4Vxt_normal.jpg"/>
    <hyperlink ref="F147" r:id="rId1536" display="http://pbs.twimg.com/profile_images/916286054390534145/BIju6wpq_normal.jpg"/>
    <hyperlink ref="F148" r:id="rId1537" display="http://pbs.twimg.com/profile_images/1145552354575601664/ijQHrTNQ_normal.jpg"/>
    <hyperlink ref="F15" r:id="rId1538" display="http://pbs.twimg.com/profile_images/1147969267704483840/Zie8jU-B_normal.jpg"/>
    <hyperlink ref="F149" r:id="rId1539" display="http://pbs.twimg.com/profile_images/1130176125043433472/sJmMkOfE_normal.jpg"/>
    <hyperlink ref="F150" r:id="rId1540" display="http://pbs.twimg.com/profile_images/1147412825754619905/txvkVFqS_normal.jpg"/>
    <hyperlink ref="F151" r:id="rId1541" display="http://pbs.twimg.com/profile_images/1137040109340102656/qZ5UolPg_normal.jpg"/>
    <hyperlink ref="F152" r:id="rId1542" display="http://pbs.twimg.com/profile_images/986798261112459265/lHAY3q0r_normal.jpg"/>
    <hyperlink ref="F153" r:id="rId1543" display="http://pbs.twimg.com/profile_images/1145756353866194944/ZmaGerNR_normal.jpg"/>
    <hyperlink ref="F154" r:id="rId1544" display="http://pbs.twimg.com/profile_images/1105906012849139713/AsAgPzj5_normal.jpg"/>
    <hyperlink ref="F155" r:id="rId1545" display="http://pbs.twimg.com/profile_images/1060101490252136449/TXRuHmPG_normal.jpg"/>
    <hyperlink ref="F156" r:id="rId1546" display="http://pbs.twimg.com/profile_images/1129105330120667136/KmpILGw-_normal.png"/>
    <hyperlink ref="F157" r:id="rId1547" display="http://pbs.twimg.com/profile_images/1135409513618653184/PrKf0_M2_normal.jpg"/>
    <hyperlink ref="F158" r:id="rId1548" display="http://pbs.twimg.com/profile_images/1143562602741678082/hyQq7reU_normal.jpg"/>
    <hyperlink ref="F4" r:id="rId1549" display="http://pbs.twimg.com/profile_images/1147962673180631040/Y3l3458W_normal.jpg"/>
    <hyperlink ref="F159" r:id="rId1550" display="http://pbs.twimg.com/profile_images/466654118870659072/I6e-zg6C_normal.jpeg"/>
    <hyperlink ref="F14" r:id="rId1551" display="http://pbs.twimg.com/profile_images/925704266857308161/3uMr3JbU_normal.jpg"/>
    <hyperlink ref="F16" r:id="rId1552" display="http://pbs.twimg.com/profile_images/1149362389999132673/8uuEiUD4_normal.jpg"/>
    <hyperlink ref="F22" r:id="rId1553" display="http://pbs.twimg.com/profile_images/1145309268243099650/zSRhUk_l_normal.jpg"/>
    <hyperlink ref="F160" r:id="rId1554" display="http://pbs.twimg.com/profile_images/3608771648/d9578816c55b01deeaa7d57e336d0bbd_normal.jpeg"/>
    <hyperlink ref="F161" r:id="rId1555" display="http://pbs.twimg.com/profile_images/1004992246574436352/_uoYCc5D_normal.jpg"/>
    <hyperlink ref="F162" r:id="rId1556" display="http://pbs.twimg.com/profile_images/1088076332884467717/_2PhtdIn_normal.jpg"/>
    <hyperlink ref="F163" r:id="rId1557" display="http://pbs.twimg.com/profile_images/1118427140628852736/_Z02CgvG_normal.jpg"/>
    <hyperlink ref="F164" r:id="rId1558" display="http://pbs.twimg.com/profile_images/1023348607402090499/8751i3g9_normal.jpg"/>
    <hyperlink ref="F23" r:id="rId1559" display="http://pbs.twimg.com/profile_images/1146837829978382338/rHxU8zVM_normal.jpg"/>
    <hyperlink ref="F165" r:id="rId1560" display="http://pbs.twimg.com/profile_images/832740860152385536/xNru_UpY_normal.jpg"/>
    <hyperlink ref="F13" r:id="rId1561" display="http://pbs.twimg.com/profile_images/1145687476092231683/4HyNypoB_normal.png"/>
    <hyperlink ref="F166" r:id="rId1562" display="http://pbs.twimg.com/profile_images/1143706368114909184/eNkYN9wH_normal.jpg"/>
    <hyperlink ref="F167" r:id="rId1563" display="http://pbs.twimg.com/profile_images/965721218866434048/dJFBb1Kl_normal.jpg"/>
    <hyperlink ref="F168" r:id="rId1564" display="http://pbs.twimg.com/profile_images/1148683372526493697/UybSc2z5_normal.jpg"/>
    <hyperlink ref="F169" r:id="rId1565" display="http://pbs.twimg.com/profile_images/1081461538681171968/OfELMaln_normal.jpg"/>
    <hyperlink ref="F170" r:id="rId1566" display="http://abs.twimg.com/sticky/default_profile_images/default_profile_normal.png"/>
    <hyperlink ref="F40" r:id="rId1567" display="http://pbs.twimg.com/profile_images/704527162729177088/wPG_KMAa_normal.jpg"/>
    <hyperlink ref="F41" r:id="rId1568" display="http://pbs.twimg.com/profile_images/1142164117949755392/Ov3L4WFL_normal.png"/>
    <hyperlink ref="F171" r:id="rId1569" display="http://pbs.twimg.com/profile_images/1004106718396256256/9Grstm_B_normal.jpg"/>
    <hyperlink ref="F172" r:id="rId1570" display="http://pbs.twimg.com/profile_images/1142971409767051264/QipgnNFy_normal.jpg"/>
    <hyperlink ref="F173" r:id="rId1571" display="http://pbs.twimg.com/profile_images/1149058567057616896/NV2AgQ1p_normal.png"/>
    <hyperlink ref="F174" r:id="rId1572" display="http://pbs.twimg.com/profile_images/1108125481411457024/xzWX9V9j_normal.jpg"/>
    <hyperlink ref="F175" r:id="rId1573" display="http://pbs.twimg.com/profile_images/1141557928538857472/ogaWqJEt_normal.jpg"/>
    <hyperlink ref="F26" r:id="rId1574" display="http://pbs.twimg.com/profile_images/1144017626957516800/X63GR5KX_normal.jpg"/>
    <hyperlink ref="F24" r:id="rId1575" display="http://pbs.twimg.com/profile_images/1145462970991951873/JJBCMqmq_normal.jpg"/>
    <hyperlink ref="F176" r:id="rId1576" display="http://pbs.twimg.com/profile_images/1114579150394859521/lOWK3bNu_normal.jpg"/>
    <hyperlink ref="F177" r:id="rId1577" display="http://pbs.twimg.com/profile_images/713804205505527808/4l5K-Pgi_normal.jpg"/>
    <hyperlink ref="F178" r:id="rId1578" display="http://pbs.twimg.com/profile_images/1145937007199182854/U4k-vzix_normal.jpg"/>
    <hyperlink ref="F179" r:id="rId1579" display="http://pbs.twimg.com/profile_images/1148344987727421442/EuwYNemB_normal.jpg"/>
    <hyperlink ref="F180" r:id="rId1580" display="http://pbs.twimg.com/profile_images/1082704887903895552/_2HBuPtN_normal.jpg"/>
    <hyperlink ref="F181" r:id="rId1581" display="http://pbs.twimg.com/profile_images/1147584154118381568/iXOBY3Ux_normal.jpg"/>
    <hyperlink ref="F182" r:id="rId1582" display="http://pbs.twimg.com/profile_images/1144475120817201153/0q8CQB1h_normal.jpg"/>
    <hyperlink ref="F183" r:id="rId1583" display="http://pbs.twimg.com/profile_images/1120213752698294272/fCerIGio_normal.jpg"/>
    <hyperlink ref="F184" r:id="rId1584" display="http://pbs.twimg.com/profile_images/752534958070198272/0oVRcAQ4_normal.jpg"/>
    <hyperlink ref="F185" r:id="rId1585" display="http://pbs.twimg.com/profile_images/1121225261972971521/OKk_iM7o_normal.jpg"/>
    <hyperlink ref="F186" r:id="rId1586" display="http://pbs.twimg.com/profile_images/1050971116003446784/mYuYTTmM_normal.jpg"/>
    <hyperlink ref="F187" r:id="rId1587" display="http://pbs.twimg.com/profile_images/652285840962519040/BNchJKJh_normal.jpg"/>
    <hyperlink ref="F188" r:id="rId1588" display="http://pbs.twimg.com/profile_images/1146510092189257728/JObaNZbS_normal.jpg"/>
    <hyperlink ref="F189" r:id="rId1589" display="http://pbs.twimg.com/profile_images/1148374466180702208/tUlvcQb0_normal.jpg"/>
    <hyperlink ref="F42" r:id="rId1590" display="http://pbs.twimg.com/profile_images/898200988435312640/k1lLY9Qk_normal.jpg"/>
    <hyperlink ref="F190" r:id="rId1591" display="http://pbs.twimg.com/profile_images/1137804532988153857/6Le5IxGU_normal.png"/>
    <hyperlink ref="F191" r:id="rId1592" display="http://pbs.twimg.com/profile_images/538287750579896320/4DD4hScg_normal.png"/>
    <hyperlink ref="F192" r:id="rId1593" display="http://pbs.twimg.com/profile_images/1127726393117245440/XeSuUEU9_normal.jpg"/>
    <hyperlink ref="F193" r:id="rId1594" display="http://pbs.twimg.com/profile_images/1095606470777786368/RY8LZk_X_normal.jpg"/>
    <hyperlink ref="F194" r:id="rId1595" display="http://pbs.twimg.com/profile_images/1148590724134449159/q48VdiaV_normal.jpg"/>
    <hyperlink ref="F195" r:id="rId1596" display="http://pbs.twimg.com/profile_images/1042465332143611905/UXIS7Zsw_normal.jpg"/>
    <hyperlink ref="F196" r:id="rId1597" display="http://pbs.twimg.com/profile_images/1075451107017519104/xCYBei1s_normal.jpg"/>
    <hyperlink ref="F197" r:id="rId1598" display="http://pbs.twimg.com/profile_images/1126263130479366149/ApIGrFxQ_normal.jpg"/>
    <hyperlink ref="F198" r:id="rId1599" display="http://pbs.twimg.com/profile_images/1145710328212275201/7wHtSCFn_normal.png"/>
    <hyperlink ref="F199" r:id="rId1600" display="http://pbs.twimg.com/profile_images/1149033453331107841/4LPF0dBF_normal.jpg"/>
    <hyperlink ref="F200" r:id="rId1601" display="http://pbs.twimg.com/profile_images/1095380971120148480/NGwPLQRW_normal.jpg"/>
    <hyperlink ref="F201" r:id="rId1602" display="http://pbs.twimg.com/profile_images/1124085149111603200/vJWut6JT_normal.jpg"/>
    <hyperlink ref="F202" r:id="rId1603" display="http://pbs.twimg.com/profile_images/1141685253301555201/tM_DQcV-_normal.jpg"/>
    <hyperlink ref="F203" r:id="rId1604" display="http://pbs.twimg.com/profile_images/1149388463558615040/2hU7hrWA_normal.jpg"/>
    <hyperlink ref="F204" r:id="rId1605" display="http://pbs.twimg.com/profile_images/918298877022924800/U0IXQ66l_normal.jpg"/>
    <hyperlink ref="F12" r:id="rId1606" display="http://pbs.twimg.com/profile_images/1125282273614602240/gFYE2tsz_normal.jpg"/>
    <hyperlink ref="F205" r:id="rId1607" display="http://pbs.twimg.com/profile_images/976873997374771200/2hFf895y_normal.jpg"/>
    <hyperlink ref="F206" r:id="rId1608" display="http://pbs.twimg.com/profile_images/1046968391389589507/_0r5bQLl_normal.jpg"/>
    <hyperlink ref="F207" r:id="rId1609" display="http://pbs.twimg.com/profile_images/777321007099088897/5tkZ2z5W_normal.jpg"/>
    <hyperlink ref="F208" r:id="rId1610" display="http://pbs.twimg.com/profile_images/1149007644918784001/b5PBpHkK_normal.jpg"/>
    <hyperlink ref="F209" r:id="rId1611" display="http://pbs.twimg.com/profile_images/1131600679615774720/0JhW1Dj3_normal.jpg"/>
    <hyperlink ref="F210" r:id="rId1612" display="http://pbs.twimg.com/profile_images/1110613635271929856/BiXwPbXy_normal.jpg"/>
    <hyperlink ref="F27" r:id="rId1613" display="http://pbs.twimg.com/profile_images/869071499545550848/44VooqlU_normal.jpg"/>
    <hyperlink ref="F211" r:id="rId1614" display="http://pbs.twimg.com/profile_images/913152263358738433/ZNJxfjks_normal.jpg"/>
    <hyperlink ref="F212" r:id="rId1615" display="http://pbs.twimg.com/profile_images/1149381779482132483/Et98xkSC_normal.jpg"/>
    <hyperlink ref="F213" r:id="rId1616" display="http://pbs.twimg.com/profile_images/454493083179425794/YAmX_eEM_normal.jpeg"/>
    <hyperlink ref="F214" r:id="rId1617" display="http://pbs.twimg.com/profile_images/1141811487234641920/T6yTU_Tv_normal.jpg"/>
    <hyperlink ref="F215" r:id="rId1618" display="http://pbs.twimg.com/profile_images/1133826844887797762/0cWkoQ3i_normal.jpg"/>
    <hyperlink ref="F216" r:id="rId1619" display="http://pbs.twimg.com/profile_images/530569907281199104/Z5u5_l2S_normal.jpeg"/>
    <hyperlink ref="F217" r:id="rId1620" display="http://pbs.twimg.com/profile_images/834127646430740486/L_bFyjbE_normal.jpg"/>
    <hyperlink ref="F218" r:id="rId1621" display="http://pbs.twimg.com/profile_images/989707298015776768/QtRXMyq3_normal.jpg"/>
    <hyperlink ref="F43" r:id="rId1622" display="http://pbs.twimg.com/profile_images/1145332110695239680/WH1jbW7d_normal.jpg"/>
    <hyperlink ref="F44" r:id="rId1623" display="http://pbs.twimg.com/profile_images/1148489232752812032/HpRXyZRh_normal.jpg"/>
    <hyperlink ref="F219" r:id="rId1624" display="http://pbs.twimg.com/profile_images/1146101175529250816/uu1-VeT1_normal.png"/>
    <hyperlink ref="F220" r:id="rId1625" display="http://pbs.twimg.com/profile_images/1145130327427489792/iBgWpxht_normal.jpg"/>
    <hyperlink ref="F221" r:id="rId1626" display="http://pbs.twimg.com/profile_images/1105338107396800512/_oat1zQr_normal.jpg"/>
    <hyperlink ref="F222" r:id="rId1627" display="http://pbs.twimg.com/profile_images/1076321349918957569/BIAxwFPT_normal.jpg"/>
    <hyperlink ref="F223" r:id="rId1628" display="http://pbs.twimg.com/profile_images/1143331267284525057/w3_X7ASO_normal.jpg"/>
    <hyperlink ref="F224" r:id="rId1629" display="http://abs.twimg.com/sticky/default_profile_images/default_profile_normal.png"/>
    <hyperlink ref="F225" r:id="rId1630" display="http://pbs.twimg.com/profile_images/1129740842913210370/FUruZ_Ml_normal.jpg"/>
    <hyperlink ref="F226" r:id="rId1631" display="http://pbs.twimg.com/profile_images/929053500532772865/NsKp4a4s_normal.jpg"/>
    <hyperlink ref="F227" r:id="rId1632" display="http://pbs.twimg.com/profile_images/1082014392198287362/-12usYmN_normal.jpg"/>
    <hyperlink ref="F228" r:id="rId1633" display="http://pbs.twimg.com/profile_images/938798794296066050/0iHd-GMB_normal.jpg"/>
    <hyperlink ref="F229" r:id="rId1634" display="http://abs.twimg.com/sticky/default_profile_images/default_profile_normal.png"/>
    <hyperlink ref="F230" r:id="rId1635" display="http://pbs.twimg.com/profile_images/1103462229104619521/6Pf1ew5Y_normal.jpg"/>
    <hyperlink ref="F231" r:id="rId1636" display="http://pbs.twimg.com/profile_images/1099322267668963328/jUhXWIN0_normal.jpg"/>
    <hyperlink ref="F232" r:id="rId1637" display="http://pbs.twimg.com/profile_images/214890864/NECherryFestivalRun_9557_JoeyAllessie_JABabay_CrossingFinishLine_20080712_normal.JPG"/>
    <hyperlink ref="F233" r:id="rId1638" display="http://pbs.twimg.com/profile_images/1146871806671949825/_AzoVk9t_normal.jpg"/>
    <hyperlink ref="F234" r:id="rId1639" display="http://pbs.twimg.com/profile_images/1051687271156473856/DbNAatxu_normal.jpg"/>
    <hyperlink ref="F235" r:id="rId1640" display="http://pbs.twimg.com/profile_images/879511215130542080/Fz4TOMWZ_normal.jpg"/>
    <hyperlink ref="F236" r:id="rId1641" display="http://pbs.twimg.com/profile_images/1145724986780344320/gOUonB_N_normal.jpg"/>
    <hyperlink ref="F237" r:id="rId1642" display="http://pbs.twimg.com/profile_images/953341660813021185/o2IGXWqj_normal.jpg"/>
    <hyperlink ref="F238" r:id="rId1643" display="http://pbs.twimg.com/profile_images/1145586678775656449/aHNe8qDF_normal.jpg"/>
    <hyperlink ref="F239" r:id="rId1644" display="http://pbs.twimg.com/profile_images/614458308397699072/4aS2yTq-_normal.jpg"/>
    <hyperlink ref="F240" r:id="rId1645" display="http://pbs.twimg.com/profile_images/2349279258/2c5pg7kntjyvvkk72pvb_normal.jpeg"/>
    <hyperlink ref="F241" r:id="rId1646" display="http://pbs.twimg.com/profile_images/1095033841591431174/7fLp6BkV_normal.jpg"/>
    <hyperlink ref="F242" r:id="rId1647" display="http://pbs.twimg.com/profile_images/1140911523952504832/Iqc82w1p_normal.jpg"/>
    <hyperlink ref="F243" r:id="rId1648" display="http://pbs.twimg.com/profile_images/1145258629894955008/3tidrDCc_normal.jpg"/>
    <hyperlink ref="F244" r:id="rId1649" display="http://pbs.twimg.com/profile_images/990678601300398080/BhmKbmqP_normal.jpg"/>
    <hyperlink ref="F245" r:id="rId1650" display="http://pbs.twimg.com/profile_images/1141570855341891585/xHpXlTf6_normal.png"/>
    <hyperlink ref="F246" r:id="rId1651" display="http://pbs.twimg.com/profile_images/1116488905/twitter_icon_normal.jpg"/>
    <hyperlink ref="F247" r:id="rId1652" display="http://pbs.twimg.com/profile_images/982259225236656129/iPnzSSGJ_normal.jpg"/>
    <hyperlink ref="F248" r:id="rId1653" display="http://pbs.twimg.com/profile_images/1066076407481036800/C8uP3EX7_normal.jpg"/>
    <hyperlink ref="F249" r:id="rId1654" display="http://pbs.twimg.com/profile_images/1125283830238040064/BUebhz4x_normal.jpg"/>
    <hyperlink ref="F250" r:id="rId1655" display="http://pbs.twimg.com/profile_images/948698715220410368/EkNILtvi_normal.jpg"/>
    <hyperlink ref="F251" r:id="rId1656" display="http://pbs.twimg.com/profile_images/1120778525785632771/vRQvAjPy_normal.jpg"/>
    <hyperlink ref="F252" r:id="rId1657" display="http://pbs.twimg.com/profile_images/793229171304652801/d-JgQWOG_normal.jpg"/>
    <hyperlink ref="F35" r:id="rId1658" display="http://pbs.twimg.com/profile_images/1117372115827789824/jKI9yIwC_normal.jpg"/>
    <hyperlink ref="F253" r:id="rId1659" display="http://pbs.twimg.com/profile_images/730525401718480897/Qgmx15M-_normal.jpg"/>
    <hyperlink ref="F254" r:id="rId1660" display="http://pbs.twimg.com/profile_images/1124704145154482176/YvBrfUA0_normal.jpg"/>
    <hyperlink ref="F255" r:id="rId1661" display="http://pbs.twimg.com/profile_images/1132299562448588802/koSu-cqa_normal.png"/>
    <hyperlink ref="F256" r:id="rId1662" display="http://pbs.twimg.com/profile_images/1081032005649866752/Q9BjXZLj_normal.jpg"/>
    <hyperlink ref="F257" r:id="rId1663" display="http://pbs.twimg.com/profile_images/652290384320528384/jgEafXKH_normal.jpg"/>
    <hyperlink ref="F258" r:id="rId1664" display="http://pbs.twimg.com/profile_images/496495640545722368/1IfMaJzC_normal.jpeg"/>
    <hyperlink ref="F45" r:id="rId1665" display="http://abs.twimg.com/sticky/default_profile_images/default_profile_normal.png"/>
    <hyperlink ref="F259" r:id="rId1666" display="http://pbs.twimg.com/profile_images/958712355805978624/ZA1nyE0w_normal.jpg"/>
    <hyperlink ref="F260" r:id="rId1667" display="http://pbs.twimg.com/profile_images/1113951030641692672/k7CeO6xO_normal.jpg"/>
    <hyperlink ref="F261" r:id="rId1668" display="http://pbs.twimg.com/profile_images/1145027311554707458/cXGNHHyp_normal.jpg"/>
    <hyperlink ref="F262" r:id="rId1669" display="http://pbs.twimg.com/profile_images/867791668912812032/KQwjTp2n_normal.jpg"/>
    <hyperlink ref="F263" r:id="rId1670" display="http://pbs.twimg.com/profile_images/803037910073282560/wteO2wSC_normal.jpg"/>
    <hyperlink ref="F264" r:id="rId1671" display="http://pbs.twimg.com/profile_images/1088504690269130753/ZkV597pY_normal.jpg"/>
    <hyperlink ref="F265" r:id="rId1672" display="http://pbs.twimg.com/profile_images/2406574480/b91mhh95ldf6c7p276d3_normal.jpeg"/>
    <hyperlink ref="F266" r:id="rId1673" display="http://pbs.twimg.com/profile_images/1147931178323894272/rq1xMgZW_normal.jpg"/>
    <hyperlink ref="F267" r:id="rId1674" display="http://pbs.twimg.com/profile_images/840574875613843456/T2pnMhEt_normal.jpg"/>
    <hyperlink ref="F268" r:id="rId1675" display="http://pbs.twimg.com/profile_images/1130556430245933056/TooaVCNA_normal.jpg"/>
    <hyperlink ref="F269" r:id="rId1676" display="http://pbs.twimg.com/profile_images/1077637617091407872/wBf2nMqJ_normal.jpg"/>
    <hyperlink ref="F270" r:id="rId1677" display="http://pbs.twimg.com/profile_images/1144942243935072256/jHOvFPzy_normal.jpg"/>
    <hyperlink ref="F271" r:id="rId1678" display="http://pbs.twimg.com/profile_images/1140629102539542530/uXmeJrpo_normal.jpg"/>
    <hyperlink ref="F19" r:id="rId1679" display="http://pbs.twimg.com/profile_images/1146888446864252934/l69MdO58_normal.jpg"/>
    <hyperlink ref="F272" r:id="rId1680" display="http://pbs.twimg.com/profile_images/964529368549687296/pG70dzyy_normal.jpg"/>
    <hyperlink ref="F273" r:id="rId1681" display="http://pbs.twimg.com/profile_images/1119344124577009664/gyvH5mHB_normal.jpg"/>
    <hyperlink ref="F274" r:id="rId1682" display="http://pbs.twimg.com/profile_images/595265358971437056/5rNo4xeQ_normal.jpg"/>
    <hyperlink ref="F275" r:id="rId1683" display="http://pbs.twimg.com/profile_images/1139104678027964416/9vrY2_5Z_normal.jpg"/>
    <hyperlink ref="F276" r:id="rId1684" display="http://pbs.twimg.com/profile_images/454884589513621504/uKA3mjv4_normal.png"/>
    <hyperlink ref="F277" r:id="rId1685" display="http://pbs.twimg.com/profile_images/1121245637138419712/dlwaw-9i_normal.png"/>
    <hyperlink ref="F278" r:id="rId1686" display="http://pbs.twimg.com/profile_images/1138479018242715649/v6tUtX1X_normal.jpg"/>
    <hyperlink ref="F279" r:id="rId1687" display="http://pbs.twimg.com/profile_images/1145799423752134657/Ib3AR2rD_normal.jpg"/>
    <hyperlink ref="F280" r:id="rId1688" display="http://pbs.twimg.com/profile_images/1148300942443458560/KAfnT6th_normal.jpg"/>
    <hyperlink ref="F281" r:id="rId1689" display="http://pbs.twimg.com/profile_images/1112846604053049345/6njtkH2q_normal.png"/>
    <hyperlink ref="F282" r:id="rId1690" display="http://pbs.twimg.com/profile_images/1142972498075459584/pJp3eegz_normal.png"/>
    <hyperlink ref="F283" r:id="rId1691" display="http://pbs.twimg.com/profile_images/1141090401895534594/gEgVEAy2_normal.jpg"/>
    <hyperlink ref="F284" r:id="rId1692" display="http://pbs.twimg.com/profile_images/1148517602861506560/6YKVcWW9_normal.jpg"/>
    <hyperlink ref="F285" r:id="rId1693" display="http://pbs.twimg.com/profile_images/902634459308081152/73sPQgNp_normal.jpg"/>
    <hyperlink ref="F286" r:id="rId1694" display="http://pbs.twimg.com/profile_images/362060137/Pee-wee_Twitter_Profile_normal.png"/>
    <hyperlink ref="F287" r:id="rId1695" display="http://pbs.twimg.com/profile_images/1129796974281076737/uCXw_ef8_normal.jpg"/>
    <hyperlink ref="F288" r:id="rId1696" display="http://pbs.twimg.com/profile_images/1136101770722250754/jkGkx_fR_normal.jpg"/>
    <hyperlink ref="F289" r:id="rId1697" display="http://pbs.twimg.com/profile_images/1080458014606405632/X0wjjJgv_normal.jpg"/>
    <hyperlink ref="F290" r:id="rId1698" display="http://pbs.twimg.com/profile_images/1099524757320581120/JQxoBf5m_normal.jpg"/>
    <hyperlink ref="F291" r:id="rId1699" display="http://pbs.twimg.com/profile_images/1127250887909486595/062Zu-60_normal.png"/>
    <hyperlink ref="F292" r:id="rId1700" display="http://abs.twimg.com/sticky/default_profile_images/default_profile_normal.png"/>
    <hyperlink ref="F293" r:id="rId1701" display="http://pbs.twimg.com/profile_images/1069409162650705921/-K9_uEFa_normal.jpg"/>
    <hyperlink ref="F294" r:id="rId1702" display="http://pbs.twimg.com/profile_images/1145706188123910144/vHQZqiG8_normal.png"/>
    <hyperlink ref="F295" r:id="rId1703" display="http://pbs.twimg.com/profile_images/795712870017286144/wsJjKqx0_normal.jpg"/>
    <hyperlink ref="F296" r:id="rId1704" display="http://pbs.twimg.com/profile_images/1089241950300131328/rYZVdlMa_normal.jpg"/>
    <hyperlink ref="F297" r:id="rId1705" display="http://pbs.twimg.com/profile_images/1149390351117012993/Q51oYtl9_normal.jpg"/>
    <hyperlink ref="F298" r:id="rId1706" display="http://pbs.twimg.com/profile_images/1027509506794840064/LPRa97bc_normal.jpg"/>
    <hyperlink ref="F299" r:id="rId1707" display="http://pbs.twimg.com/profile_images/1113186704477831169/qawfpTF__normal.jpg"/>
    <hyperlink ref="F300" r:id="rId1708" display="http://pbs.twimg.com/profile_images/1143403050708525056/YVxGE2v3_normal.jpg"/>
    <hyperlink ref="F301" r:id="rId1709" display="http://pbs.twimg.com/profile_images/1143860916326424577/fP2yStIA_normal.jpg"/>
    <hyperlink ref="F302" r:id="rId1710" display="http://pbs.twimg.com/profile_images/1143299569150812161/bFEV7OOA_normal.jpg"/>
    <hyperlink ref="F303" r:id="rId1711" display="http://pbs.twimg.com/profile_images/1146652449761124352/LvVC9wop_normal.jpg"/>
    <hyperlink ref="F304" r:id="rId1712" display="http://pbs.twimg.com/profile_images/948600285806645248/81XObXFm_normal.jpg"/>
    <hyperlink ref="F305" r:id="rId1713" display="http://pbs.twimg.com/profile_images/1109718969923985408/zyZlJ-1E_normal.jpg"/>
    <hyperlink ref="F306" r:id="rId1714" display="http://pbs.twimg.com/profile_images/1144866880647073793/qcu6Zg5Q_normal.jpg"/>
    <hyperlink ref="F307" r:id="rId1715" display="http://pbs.twimg.com/profile_images/1137756127960150016/AzdFlk02_normal.jpg"/>
    <hyperlink ref="F308" r:id="rId1716" display="http://pbs.twimg.com/profile_images/3217621315/8cf67785ee7417ac78f1d8df24fc75dd_normal.jpeg"/>
    <hyperlink ref="F309" r:id="rId1717" display="http://pbs.twimg.com/profile_images/1136063423261892608/Ngd_ZesN_normal.jpg"/>
    <hyperlink ref="F310" r:id="rId1718" display="http://pbs.twimg.com/profile_images/1138278607095259136/pKJE3j06_normal.jpg"/>
    <hyperlink ref="F311" r:id="rId1719" display="http://pbs.twimg.com/profile_images/1132307093422321665/HGsuoZkv_normal.jpg"/>
    <hyperlink ref="F312" r:id="rId1720" display="http://pbs.twimg.com/profile_images/1136000896045912065/pFwJvacb_normal.jpg"/>
    <hyperlink ref="F313" r:id="rId1721" display="http://pbs.twimg.com/profile_images/1148578510853869568/lnrSLv0K_normal.jpg"/>
    <hyperlink ref="F314" r:id="rId1722" display="http://pbs.twimg.com/profile_images/1142789513166692353/xj9d4Ja0_normal.png"/>
    <hyperlink ref="F315" r:id="rId1723" display="http://pbs.twimg.com/profile_images/1148323708345442305/Hl57LeaZ_normal.jpg"/>
    <hyperlink ref="F316" r:id="rId1724" display="http://pbs.twimg.com/profile_images/471898240007155712/xBLVMw2n_normal.jpeg"/>
    <hyperlink ref="F317" r:id="rId1725" display="http://pbs.twimg.com/profile_images/1023253210838908928/ahrqgIKG_normal.jpg"/>
    <hyperlink ref="F318" r:id="rId1726" display="http://pbs.twimg.com/profile_images/1137167195774029824/B8zFBWHh_normal.jpg"/>
    <hyperlink ref="F319" r:id="rId1727" display="http://pbs.twimg.com/profile_images/3290305832/16a47a85ccc46ae307f16a2103c7e0f3_normal.jpeg"/>
    <hyperlink ref="F320" r:id="rId1728" display="http://pbs.twimg.com/profile_images/738623406262779904/SqVYliH4_normal.jpg"/>
    <hyperlink ref="F321" r:id="rId1729" display="http://pbs.twimg.com/profile_images/897527982583107585/7-PDZ54W_normal.jpg"/>
    <hyperlink ref="F322" r:id="rId1730" display="http://pbs.twimg.com/profile_images/837371883221827585/L6FQJmxv_normal.jpg"/>
    <hyperlink ref="F323" r:id="rId1731" display="http://pbs.twimg.com/profile_images/1147709255853719552/ESibFRVl_normal.png"/>
    <hyperlink ref="F324" r:id="rId1732" display="http://pbs.twimg.com/profile_images/1130340005665214464/C_hb9TbR_normal.jpg"/>
    <hyperlink ref="F325" r:id="rId1733" display="http://pbs.twimg.com/profile_images/1137910820405469186/TRQ4puWP_normal.jpg"/>
    <hyperlink ref="F326" r:id="rId1734" display="http://pbs.twimg.com/profile_images/1142513055588376576/hBQexYMG_normal.jpg"/>
    <hyperlink ref="F327" r:id="rId1735" display="http://pbs.twimg.com/profile_images/590821852282548224/3m45G-4f_normal.jpg"/>
    <hyperlink ref="F328" r:id="rId1736" display="http://pbs.twimg.com/profile_images/519267845637562368/dWuMFG25_normal.jpeg"/>
    <hyperlink ref="F329" r:id="rId1737" display="http://pbs.twimg.com/profile_images/1021420922052534273/hYs1bnWJ_normal.jpg"/>
    <hyperlink ref="F330" r:id="rId1738" display="http://pbs.twimg.com/profile_images/997172538538012672/nXqV2SSW_normal.jpg"/>
    <hyperlink ref="F331" r:id="rId1739" display="http://pbs.twimg.com/profile_images/1029515276063100928/U7Mgb88r_normal.jpg"/>
    <hyperlink ref="F332" r:id="rId1740" display="http://pbs.twimg.com/profile_images/1095454703012335617/Ei8qESLT_normal.png"/>
    <hyperlink ref="F333" r:id="rId1741" display="http://pbs.twimg.com/profile_images/1058674826401828864/mYYv2O8V_normal.jpg"/>
    <hyperlink ref="F334" r:id="rId1742" display="http://pbs.twimg.com/profile_images/873227066644221952/lhrbR8sl_normal.jpg"/>
    <hyperlink ref="F335" r:id="rId1743" display="http://pbs.twimg.com/profile_images/1141004449932021760/8RuWZAa8_normal.jpg"/>
    <hyperlink ref="F336" r:id="rId1744" display="http://pbs.twimg.com/profile_images/1025100409889861634/H7aR1uz3_normal.jpg"/>
    <hyperlink ref="F337" r:id="rId1745" display="http://pbs.twimg.com/profile_images/798281533413007360/SJc9w4EZ_normal.jpg"/>
    <hyperlink ref="F46" r:id="rId1746" display="http://pbs.twimg.com/profile_images/1115096449761579009/WQGW3fQL_normal.png"/>
    <hyperlink ref="F338" r:id="rId1747" display="http://pbs.twimg.com/profile_images/1141808685502480384/aewvGGRg_normal.jpg"/>
    <hyperlink ref="F339" r:id="rId1748" display="http://pbs.twimg.com/profile_images/1111693453501456391/RezXR1E5_normal.png"/>
    <hyperlink ref="F28" r:id="rId1749" display="http://pbs.twimg.com/profile_images/864118449223737344/0c1c6Rt7_normal.jpg"/>
    <hyperlink ref="F340" r:id="rId1750" display="http://pbs.twimg.com/profile_images/790573246596931586/V8uV5TcL_normal.jpg"/>
    <hyperlink ref="F341" r:id="rId1751" display="http://pbs.twimg.com/profile_images/1106605680742535168/_kYGguPM_normal.jpg"/>
    <hyperlink ref="F342" r:id="rId1752" display="http://pbs.twimg.com/profile_images/1138901616357203968/WtoJ4fnc_normal.jpg"/>
    <hyperlink ref="F343" r:id="rId1753" display="http://pbs.twimg.com/profile_images/1112889773738344453/UaxFo9_6_normal.jpg"/>
    <hyperlink ref="F344" r:id="rId1754" display="http://pbs.twimg.com/profile_images/1147181846729564160/uTUZY1KV_normal.jpg"/>
    <hyperlink ref="F345" r:id="rId1755" display="http://pbs.twimg.com/profile_images/1149390645712363520/GiEtgwiE_normal.jpg"/>
    <hyperlink ref="F346" r:id="rId1756" display="http://pbs.twimg.com/profile_images/1096415159873167360/5qzEM3S1_normal.jpg"/>
    <hyperlink ref="F347" r:id="rId1757" display="http://pbs.twimg.com/profile_images/1027018393151389696/NND5pG14_normal.jpg"/>
    <hyperlink ref="F348" r:id="rId1758" display="http://pbs.twimg.com/profile_images/1126162747937308672/CHa9yXWL_normal.jpg"/>
    <hyperlink ref="F349" r:id="rId1759" display="http://pbs.twimg.com/profile_images/1134835170647990272/Zaf-wNW2_normal.jpg"/>
    <hyperlink ref="F350" r:id="rId1760" display="http://pbs.twimg.com/profile_images/1120348680903643138/VKme3qfC_normal.jpg"/>
    <hyperlink ref="F351" r:id="rId1761" display="http://pbs.twimg.com/profile_images/941066320006828033/i-Cu-Te1_normal.jpg"/>
    <hyperlink ref="F47" r:id="rId1762" display="http://pbs.twimg.com/profile_images/1044870893045002240/Si-UgJRc_normal.jpg"/>
    <hyperlink ref="F352" r:id="rId1763" display="http://pbs.twimg.com/profile_images/1808281667/Ulrich-sw_normal.jpg"/>
    <hyperlink ref="F353" r:id="rId1764" display="http://pbs.twimg.com/profile_images/1029703756206682112/nLq9XIww_normal.jpg"/>
    <hyperlink ref="F354" r:id="rId1765" display="http://pbs.twimg.com/profile_images/1056892436390334464/D_whKM25_normal.jpg"/>
    <hyperlink ref="F355" r:id="rId1766" display="http://pbs.twimg.com/profile_images/1006421983913889797/tKG0al4O_normal.jpg"/>
    <hyperlink ref="F356" r:id="rId1767" display="http://pbs.twimg.com/profile_images/1148470401703567360/5EqfDVDq_normal.jpg"/>
    <hyperlink ref="F357" r:id="rId1768" display="http://pbs.twimg.com/profile_images/1122656900351516673/DhbHlLHE_normal.jpg"/>
    <hyperlink ref="F358" r:id="rId1769" display="http://pbs.twimg.com/profile_images/1142076833858490370/tEbgZfRL_normal.jpg"/>
    <hyperlink ref="F359" r:id="rId1770" display="http://pbs.twimg.com/profile_images/1140745642249244678/61k4SJdG_normal.jpg"/>
    <hyperlink ref="F360" r:id="rId1771" display="http://pbs.twimg.com/profile_images/1145609219611201536/Xz-4SuXp_normal.jpg"/>
    <hyperlink ref="F48" r:id="rId1772" display="http://pbs.twimg.com/profile_images/447352175325634560/KVhOpMK7_normal.jpeg"/>
    <hyperlink ref="F361" r:id="rId1773" display="http://pbs.twimg.com/profile_images/1078944938262446081/dts_2iDw_normal.jpg"/>
    <hyperlink ref="F362" r:id="rId1774" display="http://pbs.twimg.com/profile_images/982378531886915584/LDmzk7Zc_normal.jpg"/>
    <hyperlink ref="F363" r:id="rId1775" display="http://pbs.twimg.com/profile_images/1140854417291264000/G7NVJynn_normal.jpg"/>
    <hyperlink ref="F364" r:id="rId1776" display="http://pbs.twimg.com/profile_images/973366499745218560/WzFFZwON_normal.jpg"/>
    <hyperlink ref="F365" r:id="rId1777" display="http://pbs.twimg.com/profile_images/1060656865120526336/om5LjKNT_normal.jpg"/>
    <hyperlink ref="F366" r:id="rId1778" display="http://pbs.twimg.com/profile_images/1147916061091794944/qsH72Bjj_normal.jpg"/>
    <hyperlink ref="F367" r:id="rId1779" display="http://pbs.twimg.com/profile_images/1131642982057336833/cuiS7mwG_normal.png"/>
    <hyperlink ref="F368" r:id="rId1780" display="http://pbs.twimg.com/profile_images/1145595376088621056/yNrzMsiT_normal.jpg"/>
    <hyperlink ref="F369" r:id="rId1781" display="http://pbs.twimg.com/profile_images/1035231088199839744/iPi1VJpD_normal.jpg"/>
    <hyperlink ref="F370" r:id="rId1782" display="http://pbs.twimg.com/profile_images/1096701514016387072/jW4eFv--_normal.jpg"/>
    <hyperlink ref="F371" r:id="rId1783" display="http://pbs.twimg.com/profile_images/1131094748477972480/CcXC91qj_normal.jpg"/>
    <hyperlink ref="F372" r:id="rId1784" display="http://pbs.twimg.com/profile_images/1147903500375875585/cGFOVo-__normal.jpg"/>
    <hyperlink ref="F373" r:id="rId1785" display="http://pbs.twimg.com/profile_images/1133996737901649920/lBe-rpTZ_normal.jpg"/>
    <hyperlink ref="F374" r:id="rId1786" display="http://pbs.twimg.com/profile_images/952032081273647105/T-6akcFV_normal.jpg"/>
    <hyperlink ref="F375" r:id="rId1787" display="http://pbs.twimg.com/profile_images/1142028627749552128/ZI29ESt5_normal.jpg"/>
    <hyperlink ref="F376" r:id="rId1788" display="http://pbs.twimg.com/profile_images/1149296580224147456/tIOKeLSx_normal.jpg"/>
    <hyperlink ref="F377" r:id="rId1789" display="http://pbs.twimg.com/profile_images/1147063935151083522/XvTy2TYb_normal.jpg"/>
    <hyperlink ref="F378" r:id="rId1790" display="http://pbs.twimg.com/profile_images/896546477995991040/1ZPUQ0A2_normal.jpg"/>
    <hyperlink ref="F379" r:id="rId1791" display="http://pbs.twimg.com/profile_images/1146048143882145792/C35YNceu_normal.jpg"/>
    <hyperlink ref="F380" r:id="rId1792" display="http://pbs.twimg.com/profile_images/1125161267575033858/hXY4vfav_normal.jpg"/>
    <hyperlink ref="F381" r:id="rId1793" display="http://pbs.twimg.com/profile_images/1149253855588339713/4ogSaueQ_normal.jpg"/>
    <hyperlink ref="F382" r:id="rId1794" display="http://pbs.twimg.com/profile_images/1058370143527550976/2NkMbgAV_normal.jpg"/>
    <hyperlink ref="F383" r:id="rId1795" display="http://pbs.twimg.com/profile_images/940894176383832064/7FNPk8pH_normal.jpg"/>
    <hyperlink ref="F384" r:id="rId1796" display="http://pbs.twimg.com/profile_images/1136457565817266176/JAnwCP-T_normal.jpg"/>
    <hyperlink ref="F385" r:id="rId1797" display="http://pbs.twimg.com/profile_images/1116295252485263360/vld2s1Nu_normal.jpg"/>
    <hyperlink ref="F386" r:id="rId1798" display="http://pbs.twimg.com/profile_images/705861668262305794/GT7Uc-eK_normal.jpg"/>
    <hyperlink ref="F387" r:id="rId1799" display="http://pbs.twimg.com/profile_images/1126950234829885440/56R7gNvn_normal.png"/>
    <hyperlink ref="F388" r:id="rId1800" display="http://pbs.twimg.com/profile_images/880027623828672521/OHfRlhUi_normal.jpg"/>
    <hyperlink ref="F389" r:id="rId1801" display="http://pbs.twimg.com/profile_images/939579682558763013/Kpmeb2Yp_normal.jpg"/>
    <hyperlink ref="F390" r:id="rId1802" display="http://pbs.twimg.com/profile_images/1149315785631789057/X00KMzft_normal.jpg"/>
    <hyperlink ref="F391" r:id="rId1803" display="http://pbs.twimg.com/profile_images/619779375991422976/a4KGnsZF_normal.jpg"/>
    <hyperlink ref="F392" r:id="rId1804" display="http://pbs.twimg.com/profile_images/785742300039225344/_HgyEweQ_normal.jpg"/>
    <hyperlink ref="F393" r:id="rId1805" display="http://pbs.twimg.com/profile_images/707279332503322624/QoZ2qRQ-_normal.jpg"/>
    <hyperlink ref="F394" r:id="rId1806" display="http://pbs.twimg.com/profile_images/1148553935717916674/O9xh7C5E_normal.jpg"/>
    <hyperlink ref="F29" r:id="rId1807" display="http://pbs.twimg.com/profile_images/1147911765373702145/n4FaIIL4_normal.jpg"/>
    <hyperlink ref="F395" r:id="rId1808" display="http://pbs.twimg.com/profile_images/1144889004430626817/fb7YEM1l_normal.png"/>
    <hyperlink ref="F396" r:id="rId1809" display="http://pbs.twimg.com/profile_images/1105351686330175489/yJGigeTw_normal.jpg"/>
    <hyperlink ref="F397" r:id="rId1810" display="http://pbs.twimg.com/profile_images/1146440243832225792/gn1BU8-z_normal.png"/>
    <hyperlink ref="F398" r:id="rId1811" display="http://pbs.twimg.com/profile_images/1029574982005862400/8LDrg3QZ_normal.jpg"/>
    <hyperlink ref="F399" r:id="rId1812" display="http://pbs.twimg.com/profile_images/1117793476895096832/28GybfXH_normal.jpg"/>
    <hyperlink ref="F400" r:id="rId1813" display="http://pbs.twimg.com/profile_images/874982497054068737/mR3VG9YV_normal.jpg"/>
    <hyperlink ref="F401" r:id="rId1814" display="http://pbs.twimg.com/profile_images/1146184606351339520/Ybl5wYqX_normal.jpg"/>
    <hyperlink ref="F402" r:id="rId1815" display="http://pbs.twimg.com/profile_images/1081151611848847360/AeHNDKZm_normal.jpg"/>
    <hyperlink ref="F403" r:id="rId1816" display="http://pbs.twimg.com/profile_images/724689925434568705/qih29MoR_normal.jpg"/>
    <hyperlink ref="F404" r:id="rId1817" display="http://pbs.twimg.com/profile_images/768803094507491328/cDi8to-j_normal.jpg"/>
    <hyperlink ref="F405" r:id="rId1818" display="http://pbs.twimg.com/profile_images/934170907697917952/ksB9X__p_normal.jpg"/>
    <hyperlink ref="F406" r:id="rId1819" display="http://pbs.twimg.com/profile_images/788807613844561920/QJq5leJ9_normal.jpg"/>
    <hyperlink ref="F407" r:id="rId1820" display="http://pbs.twimg.com/profile_images/1118715601139036161/qlc1JjT8_normal.jpg"/>
    <hyperlink ref="F408" r:id="rId1821" display="http://pbs.twimg.com/profile_images/1112223466550448128/h4tSD1Yb_normal.png"/>
    <hyperlink ref="F409" r:id="rId1822" display="http://pbs.twimg.com/profile_images/1087778344886853632/aFnLq6Rx_normal.jpg"/>
    <hyperlink ref="F410" r:id="rId1823" display="http://pbs.twimg.com/profile_images/1145052832476872705/l3gBdUld_normal.jpg"/>
    <hyperlink ref="F411" r:id="rId1824" display="http://pbs.twimg.com/profile_images/1148357500523204608/aiJx4RvB_normal.jpg"/>
    <hyperlink ref="F412" r:id="rId1825" display="http://pbs.twimg.com/profile_images/1145049624891273216/GXNKk4Tt_normal.jpg"/>
    <hyperlink ref="F413" r:id="rId1826" display="http://pbs.twimg.com/profile_images/1003617885242232832/g7OwC3ui_normal.jpg"/>
    <hyperlink ref="F414" r:id="rId1827" display="http://pbs.twimg.com/profile_images/1087007587751682048/OZhrnqcB_normal.jpg"/>
    <hyperlink ref="F415" r:id="rId1828" display="http://pbs.twimg.com/profile_images/1058875997930569728/RisguIbc_normal.jpg"/>
    <hyperlink ref="F416" r:id="rId1829" display="http://pbs.twimg.com/profile_images/1094664352324567040/dyZ_HQBG_normal.jpg"/>
    <hyperlink ref="F417" r:id="rId1830" display="http://pbs.twimg.com/profile_images/1056232792907022340/VSXPOZ-l_normal.jpg"/>
    <hyperlink ref="F30" r:id="rId1831" display="http://pbs.twimg.com/profile_images/451874406508146690/zLTJJCAt_normal.png"/>
    <hyperlink ref="F418" r:id="rId1832" display="http://pbs.twimg.com/profile_images/1070738439803412480/wNp1hKmd_normal.jpg"/>
    <hyperlink ref="F419" r:id="rId1833" display="http://pbs.twimg.com/profile_images/907330975587336193/tw7JPE5v_normal.jpg"/>
    <hyperlink ref="F420" r:id="rId1834" display="http://pbs.twimg.com/profile_images/1109669525581164544/1RmugNM__normal.jpg"/>
    <hyperlink ref="F421" r:id="rId1835" display="http://pbs.twimg.com/profile_images/1115270709150924801/sRuDoS5g_normal.jpg"/>
    <hyperlink ref="F422" r:id="rId1836" display="http://pbs.twimg.com/profile_images/1146633215790198784/Vtsbjg3Y_normal.jpg"/>
    <hyperlink ref="F423" r:id="rId1837" display="http://pbs.twimg.com/profile_images/453555526924636161/nBCNDuuy_normal.png"/>
    <hyperlink ref="F424" r:id="rId1838" display="http://pbs.twimg.com/profile_images/914549818005098496/zNKxuWV9_normal.jpg"/>
    <hyperlink ref="F425" r:id="rId1839" display="http://pbs.twimg.com/profile_images/1145041982286381057/iJmTxYFA_normal.jpg"/>
    <hyperlink ref="F426" r:id="rId1840" display="http://pbs.twimg.com/profile_images/1146205132364738560/UFh9tCwC_normal.jpg"/>
    <hyperlink ref="F427" r:id="rId1841" display="http://pbs.twimg.com/profile_images/1141405024888807425/ynKAuRgT_normal.jpg"/>
    <hyperlink ref="F428" r:id="rId1842" display="http://pbs.twimg.com/profile_images/1143558332155932673/loXR4VTC_normal.jpg"/>
    <hyperlink ref="F429" r:id="rId1843" display="http://pbs.twimg.com/profile_images/905509209491390464/Qr5_AxVe_normal.jpg"/>
    <hyperlink ref="F430" r:id="rId1844" display="http://pbs.twimg.com/profile_images/1142130115771371520/c06jkflX_normal.jpg"/>
    <hyperlink ref="F431" r:id="rId1845" display="http://pbs.twimg.com/profile_images/1145520508299096064/YmxcQIZU_normal.jpg"/>
    <hyperlink ref="F432" r:id="rId1846" display="http://pbs.twimg.com/profile_images/1122946893041025026/DRwVBnk2_normal.jpg"/>
    <hyperlink ref="F433" r:id="rId1847" display="http://pbs.twimg.com/profile_images/1146580753129586688/6vPkpsbb_normal.jpg"/>
    <hyperlink ref="F434" r:id="rId1848" display="http://pbs.twimg.com/profile_images/1149366971328323584/Ncz7Mdyv_normal.jpg"/>
    <hyperlink ref="F435" r:id="rId1849" display="http://pbs.twimg.com/profile_images/1123233949361295363/NEHn3Qia_normal.png"/>
    <hyperlink ref="F436" r:id="rId1850" display="http://pbs.twimg.com/profile_images/1142633202432933888/Kni3UHbd_normal.jpg"/>
    <hyperlink ref="F31" r:id="rId1851" display="http://pbs.twimg.com/profile_images/969777986290536448/KP1PNPeo_normal.jpg"/>
    <hyperlink ref="F437" r:id="rId1852" display="http://pbs.twimg.com/profile_images/1143245749922258944/fZKQQfCc_normal.jpg"/>
    <hyperlink ref="F438" r:id="rId1853" display="http://pbs.twimg.com/profile_images/922338611919339520/-vGsP0_o_normal.jpg"/>
    <hyperlink ref="F49" r:id="rId1854" display="http://pbs.twimg.com/profile_images/773141404860162061/WK4RgHMx_normal.jpg"/>
    <hyperlink ref="F439" r:id="rId1855" display="http://pbs.twimg.com/profile_images/631657108363055105/ir-_LgeE_normal.jpg"/>
    <hyperlink ref="F440" r:id="rId1856" display="http://pbs.twimg.com/profile_images/1134428607105982464/n7J7LnHe_normal.jpg"/>
    <hyperlink ref="F50" r:id="rId1857" display="http://pbs.twimg.com/profile_images/1130229308532772864/iTvnN3mm_normal.jpg"/>
    <hyperlink ref="F441" r:id="rId1858" display="http://pbs.twimg.com/profile_images/1146320798464036865/LLnd9aIR_normal.jpg"/>
    <hyperlink ref="F442" r:id="rId1859" display="http://pbs.twimg.com/profile_images/853443525903515648/a8JizCWv_normal.jpg"/>
    <hyperlink ref="F443" r:id="rId1860" display="http://pbs.twimg.com/profile_images/1149325224707538949/nDVVoWa2_normal.jpg"/>
    <hyperlink ref="F444" r:id="rId1861" display="http://pbs.twimg.com/profile_images/1744796183/Kurt_normal.png"/>
    <hyperlink ref="F445" r:id="rId1862" display="http://pbs.twimg.com/profile_images/1101219789022863361/eikHFwR4_normal.jpg"/>
    <hyperlink ref="F446" r:id="rId1863" display="http://pbs.twimg.com/profile_images/1138947210027065345/XNxf9dfT_normal.png"/>
    <hyperlink ref="F447" r:id="rId1864" display="http://pbs.twimg.com/profile_images/1138229646095454210/hxZ_k1Qh_normal.jpg"/>
    <hyperlink ref="F11" r:id="rId1865" display="http://pbs.twimg.com/profile_images/615696617165885440/JDbUuo9H_normal.jpg"/>
    <hyperlink ref="F448" r:id="rId1866" display="http://pbs.twimg.com/profile_images/1147945563440242689/SOgmMB6O_normal.jpg"/>
    <hyperlink ref="F449" r:id="rId1867" display="http://pbs.twimg.com/profile_images/1123292870935556096/EllQ5n9Z_normal.jpg"/>
    <hyperlink ref="F450" r:id="rId1868" display="http://pbs.twimg.com/profile_images/1146522149152329729/IXCTU1JN_normal.png"/>
    <hyperlink ref="F451" r:id="rId1869" display="http://pbs.twimg.com/profile_images/1042974485089935360/1Pc6EhAh_normal.jpg"/>
    <hyperlink ref="F51" r:id="rId1870" display="http://pbs.twimg.com/profile_images/1050598327014674433/lTM4iH9X_normal.jpg"/>
    <hyperlink ref="F452" r:id="rId1871" display="http://pbs.twimg.com/profile_images/1146147156769697792/5p2w-H6w_normal.jpg"/>
    <hyperlink ref="F453" r:id="rId1872" display="http://pbs.twimg.com/profile_images/1099878487681204228/tVrVn-ux_normal.jpg"/>
    <hyperlink ref="F454" r:id="rId1873" display="http://pbs.twimg.com/profile_images/1149336617976569857/9GoN4BEo_normal.jpg"/>
    <hyperlink ref="F455" r:id="rId1874" display="http://pbs.twimg.com/profile_images/1132000561824452608/rEjlPgw4_normal.jpg"/>
    <hyperlink ref="F456" r:id="rId1875" display="http://pbs.twimg.com/profile_images/1122186065937301507/urp1oxvN_normal.jpg"/>
    <hyperlink ref="F457" r:id="rId1876" display="http://pbs.twimg.com/profile_images/1142877771330404353/o-0Fauf4_normal.jpg"/>
    <hyperlink ref="F458" r:id="rId1877" display="http://pbs.twimg.com/profile_images/926993590974164992/f_lE-yh-_normal.jpg"/>
    <hyperlink ref="F459" r:id="rId1878" display="http://pbs.twimg.com/profile_images/1115243092037312513/JPIt8GN4_normal.png"/>
    <hyperlink ref="F460" r:id="rId1879" display="http://pbs.twimg.com/profile_images/1144380481523343363/FwpA95HG_normal.jpg"/>
    <hyperlink ref="F461" r:id="rId1880" display="http://pbs.twimg.com/profile_images/1139999433410654208/_ZNNPHUc_normal.jpg"/>
    <hyperlink ref="F462" r:id="rId1881" display="http://pbs.twimg.com/profile_images/1143947578318434304/DtjerTqn_normal.jpg"/>
    <hyperlink ref="F463" r:id="rId1882" display="http://pbs.twimg.com/profile_images/1105994114699485184/IyHyWrCx_normal.jpg"/>
    <hyperlink ref="F464" r:id="rId1883" display="http://pbs.twimg.com/profile_images/1148124116123361280/Zd1pirmY_normal.jpg"/>
    <hyperlink ref="F465" r:id="rId1884" display="http://pbs.twimg.com/profile_images/1101214256375234561/RLTseiV2_normal.jpg"/>
    <hyperlink ref="F466" r:id="rId1885" display="http://pbs.twimg.com/profile_images/1145251516963577856/L8FcyKfY_normal.jpg"/>
    <hyperlink ref="F467" r:id="rId1886" display="http://pbs.twimg.com/profile_images/1149122488573390848/MbKVP0CO_normal.jpg"/>
    <hyperlink ref="F52" r:id="rId1887" display="http://pbs.twimg.com/profile_images/1113687562667855872/JULfLXvm_normal.jpg"/>
    <hyperlink ref="F468" r:id="rId1888" display="http://pbs.twimg.com/profile_images/1074061488455905282/xup5EMvd_normal.jpg"/>
    <hyperlink ref="F469" r:id="rId1889" display="http://pbs.twimg.com/profile_images/1056680260031328256/-_TvgpVK_normal.jpg"/>
    <hyperlink ref="F470" r:id="rId1890" display="http://pbs.twimg.com/profile_images/477598819715395585/g0lGqC_J_normal.jpeg"/>
    <hyperlink ref="F471" r:id="rId1891" display="http://pbs.twimg.com/profile_images/1146290539668656128/xKnadG_z_normal.jpg"/>
    <hyperlink ref="F472" r:id="rId1892" display="http://pbs.twimg.com/profile_images/657870762070691840/SHfZQPFZ_normal.jpg"/>
    <hyperlink ref="F473" r:id="rId1893" display="http://pbs.twimg.com/profile_images/981965136863940608/DOySJ-I2_normal.jpg"/>
    <hyperlink ref="F474" r:id="rId1894" display="http://pbs.twimg.com/profile_images/1025209022763421697/711sE8Q8_normal.jpg"/>
    <hyperlink ref="F475" r:id="rId1895" display="http://pbs.twimg.com/profile_images/615348270685028352/kVSWLILt_normal.jpg"/>
    <hyperlink ref="F476" r:id="rId1896" display="http://pbs.twimg.com/profile_images/1149227956860071936/06s-fPRv_normal.jpg"/>
    <hyperlink ref="F477" r:id="rId1897" display="http://pbs.twimg.com/profile_images/1080178528036012034/K29uhYYG_normal.jpg"/>
    <hyperlink ref="F478" r:id="rId1898" display="http://pbs.twimg.com/profile_images/1066767979382284288/SkVnxwwr_normal.jpg"/>
    <hyperlink ref="F479" r:id="rId1899" display="http://pbs.twimg.com/profile_images/1142992096015659009/m0hzq2H7_normal.jpg"/>
    <hyperlink ref="F480" r:id="rId1900" display="http://pbs.twimg.com/profile_images/1024685448457728000/xE1T2pbG_normal.jpg"/>
    <hyperlink ref="F481" r:id="rId1901" display="http://pbs.twimg.com/profile_images/1095687330730524672/n6PGFu3R_normal.png"/>
    <hyperlink ref="F482" r:id="rId1902" display="http://pbs.twimg.com/profile_images/1129826667294330880/wfcRdBX7_normal.jpg"/>
    <hyperlink ref="F483" r:id="rId1903" display="http://pbs.twimg.com/profile_images/1148228949157113858/bXZkyC2P_normal.jpg"/>
    <hyperlink ref="F484" r:id="rId1904" display="http://pbs.twimg.com/profile_images/937040042270363649/47b0o_4L_normal.jpg"/>
    <hyperlink ref="F485" r:id="rId1905" display="http://pbs.twimg.com/profile_images/1248583131/Marynelle_normal.jpg"/>
    <hyperlink ref="F486" r:id="rId1906" display="http://pbs.twimg.com/profile_images/1148446147222155266/v0y7hbpm_normal.jpg"/>
    <hyperlink ref="F487" r:id="rId1907" display="http://pbs.twimg.com/profile_images/1146898560987947014/bG_ZWaUY_normal.jpg"/>
    <hyperlink ref="F488" r:id="rId1908" display="http://pbs.twimg.com/profile_images/1571347752/227165_10150174267126650_638796649_7265605_685767_n_normal.jpg"/>
    <hyperlink ref="F489" r:id="rId1909" display="http://pbs.twimg.com/profile_images/1144331643391488001/5iTvJ63X_normal.jpg"/>
    <hyperlink ref="F490" r:id="rId1910" display="http://pbs.twimg.com/profile_images/892500227558481920/TDebaxs8_normal.jpg"/>
    <hyperlink ref="F491" r:id="rId1911" display="http://pbs.twimg.com/profile_images/633025657937661952/WL82Ti93_normal.jpg"/>
    <hyperlink ref="F492" r:id="rId1912" display="http://pbs.twimg.com/profile_images/970894702936387584/TmBTo6q6_normal.jpg"/>
    <hyperlink ref="F493" r:id="rId1913" display="http://pbs.twimg.com/profile_images/1140440591089561600/GtBojLRy_normal.jpg"/>
    <hyperlink ref="F494" r:id="rId1914" display="http://pbs.twimg.com/profile_images/1111538984600158208/UYb2OvxH_normal.jpg"/>
    <hyperlink ref="F495" r:id="rId1915" display="http://pbs.twimg.com/profile_images/1148098726248046592/HoAVBAAO_normal.jpg"/>
    <hyperlink ref="F496" r:id="rId1916" display="http://pbs.twimg.com/profile_images/810442772519927808/RWrzMloZ_normal.jpg"/>
    <hyperlink ref="F497" r:id="rId1917" display="http://pbs.twimg.com/profile_images/1144381462944342019/zC6Wb0TZ_normal.jpg"/>
    <hyperlink ref="F498" r:id="rId1918" display="http://pbs.twimg.com/profile_images/1108899644644491265/_1lCpzOv_normal.jpg"/>
    <hyperlink ref="F499" r:id="rId1919" display="http://pbs.twimg.com/profile_images/1096460030411304960/41zgwAg6_normal.jpg"/>
    <hyperlink ref="F500" r:id="rId1920" display="http://pbs.twimg.com/profile_images/1118566331341840389/l58JDK7w_normal.jpg"/>
    <hyperlink ref="F501" r:id="rId1921" display="http://pbs.twimg.com/profile_images/1149190561372364801/rhwje5rt_normal.jpg"/>
    <hyperlink ref="F502" r:id="rId1922" display="http://pbs.twimg.com/profile_images/1145357338791968768/wVBvCVP0_normal.png"/>
    <hyperlink ref="F17" r:id="rId1923" display="http://pbs.twimg.com/profile_images/849985999811756033/k-RJau4P_normal.jpg"/>
    <hyperlink ref="F503" r:id="rId1924" display="http://pbs.twimg.com/profile_images/1111729635610382336/_65QFl7B_normal.png"/>
    <hyperlink ref="F504" r:id="rId1925" display="http://pbs.twimg.com/profile_images/1112533641379409920/FgL6PGio_normal.jpg"/>
    <hyperlink ref="F505" r:id="rId1926" display="http://pbs.twimg.com/profile_images/1149064043782651904/pvsmrHwh_normal.jpg"/>
    <hyperlink ref="F32" r:id="rId1927" display="http://pbs.twimg.com/profile_images/1015676809189289984/iL_dukZz_normal.jpg"/>
    <hyperlink ref="F506" r:id="rId1928" display="http://pbs.twimg.com/profile_images/879486953057595392/KIJlbQcV_normal.jpg"/>
    <hyperlink ref="F507" r:id="rId1929" display="http://pbs.twimg.com/profile_images/566261603629154304/zExvAP57_normal.jpeg"/>
    <hyperlink ref="F508" r:id="rId1930" display="http://pbs.twimg.com/profile_images/998613606051627009/LI92r6Te_normal.jpg"/>
    <hyperlink ref="F509" r:id="rId1931" display="http://pbs.twimg.com/profile_images/1114280881676587008/h2bf4Obl_normal.jpg"/>
    <hyperlink ref="F510" r:id="rId1932" display="http://pbs.twimg.com/profile_images/1002437318525898752/Xr7lIrGQ_normal.jpg"/>
    <hyperlink ref="F511" r:id="rId1933" display="http://pbs.twimg.com/profile_images/979844838580457472/wsitMPMn_normal.jpg"/>
    <hyperlink ref="F512" r:id="rId1934" display="http://pbs.twimg.com/profile_images/961798920220368896/AE4ITdWn_normal.jpg"/>
    <hyperlink ref="F513" r:id="rId1935" display="http://pbs.twimg.com/profile_images/1145534848276340736/pnF15rXt_normal.jpg"/>
    <hyperlink ref="F514" r:id="rId1936" display="http://pbs.twimg.com/profile_images/1149283931700830208/0Xj9bkQQ_normal.jpg"/>
    <hyperlink ref="F515" r:id="rId1937" display="http://pbs.twimg.com/profile_images/1146079249121468422/eRbGTDJm_normal.png"/>
    <hyperlink ref="F516" r:id="rId1938" display="http://pbs.twimg.com/profile_images/1135579328580898816/t7Z1tDw6_normal.jpg"/>
    <hyperlink ref="F517" r:id="rId1939" display="http://pbs.twimg.com/profile_images/443586223542505472/oJz_pJ8j_normal.jpeg"/>
    <hyperlink ref="F518" r:id="rId1940" display="http://pbs.twimg.com/profile_images/1092090332546777088/heg4PZd8_normal.jpg"/>
    <hyperlink ref="F519" r:id="rId1941" display="http://pbs.twimg.com/profile_images/1149173347764363264/a-mr4c01_normal.jpg"/>
    <hyperlink ref="F520" r:id="rId1942" display="http://pbs.twimg.com/profile_images/1108798366484496390/g86WZNX0_normal.png"/>
    <hyperlink ref="F521" r:id="rId1943" display="http://pbs.twimg.com/profile_images/824385770106392576/SlwbG4jq_normal.jpg"/>
    <hyperlink ref="F522" r:id="rId1944" display="http://pbs.twimg.com/profile_images/973405934289670145/i65if-pl_normal.jpg"/>
    <hyperlink ref="F523" r:id="rId1945" display="http://pbs.twimg.com/profile_images/1099576405174685696/tsHSoAHs_normal.jpg"/>
    <hyperlink ref="F524" r:id="rId1946" display="http://pbs.twimg.com/profile_images/1117125890092224515/1TD1gnko_normal.jpg"/>
    <hyperlink ref="F525" r:id="rId1947" display="http://pbs.twimg.com/profile_images/762722357232271361/i-ppQOfh_normal.jpg"/>
    <hyperlink ref="F526" r:id="rId1948" display="http://pbs.twimg.com/profile_images/1148827362127208450/pKPqoRc6_normal.jpg"/>
    <hyperlink ref="F527" r:id="rId1949" display="http://pbs.twimg.com/profile_images/1145536240642592769/YNgaz24m_normal.jpg"/>
    <hyperlink ref="F528" r:id="rId1950" display="http://pbs.twimg.com/profile_images/1076546495061594112/UQOuLHcN_normal.jpg"/>
    <hyperlink ref="F529" r:id="rId1951" display="http://pbs.twimg.com/profile_images/1128725643414376451/obLtsVci_normal.jpg"/>
    <hyperlink ref="F530" r:id="rId1952" display="http://pbs.twimg.com/profile_images/584722902093701120/AEZs2DWf_normal.jpg"/>
    <hyperlink ref="F531" r:id="rId1953" display="http://pbs.twimg.com/profile_images/1138088107734179840/mYRtUwCk_normal.jpg"/>
    <hyperlink ref="F532" r:id="rId1954" display="http://abs.twimg.com/sticky/default_profile_images/default_profile_normal.png"/>
    <hyperlink ref="F533" r:id="rId1955" display="http://pbs.twimg.com/profile_images/1010849008116490242/UOt0B-gl_normal.jpg"/>
    <hyperlink ref="F534" r:id="rId1956" display="http://pbs.twimg.com/profile_images/1079451861026066435/00cUOfLi_normal.jpg"/>
    <hyperlink ref="F535" r:id="rId1957" display="http://pbs.twimg.com/profile_images/1096126946159808512/rQBvFs6K_normal.jpg"/>
    <hyperlink ref="F536" r:id="rId1958" display="http://pbs.twimg.com/profile_images/1145375994351480832/ArL0xE-w_normal.jpg"/>
    <hyperlink ref="F537" r:id="rId1959" display="http://pbs.twimg.com/profile_images/1037514243405488128/GgZ0Ywfn_normal.jpg"/>
    <hyperlink ref="F538" r:id="rId1960" display="http://pbs.twimg.com/profile_images/1145918751646396416/TSRAJ8oc_normal.jpg"/>
    <hyperlink ref="F539" r:id="rId1961" display="http://pbs.twimg.com/profile_images/1149054898916515842/Fb2aUGuc_normal.jpg"/>
    <hyperlink ref="F540" r:id="rId1962" display="http://pbs.twimg.com/profile_images/1148068474339508224/3omqxEBV_normal.jpg"/>
    <hyperlink ref="F541" r:id="rId1963" display="http://pbs.twimg.com/profile_images/1135341402022219777/x4mvumCY_normal.png"/>
    <hyperlink ref="F542" r:id="rId1964" display="http://pbs.twimg.com/profile_images/1136846870511144961/VClcWfx3_normal.jpg"/>
    <hyperlink ref="F543" r:id="rId1965" display="http://pbs.twimg.com/profile_images/1114526584441118726/hFz1fOcD_normal.jpg"/>
    <hyperlink ref="F544" r:id="rId1966" display="http://pbs.twimg.com/profile_images/1147672126666813440/RSI8KYaa_normal.jpg"/>
    <hyperlink ref="F545" r:id="rId1967" display="http://pbs.twimg.com/profile_images/1148354481853095936/PtPglC1S_normal.jpg"/>
    <hyperlink ref="F546" r:id="rId1968" display="http://pbs.twimg.com/profile_images/910535069449691136/gcaNHvuz_normal.jpg"/>
    <hyperlink ref="F53" r:id="rId1969" display="http://pbs.twimg.com/profile_images/910523413705510913/8qZNWUOQ_normal.jpg"/>
    <hyperlink ref="F547" r:id="rId1970" display="http://pbs.twimg.com/profile_images/1128821292428189697/3VJiKFdj_normal.jpg"/>
    <hyperlink ref="F548" r:id="rId1971" display="http://pbs.twimg.com/profile_images/1135543356094918657/ae4W9C6S_normal.jpg"/>
    <hyperlink ref="F549" r:id="rId1972" display="http://pbs.twimg.com/profile_images/1149162349535866880/C8U3detu_normal.jpg"/>
    <hyperlink ref="F550" r:id="rId1973" display="http://pbs.twimg.com/profile_images/1096609150681923584/WhWg9NXn_normal.jpg"/>
    <hyperlink ref="F551" r:id="rId1974" display="http://pbs.twimg.com/profile_images/1145893800604250113/HbnHScEn_normal.jpg"/>
    <hyperlink ref="F552" r:id="rId1975" display="http://pbs.twimg.com/profile_images/1148817831728992257/IrnX5aT4_normal.jpg"/>
    <hyperlink ref="F553" r:id="rId1976" display="http://pbs.twimg.com/profile_images/1143179275228635138/fKAYsMx2_normal.jpg"/>
    <hyperlink ref="F554" r:id="rId1977" display="http://pbs.twimg.com/profile_images/1140210755532447745/zg95HjWH_normal.jpg"/>
    <hyperlink ref="F555" r:id="rId1978" display="http://pbs.twimg.com/profile_images/1140308077083844609/_Dh4m0sb_normal.jpg"/>
    <hyperlink ref="F556" r:id="rId1979" display="http://pbs.twimg.com/profile_images/1133397922190639105/q77T_Hc3_normal.jpg"/>
    <hyperlink ref="F557" r:id="rId1980" display="http://pbs.twimg.com/profile_images/1051308240837988352/nUAvSfxh_normal.jpg"/>
    <hyperlink ref="F558" r:id="rId1981" display="http://pbs.twimg.com/profile_images/692498599066886145/7Hm9wJSM_normal.jpg"/>
    <hyperlink ref="F559" r:id="rId1982" display="http://pbs.twimg.com/profile_images/713653014721085440/66gG9H1f_normal.jpg"/>
    <hyperlink ref="F560" r:id="rId1983" display="http://pbs.twimg.com/profile_images/1143251418750627843/DaamOYiq_normal.jpg"/>
    <hyperlink ref="F561" r:id="rId1984" display="http://pbs.twimg.com/profile_images/1143373501182685184/JzFFGm6X_normal.jpg"/>
    <hyperlink ref="F562" r:id="rId1985" display="http://pbs.twimg.com/profile_images/1148655580925571078/--INUx62_normal.jpg"/>
    <hyperlink ref="F563" r:id="rId1986" display="http://pbs.twimg.com/profile_images/1050097530896375819/Swa_Pjkh_normal.jpg"/>
    <hyperlink ref="F564" r:id="rId1987" display="http://pbs.twimg.com/profile_images/962005864314892290/uK882PZE_normal.jpg"/>
    <hyperlink ref="F565" r:id="rId1988" display="http://pbs.twimg.com/profile_images/842510964792557569/QPijSCm8_normal.jpg"/>
    <hyperlink ref="F566" r:id="rId1989" display="http://pbs.twimg.com/profile_images/1149348790823993344/Vh-aDZ3o_normal.jpg"/>
    <hyperlink ref="F567" r:id="rId1990" display="http://pbs.twimg.com/profile_images/1148393103776210944/NP0_tsYF_normal.jpg"/>
    <hyperlink ref="F568" r:id="rId1991" display="http://pbs.twimg.com/profile_images/1688250113/Clayton_Perry_2011_normal.jpg"/>
    <hyperlink ref="F569" r:id="rId1992" display="http://pbs.twimg.com/profile_images/494504143990448128/IUwdeXY5_normal.jpeg"/>
    <hyperlink ref="F570" r:id="rId1993" display="http://pbs.twimg.com/profile_images/1141396334903062529/LqdfyekE_normal.jpg"/>
    <hyperlink ref="F571" r:id="rId1994" display="http://pbs.twimg.com/profile_images/1080206626076921856/vpRpW9UO_normal.jpg"/>
    <hyperlink ref="F572" r:id="rId1995" display="http://pbs.twimg.com/profile_images/1104509355708301314/JwHT9lgK_normal.jpg"/>
    <hyperlink ref="F573" r:id="rId1996" display="http://pbs.twimg.com/profile_images/1071451369830137856/oTVjPYp1_normal.jpg"/>
    <hyperlink ref="F574" r:id="rId1997" display="http://pbs.twimg.com/profile_images/1148795879425490945/Nwg2I7Im_normal.jpg"/>
    <hyperlink ref="F575" r:id="rId1998" display="http://pbs.twimg.com/profile_images/1083772536075272198/Nkfgmogo_normal.jpg"/>
    <hyperlink ref="F576" r:id="rId1999" display="http://pbs.twimg.com/profile_images/1136980242281558017/sZam7Bv-_normal.jpg"/>
    <hyperlink ref="F577" r:id="rId2000" display="http://pbs.twimg.com/profile_images/1122840392448315394/iubc7ous_normal.jpg"/>
    <hyperlink ref="F578" r:id="rId2001" display="http://pbs.twimg.com/profile_images/1136524348423135233/b5vNhjjD_normal.jpg"/>
    <hyperlink ref="F579" r:id="rId2002" display="http://pbs.twimg.com/profile_images/1130665353917423616/yJ4iWhjN_normal.jpg"/>
    <hyperlink ref="F580" r:id="rId2003" display="http://pbs.twimg.com/profile_images/1095784425005166604/aa66iS5g_normal.jpg"/>
    <hyperlink ref="F581" r:id="rId2004" display="http://pbs.twimg.com/profile_images/1146581437547765760/w2S-LTCd_normal.jpg"/>
    <hyperlink ref="F582" r:id="rId2005" display="http://pbs.twimg.com/profile_images/1103788319509540865/TCBJVao0_normal.jpg"/>
    <hyperlink ref="F583" r:id="rId2006" display="http://pbs.twimg.com/profile_images/1030799705129803777/N7gQwqaV_normal.jpg"/>
    <hyperlink ref="F584" r:id="rId2007" display="http://pbs.twimg.com/profile_images/1138320865555341312/UQ_CACLz_normal.jpg"/>
    <hyperlink ref="F585" r:id="rId2008" display="http://pbs.twimg.com/profile_images/1029914637989380097/b363iH2Z_normal.jpg"/>
    <hyperlink ref="F586" r:id="rId2009" display="http://pbs.twimg.com/profile_images/758760549828136965/qN5cVegv_normal.jpg"/>
    <hyperlink ref="F587" r:id="rId2010" display="http://pbs.twimg.com/profile_images/1148937441614712832/5bzehp7t_normal.png"/>
    <hyperlink ref="F588" r:id="rId2011" display="http://pbs.twimg.com/profile_images/1148544106081263616/KTVl1U4C_normal.jpg"/>
    <hyperlink ref="F589" r:id="rId2012" display="http://pbs.twimg.com/profile_images/378800000651884774/39ce77d905c7b9c744d9efaf3d488fcd_normal.jpeg"/>
    <hyperlink ref="F590" r:id="rId2013" display="http://pbs.twimg.com/profile_images/1114704736249421829/RQbWg8xz_normal.jpg"/>
    <hyperlink ref="F591" r:id="rId2014" display="http://pbs.twimg.com/profile_images/1076818349131218945/YOz5GBXg_normal.jpg"/>
    <hyperlink ref="F592" r:id="rId2015" display="http://pbs.twimg.com/profile_images/1142484521658572800/LzrFztX2_normal.png"/>
    <hyperlink ref="F593" r:id="rId2016" display="http://pbs.twimg.com/profile_images/695684826565840897/VNZVklL7_normal.jpg"/>
    <hyperlink ref="F594" r:id="rId2017" display="http://pbs.twimg.com/profile_images/1147512062345666565/TtXQmPIZ_normal.jpg"/>
    <hyperlink ref="F595" r:id="rId2018" display="http://pbs.twimg.com/profile_images/1147718779629002752/DAtMouiC_normal.jpg"/>
    <hyperlink ref="F596" r:id="rId2019" display="http://pbs.twimg.com/profile_images/798544589019713537/4i1kOcoj_normal.jpg"/>
    <hyperlink ref="F597" r:id="rId2020" display="http://pbs.twimg.com/profile_images/1114918276981596166/ysg76jzu_normal.jpg"/>
    <hyperlink ref="F598" r:id="rId2021" display="http://pbs.twimg.com/profile_images/827188132122677248/qkl7_azq_normal.jpg"/>
    <hyperlink ref="F599" r:id="rId2022" display="http://pbs.twimg.com/profile_images/1142255081959514113/5y0CT6GF_normal.jpg"/>
    <hyperlink ref="F600" r:id="rId2023" display="http://pbs.twimg.com/profile_images/1146271827058155523/Tndvd4dF_normal.jpg"/>
    <hyperlink ref="F601" r:id="rId2024" display="http://pbs.twimg.com/profile_images/1139667092934934530/ir9jci8T_normal.jpg"/>
    <hyperlink ref="F602" r:id="rId2025" display="http://pbs.twimg.com/profile_images/1147334828645376001/f5Y56eKk_normal.png"/>
    <hyperlink ref="F603" r:id="rId2026" display="http://pbs.twimg.com/profile_images/1130519686204907521/F2fBggqv_normal.png"/>
    <hyperlink ref="F604" r:id="rId2027" display="http://pbs.twimg.com/profile_images/848974351093202944/7ETI7B1m_normal.jpg"/>
    <hyperlink ref="F605" r:id="rId2028" display="http://pbs.twimg.com/profile_images/1071992839532412928/EEQq44fQ_normal.jpg"/>
    <hyperlink ref="F606" r:id="rId2029" display="http://pbs.twimg.com/profile_images/1146559175020941318/OMm_ySLK_normal.jpg"/>
    <hyperlink ref="F607" r:id="rId2030" display="http://pbs.twimg.com/profile_images/503289564224438272/0pnMa4vY_normal.jpeg"/>
    <hyperlink ref="F608" r:id="rId2031" display="http://pbs.twimg.com/profile_images/1090590356511645698/JWJ155Kz_normal.jpg"/>
    <hyperlink ref="F609" r:id="rId2032" display="http://pbs.twimg.com/profile_images/1007981820300939266/qxrrbfwb_normal.jpg"/>
    <hyperlink ref="F610" r:id="rId2033" display="http://pbs.twimg.com/profile_images/839948465182486528/N-R424zk_normal.jpg"/>
    <hyperlink ref="F611" r:id="rId2034" display="http://pbs.twimg.com/profile_images/1145927806486024193/P1LQYXkM_normal.jpg"/>
    <hyperlink ref="F612" r:id="rId2035" display="http://pbs.twimg.com/profile_images/1147238371099459584/oo-c1O3x_normal.jpg"/>
    <hyperlink ref="F613" r:id="rId2036" display="http://pbs.twimg.com/profile_images/1136500501388771328/av5sTl_n_normal.jpg"/>
    <hyperlink ref="F614" r:id="rId2037" display="http://pbs.twimg.com/profile_images/662911353879838720/Hoczfm22_normal.jpg"/>
    <hyperlink ref="F615" r:id="rId2038" display="http://pbs.twimg.com/profile_images/877955386615234560/a_I7a79M_normal.jpg"/>
    <hyperlink ref="F616" r:id="rId2039" display="http://pbs.twimg.com/profile_images/505115411000459264/1Z-AFGH-_normal.jpeg"/>
    <hyperlink ref="F617" r:id="rId2040" display="http://pbs.twimg.com/profile_images/259358159/Photo_1_normal.jpg"/>
    <hyperlink ref="F618" r:id="rId2041" display="http://pbs.twimg.com/profile_images/941395362580922368/cDj1znEu_normal.jpg"/>
    <hyperlink ref="F619" r:id="rId2042" display="http://pbs.twimg.com/profile_images/1122958736094650368/TPRZDupy_normal.jpg"/>
    <hyperlink ref="F620" r:id="rId2043" display="http://pbs.twimg.com/profile_images/687767655214891008/n9pHVYUl_normal.png"/>
    <hyperlink ref="F621" r:id="rId2044" display="http://pbs.twimg.com/profile_images/1073478402093375494/1X4PafzS_normal.jpg"/>
    <hyperlink ref="F622" r:id="rId2045" display="http://pbs.twimg.com/profile_images/706942258176614400/tv9P1s33_normal.jpg"/>
    <hyperlink ref="F623" r:id="rId2046" display="http://pbs.twimg.com/profile_images/1144396321341632512/YsWZ2qrn_normal.jpg"/>
    <hyperlink ref="F624" r:id="rId2047" display="http://pbs.twimg.com/profile_images/1138549853997490178/KYk4P4qD_normal.jpg"/>
    <hyperlink ref="F625" r:id="rId2048" display="http://pbs.twimg.com/profile_images/1148778546292318210/bXCgf_pb_normal.jpg"/>
    <hyperlink ref="F626" r:id="rId2049" display="http://pbs.twimg.com/profile_images/1133712693741936640/vM20BUTV_normal.jpg"/>
    <hyperlink ref="F627" r:id="rId2050" display="http://pbs.twimg.com/profile_images/1144509035426635776/Tpo-VcpK_normal.jpg"/>
    <hyperlink ref="F628" r:id="rId2051" display="http://pbs.twimg.com/profile_images/874460668023508992/6tnWgC3E_normal.jpg"/>
    <hyperlink ref="F629" r:id="rId2052" display="http://pbs.twimg.com/profile_images/1142382646732836864/ecRtVLtm_normal.jpg"/>
    <hyperlink ref="F630" r:id="rId2053" display="http://pbs.twimg.com/profile_images/1058483170667040768/PjNCtHgg_normal.jpg"/>
    <hyperlink ref="F631" r:id="rId2054" display="http://pbs.twimg.com/profile_images/664420944367247361/FikJ9GoX_normal.jpg"/>
    <hyperlink ref="F33" r:id="rId2055" display="http://pbs.twimg.com/profile_images/1128095955662671872/QXV_LoTo_normal.png"/>
    <hyperlink ref="F632" r:id="rId2056" display="http://pbs.twimg.com/profile_images/890865595/IMG_0112_normal.JPG"/>
    <hyperlink ref="F633" r:id="rId2057" display="http://pbs.twimg.com/profile_images/953320896101412864/UdE5mfkP_normal.jpg"/>
    <hyperlink ref="F634" r:id="rId2058" display="http://pbs.twimg.com/profile_images/1130412195613949953/IjhsKpIh_normal.png"/>
    <hyperlink ref="F635" r:id="rId2059" display="http://pbs.twimg.com/profile_images/1137468518293757961/Wkd0dvxP_normal.jpg"/>
    <hyperlink ref="F636" r:id="rId2060" display="http://pbs.twimg.com/profile_images/1068623600134037505/luOyf2QT_normal.jpg"/>
    <hyperlink ref="F637" r:id="rId2061" display="http://pbs.twimg.com/profile_images/456828726257270785/7XvU80RJ_normal.png"/>
    <hyperlink ref="F638" r:id="rId2062" display="http://pbs.twimg.com/profile_images/1146494345622818817/WakmKREj_normal.jpg"/>
    <hyperlink ref="F639" r:id="rId2063" display="http://pbs.twimg.com/profile_images/1138205391978926080/ILfQb9KU_normal.jpg"/>
    <hyperlink ref="F640" r:id="rId2064" display="http://pbs.twimg.com/profile_images/1092075641661476865/rPIu-Rc__normal.jpg"/>
    <hyperlink ref="F641" r:id="rId2065" display="http://pbs.twimg.com/profile_images/54541033/206833346_9f31a53f74_m_normal.jpg"/>
    <hyperlink ref="F642" r:id="rId2066" display="http://pbs.twimg.com/profile_images/1103814294188249088/TbKsK0JB_normal.jpg"/>
    <hyperlink ref="F643" r:id="rId2067" display="http://pbs.twimg.com/profile_images/473735897368637440/3SviTlV-_normal.jpeg"/>
    <hyperlink ref="F644" r:id="rId2068" display="http://pbs.twimg.com/profile_images/1134116974663880704/eMd2Dnbp_normal.jpg"/>
    <hyperlink ref="F645" r:id="rId2069" display="http://pbs.twimg.com/profile_images/1087941490024857600/vIEz6vfw_normal.jpg"/>
    <hyperlink ref="F646" r:id="rId2070" display="http://pbs.twimg.com/profile_images/1049635665850261505/iutlIslX_normal.jpg"/>
    <hyperlink ref="F647" r:id="rId2071" display="http://pbs.twimg.com/profile_images/1137255800810815490/C9ZPtrwV_normal.jpg"/>
    <hyperlink ref="F648" r:id="rId2072" display="http://pbs.twimg.com/profile_images/1128390020241526784/I1Fax4L2_normal.jpg"/>
    <hyperlink ref="F649" r:id="rId2073" display="http://pbs.twimg.com/profile_images/965228725242597377/OgdflZMW_normal.jpg"/>
    <hyperlink ref="F650" r:id="rId2074" display="http://pbs.twimg.com/profile_images/1128405702358249472/ShzADQRT_normal.jpg"/>
    <hyperlink ref="F651" r:id="rId2075" display="http://pbs.twimg.com/profile_images/1126897498688249856/H-ITyfBq_normal.png"/>
    <hyperlink ref="F652" r:id="rId2076" display="http://pbs.twimg.com/profile_images/1103136706021261313/5Jwm1SLc_normal.jpg"/>
    <hyperlink ref="F653" r:id="rId2077" display="http://pbs.twimg.com/profile_images/1147893360352534529/N7g2IPBd_normal.jpg"/>
    <hyperlink ref="F654" r:id="rId2078" display="http://pbs.twimg.com/profile_images/877163324034564096/SG6kRRIH_normal.jpg"/>
    <hyperlink ref="F655" r:id="rId2079" display="http://pbs.twimg.com/profile_images/1081180286594019329/xuEsLJKB_normal.jpg"/>
    <hyperlink ref="F656" r:id="rId2080" display="http://pbs.twimg.com/profile_images/1146443670675177472/LuFGsQXP_normal.png"/>
    <hyperlink ref="F657" r:id="rId2081" display="http://pbs.twimg.com/profile_images/1123968143423148041/YicV8P14_normal.png"/>
    <hyperlink ref="F658" r:id="rId2082" display="http://pbs.twimg.com/profile_images/1060573615417163778/WjfPhv_R_normal.jpg"/>
    <hyperlink ref="F659" r:id="rId2083" display="http://pbs.twimg.com/profile_images/1110919990260219905/eX_rC6Cf_normal.jpg"/>
    <hyperlink ref="F660" r:id="rId2084" display="http://pbs.twimg.com/profile_images/1044804631510097921/rVEfyR5w_normal.jpg"/>
    <hyperlink ref="F20" r:id="rId2085" display="http://pbs.twimg.com/profile_images/1002689217745604608/Z_IGCxEz_normal.jpg"/>
    <hyperlink ref="F661" r:id="rId2086" display="http://pbs.twimg.com/profile_images/1117570967562260485/UtjgCVG0_normal.jpg"/>
    <hyperlink ref="F662" r:id="rId2087" display="http://pbs.twimg.com/profile_images/1105692488088444931/88gM8OTb_normal.jpg"/>
    <hyperlink ref="F663" r:id="rId2088" display="http://pbs.twimg.com/profile_images/1144487730191093761/dcsnJWMI_normal.jpg"/>
    <hyperlink ref="F664" r:id="rId2089" display="http://pbs.twimg.com/profile_images/1137312194587111424/cyolAuX1_normal.jpg"/>
    <hyperlink ref="F665" r:id="rId2090" display="http://pbs.twimg.com/profile_images/1075816038749609986/oJaQE_f8_normal.jpg"/>
    <hyperlink ref="F666" r:id="rId2091" display="http://pbs.twimg.com/profile_images/981486117169098752/PYomtSoF_normal.jpg"/>
    <hyperlink ref="F667" r:id="rId2092" display="http://pbs.twimg.com/profile_images/1142871050088267776/MySTqkwS_normal.jpg"/>
    <hyperlink ref="F668" r:id="rId2093" display="http://pbs.twimg.com/profile_images/1058080177564106752/HNg0UeZw_normal.jpg"/>
    <hyperlink ref="F669" r:id="rId2094" display="http://pbs.twimg.com/profile_images/1468381625/big_easy_sm_better_normal.jpg"/>
    <hyperlink ref="F670" r:id="rId2095" display="http://pbs.twimg.com/profile_images/995814015279534080/K56_xQHf_normal.jpg"/>
    <hyperlink ref="F671" r:id="rId2096" display="http://pbs.twimg.com/profile_images/1092134965691777024/VR_6MHzf_normal.jpg"/>
    <hyperlink ref="F672" r:id="rId2097" display="http://pbs.twimg.com/profile_images/1043183320090267648/avEBap5M_normal.jpg"/>
    <hyperlink ref="F673" r:id="rId2098" display="http://pbs.twimg.com/profile_images/1123376541344382976/Ywg_GOw8_normal.jpg"/>
    <hyperlink ref="F674" r:id="rId2099" display="http://pbs.twimg.com/profile_images/1141530317146091520/fXpUPG3H_normal.jpg"/>
    <hyperlink ref="F675" r:id="rId2100" display="http://pbs.twimg.com/profile_images/1148394231083364352/jkD_yqcJ_normal.jpg"/>
    <hyperlink ref="F676" r:id="rId2101" display="http://pbs.twimg.com/profile_images/1057022156394168321/DrHBLRPP_normal.jpg"/>
    <hyperlink ref="F677" r:id="rId2102" display="http://pbs.twimg.com/profile_images/1145414782201335808/Lgv-2tOe_normal.jpg"/>
    <hyperlink ref="F678" r:id="rId2103" display="http://pbs.twimg.com/profile_images/644061441885106180/rdT2Dplf_normal.jpg"/>
    <hyperlink ref="F679" r:id="rId2104" display="http://pbs.twimg.com/profile_images/1133552160636112897/uft84I5Q_normal.jpg"/>
    <hyperlink ref="F680" r:id="rId2105" display="http://pbs.twimg.com/profile_images/1124332236810084353/q-qBRixm_normal.png"/>
    <hyperlink ref="F34" r:id="rId2106" display="http://pbs.twimg.com/profile_images/517005555605716993/4ZojthX8_normal.jpeg"/>
    <hyperlink ref="F681" r:id="rId2107" display="http://pbs.twimg.com/profile_images/1801378708/Unruly-Brewing-Co_twitterpic_normal.jpg"/>
    <hyperlink ref="F682" r:id="rId2108" display="http://pbs.twimg.com/profile_images/1095716348846657536/kQhTqdch_normal.png"/>
    <hyperlink ref="F683" r:id="rId2109" display="http://pbs.twimg.com/profile_images/1145781200725798913/eprNJz0i_normal.png"/>
    <hyperlink ref="F684" r:id="rId2110" display="http://pbs.twimg.com/profile_images/1142770213374615552/xvZeAFpF_normal.jpg"/>
    <hyperlink ref="F685" r:id="rId2111" display="http://pbs.twimg.com/profile_images/1136302563999928322/YPA-Vifo_normal.jpg"/>
    <hyperlink ref="F686" r:id="rId2112" display="http://pbs.twimg.com/profile_images/1147656723991126016/WMRoVrs1_normal.jpg"/>
    <hyperlink ref="F687" r:id="rId2113" display="http://pbs.twimg.com/profile_images/952380628481097728/ZKnNApDn_normal.jpg"/>
    <hyperlink ref="F688" r:id="rId2114" display="http://pbs.twimg.com/profile_images/378800000107494550/e9ca1b57711dd05f5f034f27703b3c87_normal.jpeg"/>
    <hyperlink ref="F689" r:id="rId2115" display="http://pbs.twimg.com/profile_images/532689237661863937/NpsQOiWT_normal.png"/>
    <hyperlink ref="F690" r:id="rId2116" display="http://pbs.twimg.com/profile_images/1114715459767742464/gpK1999s_normal.jpg"/>
    <hyperlink ref="F691" r:id="rId2117" display="http://pbs.twimg.com/profile_images/1076430804199395328/_Y0wSzNr_normal.jpg"/>
    <hyperlink ref="F692" r:id="rId2118" display="http://pbs.twimg.com/profile_images/378800000795920030/0209d7ad1af2ec64a5c9103eb500afeb_normal.jpeg"/>
    <hyperlink ref="F693" r:id="rId2119" display="http://pbs.twimg.com/profile_images/730792673943019520/I5QQzFy4_normal.jpg"/>
    <hyperlink ref="F694" r:id="rId2120" display="http://pbs.twimg.com/profile_images/1131006678973992960/2hXcY__Q_normal.jpg"/>
    <hyperlink ref="AX36" r:id="rId2121" display="https://twitter.com/hunnyjax"/>
    <hyperlink ref="AX54" r:id="rId2122" display="https://twitter.com/dutchclocks"/>
    <hyperlink ref="AX55" r:id="rId2123" display="https://twitter.com/stupid_puddin"/>
    <hyperlink ref="AX56" r:id="rId2124" display="https://twitter.com/ssoffttyyauttie"/>
    <hyperlink ref="AX57" r:id="rId2125" display="https://twitter.com/perfectentropy_"/>
    <hyperlink ref="AX58" r:id="rId2126" display="https://twitter.com/brivdoe"/>
    <hyperlink ref="AX59" r:id="rId2127" display="https://twitter.com/archaeologymag"/>
    <hyperlink ref="AX60" r:id="rId2128" display="https://twitter.com/gwynethyn"/>
    <hyperlink ref="AX61" r:id="rId2129" display="https://twitter.com/kizzabass98"/>
    <hyperlink ref="AX5" r:id="rId2130" display="https://twitter.com/trollfootball"/>
    <hyperlink ref="AX62" r:id="rId2131" display="https://twitter.com/ericzapienn"/>
    <hyperlink ref="AX21" r:id="rId2132" display="https://twitter.com/feenforkay_"/>
    <hyperlink ref="AX25" r:id="rId2133" display="https://twitter.com/young_brizz17"/>
    <hyperlink ref="AX63" r:id="rId2134" display="https://twitter.com/yung_tony47"/>
    <hyperlink ref="AX64" r:id="rId2135" display="https://twitter.com/queennnjayyy"/>
    <hyperlink ref="AX65" r:id="rId2136" display="https://twitter.com/ericrenteria5"/>
    <hyperlink ref="AX66" r:id="rId2137" display="https://twitter.com/lostdogtx"/>
    <hyperlink ref="AX67" r:id="rId2138" display="https://twitter.com/choochoothomas"/>
    <hyperlink ref="AX68" r:id="rId2139" display="https://twitter.com/_laleeee"/>
    <hyperlink ref="AX69" r:id="rId2140" display="https://twitter.com/xzagalo"/>
    <hyperlink ref="AX70" r:id="rId2141" display="https://twitter.com/greenxxnotes"/>
    <hyperlink ref="AX71" r:id="rId2142" display="https://twitter.com/buzzpatterson"/>
    <hyperlink ref="AX72" r:id="rId2143" display="https://twitter.com/codybfan87"/>
    <hyperlink ref="AX73" r:id="rId2144" display="https://twitter.com/channel_mars"/>
    <hyperlink ref="AX74" r:id="rId2145" display="https://twitter.com/thenatewolf"/>
    <hyperlink ref="AX75" r:id="rId2146" display="https://twitter.com/bridgecraft"/>
    <hyperlink ref="AX76" r:id="rId2147" display="https://twitter.com/billionaremade"/>
    <hyperlink ref="AX77" r:id="rId2148" display="https://twitter.com/troovus"/>
    <hyperlink ref="AX78" r:id="rId2149" display="https://twitter.com/rachael_swindon"/>
    <hyperlink ref="AX79" r:id="rId2150" display="https://twitter.com/myred_dog"/>
    <hyperlink ref="AX80" r:id="rId2151" display="https://twitter.com/chris6601946"/>
    <hyperlink ref="AX18" r:id="rId2152" display="https://twitter.com/jonathan_k_cook"/>
    <hyperlink ref="AX81" r:id="rId2153" display="https://twitter.com/alsthom"/>
    <hyperlink ref="AX37" r:id="rId2154" display="https://twitter.com/sjrbsimon"/>
    <hyperlink ref="AX82" r:id="rId2155" display="https://twitter.com/prairie_dog_bot"/>
    <hyperlink ref="AX83" r:id="rId2156" display="https://twitter.com/miniiuvr"/>
    <hyperlink ref="AX84" r:id="rId2157" display="https://twitter.com/shasharinuuuh"/>
    <hyperlink ref="AX9" r:id="rId2158" display="https://twitter.com/stfuglyyy"/>
    <hyperlink ref="AX85" r:id="rId2159" display="https://twitter.com/kamyrie88248368"/>
    <hyperlink ref="AX86" r:id="rId2160" display="https://twitter.com/gina_pacifico"/>
    <hyperlink ref="AX87" r:id="rId2161" display="https://twitter.com/ferratorr1"/>
    <hyperlink ref="AX88" r:id="rId2162" display="https://twitter.com/nikoxavvy"/>
    <hyperlink ref="AX89" r:id="rId2163" display="https://twitter.com/officiallyreba"/>
    <hyperlink ref="AX90" r:id="rId2164" display="https://twitter.com/desde1885"/>
    <hyperlink ref="AX10" r:id="rId2165" display="https://twitter.com/ladbible"/>
    <hyperlink ref="AX91" r:id="rId2166" display="https://twitter.com/camsell59"/>
    <hyperlink ref="AX92" r:id="rId2167" display="https://twitter.com/eames_kiwi"/>
    <hyperlink ref="AX93" r:id="rId2168" display="https://twitter.com/suffolkpantry"/>
    <hyperlink ref="AX38" r:id="rId2169" display="https://twitter.com/missingpetsgb"/>
    <hyperlink ref="AX94" r:id="rId2170" display="https://twitter.com/clairemlodge"/>
    <hyperlink ref="AX95" r:id="rId2171" display="https://twitter.com/fleurdemaviejjk"/>
    <hyperlink ref="AX96" r:id="rId2172" display="https://twitter.com/maisa_taekook"/>
    <hyperlink ref="AX97" r:id="rId2173" display="https://twitter.com/radtke327"/>
    <hyperlink ref="AX7" r:id="rId2174" display="https://twitter.com/dog_rates"/>
    <hyperlink ref="AX98" r:id="rId2175" display="https://twitter.com/ultraraay"/>
    <hyperlink ref="AX99" r:id="rId2176" display="https://twitter.com/thereschristian"/>
    <hyperlink ref="AX100" r:id="rId2177" display="https://twitter.com/moshwithtyler"/>
    <hyperlink ref="AX101" r:id="rId2178" display="https://twitter.com/sleeepygurl"/>
    <hyperlink ref="AX102" r:id="rId2179" display="https://twitter.com/crazykukkad"/>
    <hyperlink ref="AX103" r:id="rId2180" display="https://twitter.com/daily_star"/>
    <hyperlink ref="AX104" r:id="rId2181" display="https://twitter.com/sindhura_mvnp"/>
    <hyperlink ref="AX105" r:id="rId2182" display="https://twitter.com/sumisune"/>
    <hyperlink ref="AX106" r:id="rId2183" display="https://twitter.com/holodrom"/>
    <hyperlink ref="AX107" r:id="rId2184" display="https://twitter.com/yviemattel"/>
    <hyperlink ref="AX108" r:id="rId2185" display="https://twitter.com/pipzt3r"/>
    <hyperlink ref="AX109" r:id="rId2186" display="https://twitter.com/ladbonnie"/>
    <hyperlink ref="AX110" r:id="rId2187" display="https://twitter.com/kelly26756792"/>
    <hyperlink ref="AX111" r:id="rId2188" display="https://twitter.com/garza16lisa"/>
    <hyperlink ref="AX112" r:id="rId2189" display="https://twitter.com/pakilatte"/>
    <hyperlink ref="AX113" r:id="rId2190" display="https://twitter.com/pickled_ginger_"/>
    <hyperlink ref="AX114" r:id="rId2191" display="https://twitter.com/moi_cheree"/>
    <hyperlink ref="AX115" r:id="rId2192" display="https://twitter.com/ha_dog_00"/>
    <hyperlink ref="AX116" r:id="rId2193" display="https://twitter.com/_dfierro"/>
    <hyperlink ref="AX117" r:id="rId2194" display="https://twitter.com/dusti_summer"/>
    <hyperlink ref="AX118" r:id="rId2195" display="https://twitter.com/ydianney"/>
    <hyperlink ref="AX119" r:id="rId2196" display="https://twitter.com/larrystcroix"/>
    <hyperlink ref="AX6" r:id="rId2197" display="https://twitter.com/awwwwcats"/>
    <hyperlink ref="AX120" r:id="rId2198" display="https://twitter.com/keithcatman"/>
    <hyperlink ref="AX121" r:id="rId2199" display="https://twitter.com/vcrwrestling"/>
    <hyperlink ref="AX122" r:id="rId2200" display="https://twitter.com/istanbultelaviv"/>
    <hyperlink ref="AX123" r:id="rId2201" display="https://twitter.com/matthewgbp"/>
    <hyperlink ref="AX124" r:id="rId2202" display="https://twitter.com/loganhemberger1"/>
    <hyperlink ref="AX125" r:id="rId2203" display="https://twitter.com/juliesdogs"/>
    <hyperlink ref="AX126" r:id="rId2204" display="https://twitter.com/kngskeete"/>
    <hyperlink ref="AX127" r:id="rId2205" display="https://twitter.com/biggamejames36"/>
    <hyperlink ref="AX128" r:id="rId2206" display="https://twitter.com/snoop_minnis"/>
    <hyperlink ref="AX129" r:id="rId2207" display="https://twitter.com/lonwabo__"/>
    <hyperlink ref="AX130" r:id="rId2208" display="https://twitter.com/sdamico7"/>
    <hyperlink ref="AX8" r:id="rId2209" display="https://twitter.com/scottpresler"/>
    <hyperlink ref="AX131" r:id="rId2210" display="https://twitter.com/rayprojr"/>
    <hyperlink ref="AX132" r:id="rId2211" display="https://twitter.com/henriq402"/>
    <hyperlink ref="AX133" r:id="rId2212" display="https://twitter.com/marcelabsz"/>
    <hyperlink ref="AX134" r:id="rId2213" display="https://twitter.com/alexthomasdc"/>
    <hyperlink ref="AX135" r:id="rId2214" display="https://twitter.com/lenadarlene2"/>
    <hyperlink ref="AX136" r:id="rId2215" display="https://twitter.com/breidenfehoko4"/>
    <hyperlink ref="AX137" r:id="rId2216" display="https://twitter.com/kainemcknight"/>
    <hyperlink ref="AX138" r:id="rId2217" display="https://twitter.com/4life2b"/>
    <hyperlink ref="AX139" r:id="rId2218" display="https://twitter.com/amawolftwitch"/>
    <hyperlink ref="AX39" r:id="rId2219" display="https://twitter.com/youtube"/>
    <hyperlink ref="AX140" r:id="rId2220" display="https://twitter.com/noellekelly7"/>
    <hyperlink ref="AX141" r:id="rId2221" display="https://twitter.com/spoodyque1"/>
    <hyperlink ref="AX142" r:id="rId2222" display="https://twitter.com/oldbaybiggie"/>
    <hyperlink ref="AX143" r:id="rId2223" display="https://twitter.com/brendo_c3"/>
    <hyperlink ref="AX144" r:id="rId2224" display="https://twitter.com/ricardokkj"/>
    <hyperlink ref="AX145" r:id="rId2225" display="https://twitter.com/soph_pup"/>
    <hyperlink ref="AX146" r:id="rId2226" display="https://twitter.com/elfonashelf9"/>
    <hyperlink ref="AX3" r:id="rId2227" display="https://twitter.com/joshuua47"/>
    <hyperlink ref="AX147" r:id="rId2228" display="https://twitter.com/intensebagpipes"/>
    <hyperlink ref="AX148" r:id="rId2229" display="https://twitter.com/jacey62965483"/>
    <hyperlink ref="AX15" r:id="rId2230" display="https://twitter.com/thicj00n"/>
    <hyperlink ref="AX149" r:id="rId2231" display="https://twitter.com/kaelynkastle"/>
    <hyperlink ref="AX150" r:id="rId2232" display="https://twitter.com/leehsliee28"/>
    <hyperlink ref="AX151" r:id="rId2233" display="https://twitter.com/darth"/>
    <hyperlink ref="AX152" r:id="rId2234" display="https://twitter.com/patchesandbo"/>
    <hyperlink ref="AX153" r:id="rId2235" display="https://twitter.com/seemaghir"/>
    <hyperlink ref="AX154" r:id="rId2236" display="https://twitter.com/hopsin_is_cool"/>
    <hyperlink ref="AX155" r:id="rId2237" display="https://twitter.com/punishedatque"/>
    <hyperlink ref="AX156" r:id="rId2238" display="https://twitter.com/actionrspca"/>
    <hyperlink ref="AX157" r:id="rId2239" display="https://twitter.com/katlego_sean"/>
    <hyperlink ref="AX158" r:id="rId2240" display="https://twitter.com/borowskynicole"/>
    <hyperlink ref="AX4" r:id="rId2241" display="https://twitter.com/godoi_h"/>
    <hyperlink ref="AX159" r:id="rId2242" display="https://twitter.com/awesomedogtips"/>
    <hyperlink ref="AX14" r:id="rId2243" display="https://twitter.com/jsunshines"/>
    <hyperlink ref="AX16" r:id="rId2244" display="https://twitter.com/ivepetthatdog"/>
    <hyperlink ref="AX22" r:id="rId2245" display="https://twitter.com/stevereedmp"/>
    <hyperlink ref="AX160" r:id="rId2246" display="https://twitter.com/hamidaali76"/>
    <hyperlink ref="AX161" r:id="rId2247" display="https://twitter.com/croydonlabour"/>
    <hyperlink ref="AX162" r:id="rId2248" display="https://twitter.com/laboursj"/>
    <hyperlink ref="AX163" r:id="rId2249" display="https://twitter.com/cllrtony"/>
    <hyperlink ref="AX164" r:id="rId2250" display="https://twitter.com/johnloony"/>
    <hyperlink ref="AX23" r:id="rId2251" display="https://twitter.com/lephantomdennis"/>
    <hyperlink ref="AX165" r:id="rId2252" display="https://twitter.com/tradegently"/>
    <hyperlink ref="AX13" r:id="rId2253" display="https://twitter.com/dodo"/>
    <hyperlink ref="AX166" r:id="rId2254" display="https://twitter.com/ross10tv"/>
    <hyperlink ref="AX167" r:id="rId2255" display="https://twitter.com/10tv"/>
    <hyperlink ref="AX168" r:id="rId2256" display="https://twitter.com/_brookealexis_"/>
    <hyperlink ref="AX169" r:id="rId2257" display="https://twitter.com/tonyc3399"/>
    <hyperlink ref="AX170" r:id="rId2258" display="https://twitter.com/amkigo0iirqgg6d"/>
    <hyperlink ref="AX40" r:id="rId2259" display="https://twitter.com/asrarshaik85"/>
    <hyperlink ref="AX41" r:id="rId2260" display="https://twitter.com/chuck_finney"/>
    <hyperlink ref="AX171" r:id="rId2261" display="https://twitter.com/fpc_tville"/>
    <hyperlink ref="AX172" r:id="rId2262" display="https://twitter.com/threegirldad"/>
    <hyperlink ref="AX173" r:id="rId2263" display="https://twitter.com/basilleaves5"/>
    <hyperlink ref="AX174" r:id="rId2264" display="https://twitter.com/caratheduck"/>
    <hyperlink ref="AX175" r:id="rId2265" display="https://twitter.com/stleprechaunpat"/>
    <hyperlink ref="AX26" r:id="rId2266" display="https://twitter.com/rubbie_the_rat"/>
    <hyperlink ref="AX24" r:id="rId2267" display="https://twitter.com/ffschloerose"/>
    <hyperlink ref="AX176" r:id="rId2268" display="https://twitter.com/summerbenson021"/>
    <hyperlink ref="AX177" r:id="rId2269" display="https://twitter.com/shitposterbot"/>
    <hyperlink ref="AX178" r:id="rId2270" display="https://twitter.com/quiannatoe"/>
    <hyperlink ref="AX179" r:id="rId2271" display="https://twitter.com/1tough_sheltie"/>
    <hyperlink ref="AX180" r:id="rId2272" display="https://twitter.com/dogcelebration"/>
    <hyperlink ref="AX181" r:id="rId2273" display="https://twitter.com/0_fcksgiven"/>
    <hyperlink ref="AX182" r:id="rId2274" display="https://twitter.com/otgcamps"/>
    <hyperlink ref="AX183" r:id="rId2275" display="https://twitter.com/parkdaerin"/>
    <hyperlink ref="AX184" r:id="rId2276" display="https://twitter.com/wavy_webb"/>
    <hyperlink ref="AX185" r:id="rId2277" display="https://twitter.com/ethansmithh_"/>
    <hyperlink ref="AX186" r:id="rId2278" display="https://twitter.com/jeffstudleysr"/>
    <hyperlink ref="AX187" r:id="rId2279" display="https://twitter.com/thatericalper"/>
    <hyperlink ref="AX188" r:id="rId2280" display="https://twitter.com/themultifandoms"/>
    <hyperlink ref="AX189" r:id="rId2281" display="https://twitter.com/horreswithluv"/>
    <hyperlink ref="AX42" r:id="rId2282" display="https://twitter.com/seanfletchertv"/>
    <hyperlink ref="AX190" r:id="rId2283" display="https://twitter.com/bbcone"/>
    <hyperlink ref="AX191" r:id="rId2284" display="https://twitter.com/bbccountryfile"/>
    <hyperlink ref="AX192" r:id="rId2285" display="https://twitter.com/lani_fieldsxo"/>
    <hyperlink ref="AX193" r:id="rId2286" display="https://twitter.com/bookendsvinyl"/>
    <hyperlink ref="AX194" r:id="rId2287" display="https://twitter.com/stinttv"/>
    <hyperlink ref="AX195" r:id="rId2288" display="https://twitter.com/kingbaewolf"/>
    <hyperlink ref="AX196" r:id="rId2289" display="https://twitter.com/petnetworkhs"/>
    <hyperlink ref="AX197" r:id="rId2290" display="https://twitter.com/douthitkenzie"/>
    <hyperlink ref="AX198" r:id="rId2291" display="https://twitter.com/teerico_linman"/>
    <hyperlink ref="AX199" r:id="rId2292" display="https://twitter.com/lin_manuel"/>
    <hyperlink ref="AX200" r:id="rId2293" display="https://twitter.com/brixtonrose1"/>
    <hyperlink ref="AX201" r:id="rId2294" display="https://twitter.com/juujsanches"/>
    <hyperlink ref="AX202" r:id="rId2295" display="https://twitter.com/anahjuh4"/>
    <hyperlink ref="AX203" r:id="rId2296" display="https://twitter.com/bigoui"/>
    <hyperlink ref="AX204" r:id="rId2297" display="https://twitter.com/yikes1954peter"/>
    <hyperlink ref="AX12" r:id="rId2298" display="https://twitter.com/stephreinish"/>
    <hyperlink ref="AX205" r:id="rId2299" display="https://twitter.com/pup_doggy_dog"/>
    <hyperlink ref="AX206" r:id="rId2300" display="https://twitter.com/dog_feelings"/>
    <hyperlink ref="AX207" r:id="rId2301" display="https://twitter.com/cocacolaco"/>
    <hyperlink ref="AX208" r:id="rId2302" display="https://twitter.com/cocacola"/>
    <hyperlink ref="AX209" r:id="rId2303" display="https://twitter.com/mh_collider"/>
    <hyperlink ref="AX210" r:id="rId2304" display="https://twitter.com/ilandi8"/>
    <hyperlink ref="AX27" r:id="rId2305" display="https://twitter.com/ohen39"/>
    <hyperlink ref="AX211" r:id="rId2306" display="https://twitter.com/evalinablue"/>
    <hyperlink ref="AX212" r:id="rId2307" display="https://twitter.com/fuccmoon"/>
    <hyperlink ref="AX213" r:id="rId2308" display="https://twitter.com/evansjrichard"/>
    <hyperlink ref="AX214" r:id="rId2309" display="https://twitter.com/_aimaaannn"/>
    <hyperlink ref="AX215" r:id="rId2310" display="https://twitter.com/_dog______"/>
    <hyperlink ref="AX216" r:id="rId2311" display="https://twitter.com/gofobo"/>
    <hyperlink ref="AX217" r:id="rId2312" display="https://twitter.com/sansambme"/>
    <hyperlink ref="AX218" r:id="rId2313" display="https://twitter.com/radiocaitlin"/>
    <hyperlink ref="AX43" r:id="rId2314" display="https://twitter.com/rootedwithsoul"/>
    <hyperlink ref="AX44" r:id="rId2315" display="https://twitter.com/its_shakey_jake"/>
    <hyperlink ref="AX219" r:id="rId2316" display="https://twitter.com/xbox"/>
    <hyperlink ref="AX220" r:id="rId2317" display="https://twitter.com/nyxi117"/>
    <hyperlink ref="AX221" r:id="rId2318" display="https://twitter.com/hannah__lillian"/>
    <hyperlink ref="AX222" r:id="rId2319" display="https://twitter.com/jlevares"/>
    <hyperlink ref="AX223" r:id="rId2320" display="https://twitter.com/birdyboo"/>
    <hyperlink ref="AX224" r:id="rId2321" display="https://twitter.com/madison94882854"/>
    <hyperlink ref="AX225" r:id="rId2322" display="https://twitter.com/relentlssoptmst"/>
    <hyperlink ref="AX226" r:id="rId2323" display="https://twitter.com/keithboykin"/>
    <hyperlink ref="AX227" r:id="rId2324" display="https://twitter.com/fauxcin"/>
    <hyperlink ref="AX228" r:id="rId2325" display="https://twitter.com/notthebeary"/>
    <hyperlink ref="AX229" r:id="rId2326" display="https://twitter.com/botpuzzle"/>
    <hyperlink ref="AX230" r:id="rId2327" display="https://twitter.com/frostystumph"/>
    <hyperlink ref="AX231" r:id="rId2328" display="https://twitter.com/unfathomablecat"/>
    <hyperlink ref="AX232" r:id="rId2329" display="https://twitter.com/jayayzle"/>
    <hyperlink ref="AX233" r:id="rId2330" display="https://twitter.com/talixsin"/>
    <hyperlink ref="AX234" r:id="rId2331" display="https://twitter.com/guezsofi"/>
    <hyperlink ref="AX235" r:id="rId2332" display="https://twitter.com/3purplesquirrel"/>
    <hyperlink ref="AX236" r:id="rId2333" display="https://twitter.com/ebay"/>
    <hyperlink ref="AX237" r:id="rId2334" display="https://twitter.com/skynews"/>
    <hyperlink ref="AX238" r:id="rId2335" display="https://twitter.com/symplegee"/>
    <hyperlink ref="AX239" r:id="rId2336" display="https://twitter.com/chaser_dog_bot"/>
    <hyperlink ref="AX240" r:id="rId2337" display="https://twitter.com/tmhall9999"/>
    <hyperlink ref="AX241" r:id="rId2338" display="https://twitter.com/vs_coko"/>
    <hyperlink ref="AX242" r:id="rId2339" display="https://twitter.com/_oseitutu"/>
    <hyperlink ref="AX243" r:id="rId2340" display="https://twitter.com/asap_nisky"/>
    <hyperlink ref="AX244" r:id="rId2341" display="https://twitter.com/mar__b"/>
    <hyperlink ref="AX245" r:id="rId2342" display="https://twitter.com/marreana"/>
    <hyperlink ref="AX246" r:id="rId2343" display="https://twitter.com/anticruelty"/>
    <hyperlink ref="AX247" r:id="rId2344" display="https://twitter.com/thephelansix"/>
    <hyperlink ref="AX248" r:id="rId2345" display="https://twitter.com/itskcheyenne"/>
    <hyperlink ref="AX249" r:id="rId2346" display="https://twitter.com/cherdav25"/>
    <hyperlink ref="AX250" r:id="rId2347" display="https://twitter.com/tmz"/>
    <hyperlink ref="AX251" r:id="rId2348" display="https://twitter.com/chrisrush22"/>
    <hyperlink ref="AX252" r:id="rId2349" display="https://twitter.com/ianc13085"/>
    <hyperlink ref="AX35" r:id="rId2350" display="https://twitter.com/thisisdavina"/>
    <hyperlink ref="AX253" r:id="rId2351" display="https://twitter.com/aldabrv"/>
    <hyperlink ref="AX254" r:id="rId2352" display="https://twitter.com/ayami1357"/>
    <hyperlink ref="AX255" r:id="rId2353" display="https://twitter.com/lkremmel"/>
    <hyperlink ref="AX256" r:id="rId2354" display="https://twitter.com/keo_leader"/>
    <hyperlink ref="AX257" r:id="rId2355" display="https://twitter.com/lkingsley7"/>
    <hyperlink ref="AX258" r:id="rId2356" display="https://twitter.com/whitefeather10"/>
    <hyperlink ref="AX45" r:id="rId2357" display="https://twitter.com/shelsy36682282"/>
    <hyperlink ref="AX259" r:id="rId2358" display="https://twitter.com/danielsturridge"/>
    <hyperlink ref="AX260" r:id="rId2359" display="https://twitter.com/killafame"/>
    <hyperlink ref="AX261" r:id="rId2360" display="https://twitter.com/rayhan371"/>
    <hyperlink ref="AX262" r:id="rId2361" display="https://twitter.com/thecurran73"/>
    <hyperlink ref="AX263" r:id="rId2362" display="https://twitter.com/ftbllrswanimals"/>
    <hyperlink ref="AX264" r:id="rId2363" display="https://twitter.com/fijiandave"/>
    <hyperlink ref="AX265" r:id="rId2364" display="https://twitter.com/petit_the_dog"/>
    <hyperlink ref="AX266" r:id="rId2365" display="https://twitter.com/wezzy_fields"/>
    <hyperlink ref="AX267" r:id="rId2366" display="https://twitter.com/newfamilymember"/>
    <hyperlink ref="AX268" r:id="rId2367" display="https://twitter.com/bek863"/>
    <hyperlink ref="AX269" r:id="rId2368" display="https://twitter.com/thealexnevil"/>
    <hyperlink ref="AX270" r:id="rId2369" display="https://twitter.com/mobydick_sa"/>
    <hyperlink ref="AX271" r:id="rId2370" display="https://twitter.com/knowehlani_"/>
    <hyperlink ref="AX19" r:id="rId2371" display="https://twitter.com/jackie_sabba"/>
    <hyperlink ref="AX272" r:id="rId2372" display="https://twitter.com/zantheus93"/>
    <hyperlink ref="AX273" r:id="rId2373" display="https://twitter.com/annafunk"/>
    <hyperlink ref="AX274" r:id="rId2374" display="https://twitter.com/victoriousramos"/>
    <hyperlink ref="AX275" r:id="rId2375" display="https://twitter.com/softveggie"/>
    <hyperlink ref="AX276" r:id="rId2376" display="https://twitter.com/etsysocial"/>
    <hyperlink ref="AX277" r:id="rId2377" display="https://twitter.com/boygirlboygirl"/>
    <hyperlink ref="AX278" r:id="rId2378" display="https://twitter.com/richardson_olly"/>
    <hyperlink ref="AX279" r:id="rId2379" display="https://twitter.com/roosbeachbabe"/>
    <hyperlink ref="AX280" r:id="rId2380" display="https://twitter.com/cynthiachirise3"/>
    <hyperlink ref="AX281" r:id="rId2381" display="https://twitter.com/littledude3658"/>
    <hyperlink ref="AX282" r:id="rId2382" display="https://twitter.com/taoseto"/>
    <hyperlink ref="AX283" r:id="rId2383" display="https://twitter.com/tearinmylipp"/>
    <hyperlink ref="AX284" r:id="rId2384" display="https://twitter.com/trashhycany"/>
    <hyperlink ref="AX285" r:id="rId2385" display="https://twitter.com/padilla77s"/>
    <hyperlink ref="AX286" r:id="rId2386" display="https://twitter.com/peeweeherman"/>
    <hyperlink ref="AX287" r:id="rId2387" display="https://twitter.com/leightougas"/>
    <hyperlink ref="AX288" r:id="rId2388" display="https://twitter.com/mckenzie_havlik"/>
    <hyperlink ref="AX289" r:id="rId2389" display="https://twitter.com/1800petmeds"/>
    <hyperlink ref="AX290" r:id="rId2390" display="https://twitter.com/raneybilly"/>
    <hyperlink ref="AX291" r:id="rId2391" display="https://twitter.com/nycbreakfast"/>
    <hyperlink ref="AX292" r:id="rId2392" display="https://twitter.com/truthte56146706"/>
    <hyperlink ref="AX293" r:id="rId2393" display="https://twitter.com/goth_dog_"/>
    <hyperlink ref="AX294" r:id="rId2394" display="https://twitter.com/americanair"/>
    <hyperlink ref="AX295" r:id="rId2395" display="https://twitter.com/refasays"/>
    <hyperlink ref="AX296" r:id="rId2396" display="https://twitter.com/__royalty"/>
    <hyperlink ref="AX297" r:id="rId2397" display="https://twitter.com/dog_face92"/>
    <hyperlink ref="AX298" r:id="rId2398" display="https://twitter.com/theotherjoecole"/>
    <hyperlink ref="AX299" r:id="rId2399" display="https://twitter.com/jaytheedoll"/>
    <hyperlink ref="AX300" r:id="rId2400" display="https://twitter.com/alismvc"/>
    <hyperlink ref="AX301" r:id="rId2401" display="https://twitter.com/amanijannah1"/>
    <hyperlink ref="AX302" r:id="rId2402" display="https://twitter.com/kaateboard"/>
    <hyperlink ref="AX303" r:id="rId2403" display="https://twitter.com/landoe216"/>
    <hyperlink ref="AX304" r:id="rId2404" display="https://twitter.com/beloveit"/>
    <hyperlink ref="AX305" r:id="rId2405" display="https://twitter.com/emeralddiviner"/>
    <hyperlink ref="AX306" r:id="rId2406" display="https://twitter.com/reeziebby"/>
    <hyperlink ref="AX307" r:id="rId2407" display="https://twitter.com/cherie_dimaline"/>
    <hyperlink ref="AX308" r:id="rId2408" display="https://twitter.com/marcydev"/>
    <hyperlink ref="AX309" r:id="rId2409" display="https://twitter.com/5hisiconic"/>
    <hyperlink ref="AX310" r:id="rId2410" display="https://twitter.com/attaliakenway"/>
    <hyperlink ref="AX311" r:id="rId2411" display="https://twitter.com/ethanshalpern"/>
    <hyperlink ref="AX312" r:id="rId2412" display="https://twitter.com/emd_39"/>
    <hyperlink ref="AX313" r:id="rId2413" display="https://twitter.com/jeremiahda4th"/>
    <hyperlink ref="AX314" r:id="rId2414" display="https://twitter.com/eriinaffj"/>
    <hyperlink ref="AX315" r:id="rId2415" display="https://twitter.com/macflanagan8"/>
    <hyperlink ref="AX316" r:id="rId2416" display="https://twitter.com/mmavancouver1"/>
    <hyperlink ref="AX317" r:id="rId2417" display="https://twitter.com/cdnchange"/>
    <hyperlink ref="AX318" r:id="rId2418" display="https://twitter.com/shahzad_sheikh"/>
    <hyperlink ref="AX319" r:id="rId2419" display="https://twitter.com/sanaka2525"/>
    <hyperlink ref="AX320" r:id="rId2420" display="https://twitter.com/ryukyu_dog"/>
    <hyperlink ref="AX321" r:id="rId2421" display="https://twitter.com/natebargatze"/>
    <hyperlink ref="AX322" r:id="rId2422" display="https://twitter.com/max_nesbit"/>
    <hyperlink ref="AX323" r:id="rId2423" display="https://twitter.com/thwifo"/>
    <hyperlink ref="AX324" r:id="rId2424" display="https://twitter.com/vohtage"/>
    <hyperlink ref="AX325" r:id="rId2425" display="https://twitter.com/henkegrant"/>
    <hyperlink ref="AX326" r:id="rId2426" display="https://twitter.com/wilholmom"/>
    <hyperlink ref="AX327" r:id="rId2427" display="https://twitter.com/peabea22"/>
    <hyperlink ref="AX328" r:id="rId2428" display="https://twitter.com/lareaubadabing"/>
    <hyperlink ref="AX329" r:id="rId2429" display="https://twitter.com/etnow"/>
    <hyperlink ref="AX330" r:id="rId2430" display="https://twitter.com/mind_research"/>
    <hyperlink ref="AX331" r:id="rId2431" display="https://twitter.com/jolenehaley"/>
    <hyperlink ref="AX332" r:id="rId2432" display="https://twitter.com/calliwrights"/>
    <hyperlink ref="AX333" r:id="rId2433" display="https://twitter.com/frenchietrekker"/>
    <hyperlink ref="AX334" r:id="rId2434" display="https://twitter.com/fresnohumane"/>
    <hyperlink ref="AX335" r:id="rId2435" display="https://twitter.com/lillbaskern"/>
    <hyperlink ref="AX336" r:id="rId2436" display="https://twitter.com/deerobi31628176"/>
    <hyperlink ref="AX337" r:id="rId2437" display="https://twitter.com/nashvillebrew"/>
    <hyperlink ref="AX46" r:id="rId2438" display="https://twitter.com/winstarart"/>
    <hyperlink ref="AX338" r:id="rId2439" display="https://twitter.com/servalsketch"/>
    <hyperlink ref="AX339" r:id="rId2440" display="https://twitter.com/artoferin"/>
    <hyperlink ref="AX28" r:id="rId2441" display="https://twitter.com/classicyou1"/>
    <hyperlink ref="AX340" r:id="rId2442" display="https://twitter.com/sirpatstew"/>
    <hyperlink ref="AX341" r:id="rId2443" display="https://twitter.com/nekap"/>
    <hyperlink ref="AX342" r:id="rId2444" display="https://twitter.com/msoliviacupcake"/>
    <hyperlink ref="AX343" r:id="rId2445" display="https://twitter.com/m_p_b_gabriela"/>
    <hyperlink ref="AX344" r:id="rId2446" display="https://twitter.com/vitor_lunardi_"/>
    <hyperlink ref="AX345" r:id="rId2447" display="https://twitter.com/hxi"/>
    <hyperlink ref="AX346" r:id="rId2448" display="https://twitter.com/senatorshoshana"/>
    <hyperlink ref="AX347" r:id="rId2449" display="https://twitter.com/hpburkett"/>
    <hyperlink ref="AX348" r:id="rId2450" display="https://twitter.com/raccoon_dog_ask"/>
    <hyperlink ref="AX349" r:id="rId2451" display="https://twitter.com/yerlocalhobo"/>
    <hyperlink ref="AX350" r:id="rId2452" display="https://twitter.com/bllliam"/>
    <hyperlink ref="AX351" r:id="rId2453" display="https://twitter.com/janice_adams3"/>
    <hyperlink ref="AX47" r:id="rId2454" display="https://twitter.com/thedogfinder"/>
    <hyperlink ref="AX352" r:id="rId2455" display="https://twitter.com/finestworkbooks"/>
    <hyperlink ref="AX353" r:id="rId2456" display="https://twitter.com/todayshow"/>
    <hyperlink ref="AX354" r:id="rId2457" display="https://twitter.com/jwpsr"/>
    <hyperlink ref="AX355" r:id="rId2458" display="https://twitter.com/mikesahm"/>
    <hyperlink ref="AX356" r:id="rId2459" display="https://twitter.com/genepark"/>
    <hyperlink ref="AX357" r:id="rId2460" display="https://twitter.com/nataliadiaz1998"/>
    <hyperlink ref="AX358" r:id="rId2461" display="https://twitter.com/halifromcali"/>
    <hyperlink ref="AX359" r:id="rId2462" display="https://twitter.com/dj_dunkirk"/>
    <hyperlink ref="AX360" r:id="rId2463" display="https://twitter.com/misskrys16"/>
    <hyperlink ref="AX48" r:id="rId2464" display="https://twitter.com/andyb_11"/>
    <hyperlink ref="AX361" r:id="rId2465" display="https://twitter.com/adie_efc"/>
    <hyperlink ref="AX362" r:id="rId2466" display="https://twitter.com/eldaifo"/>
    <hyperlink ref="AX363" r:id="rId2467" display="https://twitter.com/1smartapple"/>
    <hyperlink ref="AX364" r:id="rId2468" display="https://twitter.com/the_shitface"/>
    <hyperlink ref="AX365" r:id="rId2469" display="https://twitter.com/crockgthe"/>
    <hyperlink ref="AX366" r:id="rId2470" display="https://twitter.com/kenzsoshy"/>
    <hyperlink ref="AX367" r:id="rId2471" display="https://twitter.com/consequence"/>
    <hyperlink ref="AX368" r:id="rId2472" display="https://twitter.com/darlingymoi"/>
    <hyperlink ref="AX369" r:id="rId2473" display="https://twitter.com/footyhumour"/>
    <hyperlink ref="AX370" r:id="rId2474" display="https://twitter.com/m_aliadi"/>
    <hyperlink ref="AX371" r:id="rId2475" display="https://twitter.com/itstrutho"/>
    <hyperlink ref="AX372" r:id="rId2476" display="https://twitter.com/mariahe32044503"/>
    <hyperlink ref="AX373" r:id="rId2477" display="https://twitter.com/4jess14"/>
    <hyperlink ref="AX374" r:id="rId2478" display="https://twitter.com/peterskeagan"/>
    <hyperlink ref="AX375" r:id="rId2479" display="https://twitter.com/steve_jones1978"/>
    <hyperlink ref="AX376" r:id="rId2480" display="https://twitter.com/kaycrowlie"/>
    <hyperlink ref="AX377" r:id="rId2481" display="https://twitter.com/bebo_bde"/>
    <hyperlink ref="AX378" r:id="rId2482" display="https://twitter.com/gypsymama34me"/>
    <hyperlink ref="AX379" r:id="rId2483" display="https://twitter.com/usweekly"/>
    <hyperlink ref="AX380" r:id="rId2484" display="https://twitter.com/ruby10675401"/>
    <hyperlink ref="AX381" r:id="rId2485" display="https://twitter.com/micahlifa"/>
    <hyperlink ref="AX382" r:id="rId2486" display="https://twitter.com/delta"/>
    <hyperlink ref="AX383" r:id="rId2487" display="https://twitter.com/an_abstract_dog"/>
    <hyperlink ref="AX384" r:id="rId2488" display="https://twitter.com/jvreissss"/>
    <hyperlink ref="AX385" r:id="rId2489" display="https://twitter.com/wagswetnoses"/>
    <hyperlink ref="AX386" r:id="rId2490" display="https://twitter.com/saradannerdukic"/>
    <hyperlink ref="AX387" r:id="rId2491" display="https://twitter.com/ideagov"/>
    <hyperlink ref="AX388" r:id="rId2492" display="https://twitter.com/ulht_news"/>
    <hyperlink ref="AX389" r:id="rId2493" display="https://twitter.com/melvinwar2004"/>
    <hyperlink ref="AX390" r:id="rId2494" display="https://twitter.com/funnydrugs"/>
    <hyperlink ref="AX391" r:id="rId2495" display="https://twitter.com/estenv"/>
    <hyperlink ref="AX392" r:id="rId2496" display="https://twitter.com/oxley264"/>
    <hyperlink ref="AX393" r:id="rId2497" display="https://twitter.com/barbaravitali2"/>
    <hyperlink ref="AX394" r:id="rId2498" display="https://twitter.com/rich1982miller"/>
    <hyperlink ref="AX29" r:id="rId2499" display="https://twitter.com/patton_the_fluf"/>
    <hyperlink ref="AX395" r:id="rId2500" display="https://twitter.com/claudiialykke2"/>
    <hyperlink ref="AX396" r:id="rId2501" display="https://twitter.com/jessica60455781"/>
    <hyperlink ref="AX397" r:id="rId2502" display="https://twitter.com/kuriosity21"/>
    <hyperlink ref="AX398" r:id="rId2503" display="https://twitter.com/jbitar11"/>
    <hyperlink ref="AX399" r:id="rId2504" display="https://twitter.com/jonesy_donkey"/>
    <hyperlink ref="AX400" r:id="rId2505" display="https://twitter.com/johnjohndonald1"/>
    <hyperlink ref="AX401" r:id="rId2506" display="https://twitter.com/juliacouto123"/>
    <hyperlink ref="AX402" r:id="rId2507" display="https://twitter.com/lornareith"/>
    <hyperlink ref="AX403" r:id="rId2508" display="https://twitter.com/sjanebernal"/>
    <hyperlink ref="AX404" r:id="rId2509" display="https://twitter.com/bionewsservices"/>
    <hyperlink ref="AX405" r:id="rId2510" display="https://twitter.com/reddpups"/>
    <hyperlink ref="AX406" r:id="rId2511" display="https://twitter.com/jporter_2014"/>
    <hyperlink ref="AX407" r:id="rId2512" display="https://twitter.com/hunicke"/>
    <hyperlink ref="AX408" r:id="rId2513" display="https://twitter.com/suryasach"/>
    <hyperlink ref="AX409" r:id="rId2514" display="https://twitter.com/saffy1112"/>
    <hyperlink ref="AX410" r:id="rId2515" display="https://twitter.com/itaiyolala"/>
    <hyperlink ref="AX411" r:id="rId2516" display="https://twitter.com/lvstnfound"/>
    <hyperlink ref="AX412" r:id="rId2517" display="https://twitter.com/suspicious_dog"/>
    <hyperlink ref="AX413" r:id="rId2518" display="https://twitter.com/ellie_hepburn"/>
    <hyperlink ref="AX414" r:id="rId2519" display="https://twitter.com/muzzaapple"/>
    <hyperlink ref="AX415" r:id="rId2520" display="https://twitter.com/strollercow"/>
    <hyperlink ref="AX416" r:id="rId2521" display="https://twitter.com/xborntodiexd"/>
    <hyperlink ref="AX417" r:id="rId2522" display="https://twitter.com/cibanip"/>
    <hyperlink ref="AX30" r:id="rId2523" display="https://twitter.com/moneyisspeech"/>
    <hyperlink ref="AX418" r:id="rId2524" display="https://twitter.com/thehillopinion"/>
    <hyperlink ref="AX419" r:id="rId2525" display="https://twitter.com/thehill"/>
    <hyperlink ref="AX420" r:id="rId2526" display="https://twitter.com/kevin37472399"/>
    <hyperlink ref="AX421" r:id="rId2527" display="https://twitter.com/jadefranks95"/>
    <hyperlink ref="AX422" r:id="rId2528" display="https://twitter.com/sunnydelavega"/>
    <hyperlink ref="AX423" r:id="rId2529" display="https://twitter.com/houdogtrainer"/>
    <hyperlink ref="AX424" r:id="rId2530" display="https://twitter.com/shirleyscurry"/>
    <hyperlink ref="AX425" r:id="rId2531" display="https://twitter.com/exoticxwolf9"/>
    <hyperlink ref="AX426" r:id="rId2532" display="https://twitter.com/__jjessi"/>
    <hyperlink ref="AX427" r:id="rId2533" display="https://twitter.com/looking4mali1"/>
    <hyperlink ref="AX428" r:id="rId2534" display="https://twitter.com/prettyassdri"/>
    <hyperlink ref="AX429" r:id="rId2535" display="https://twitter.com/christo44974851"/>
    <hyperlink ref="AX430" r:id="rId2536" display="https://twitter.com/egoraptor"/>
    <hyperlink ref="AX431" r:id="rId2537" display="https://twitter.com/aeshusband"/>
    <hyperlink ref="AX432" r:id="rId2538" display="https://twitter.com/stevesm84470008"/>
    <hyperlink ref="AX433" r:id="rId2539" display="https://twitter.com/lessamorim_"/>
    <hyperlink ref="AX434" r:id="rId2540" display="https://twitter.com/byunaein"/>
    <hyperlink ref="AX435" r:id="rId2541" display="https://twitter.com/thomasdkeiser"/>
    <hyperlink ref="AX436" r:id="rId2542" display="https://twitter.com/itzzeazye"/>
    <hyperlink ref="AX31" r:id="rId2543" display="https://twitter.com/marlonwayans"/>
    <hyperlink ref="AX437" r:id="rId2544" display="https://twitter.com/whatshername_b"/>
    <hyperlink ref="AX438" r:id="rId2545" display="https://twitter.com/teamgorsuch"/>
    <hyperlink ref="AX49" r:id="rId2546" display="https://twitter.com/us_fda"/>
    <hyperlink ref="AX439" r:id="rId2547" display="https://twitter.com/beaudful_money"/>
    <hyperlink ref="AX440" r:id="rId2548" display="https://twitter.com/zionsoccer"/>
    <hyperlink ref="AX50" r:id="rId2549" display="https://twitter.com/thekjohnston"/>
    <hyperlink ref="AX441" r:id="rId2550" display="https://twitter.com/karleeeannnn"/>
    <hyperlink ref="AX442" r:id="rId2551" display="https://twitter.com/marissaalter"/>
    <hyperlink ref="AX443" r:id="rId2552" display="https://twitter.com/news12ct"/>
    <hyperlink ref="AX444" r:id="rId2553" display="https://twitter.com/_kimdum"/>
    <hyperlink ref="AX445" r:id="rId2554" display="https://twitter.com/izabellapmendes"/>
    <hyperlink ref="AX446" r:id="rId2555" display="https://twitter.com/katiezmcmahon"/>
    <hyperlink ref="AX447" r:id="rId2556" display="https://twitter.com/rockydm92"/>
    <hyperlink ref="AX11" r:id="rId2557" display="https://twitter.com/uberfacts"/>
    <hyperlink ref="AX448" r:id="rId2558" display="https://twitter.com/lorchhhh_"/>
    <hyperlink ref="AX449" r:id="rId2559" display="https://twitter.com/hatpinwoman"/>
    <hyperlink ref="AX450" r:id="rId2560" display="https://twitter.com/drawnoutofshape"/>
    <hyperlink ref="AX451" r:id="rId2561" display="https://twitter.com/blarestew"/>
    <hyperlink ref="AX51" r:id="rId2562" display="https://twitter.com/bbone_dog"/>
    <hyperlink ref="AX452" r:id="rId2563" display="https://twitter.com/reitaena"/>
    <hyperlink ref="AX453" r:id="rId2564" display="https://twitter.com/caesium239"/>
    <hyperlink ref="AX454" r:id="rId2565" display="https://twitter.com/lopesthekid"/>
    <hyperlink ref="AX455" r:id="rId2566" display="https://twitter.com/irunnia2"/>
    <hyperlink ref="AX456" r:id="rId2567" display="https://twitter.com/meifes_05"/>
    <hyperlink ref="AX457" r:id="rId2568" display="https://twitter.com/mrrunitup7"/>
    <hyperlink ref="AX458" r:id="rId2569" display="https://twitter.com/upperpeninsula"/>
    <hyperlink ref="AX459" r:id="rId2570" display="https://twitter.com/mountaindew"/>
    <hyperlink ref="AX460" r:id="rId2571" display="https://twitter.com/robertahaneyjo1"/>
    <hyperlink ref="AX461" r:id="rId2572" display="https://twitter.com/samuelzhr"/>
    <hyperlink ref="AX462" r:id="rId2573" display="https://twitter.com/kaysolly1"/>
    <hyperlink ref="AX463" r:id="rId2574" display="https://twitter.com/georrrgiaaa_"/>
    <hyperlink ref="AX464" r:id="rId2575" display="https://twitter.com/shanleyharding5"/>
    <hyperlink ref="AX465" r:id="rId2576" display="https://twitter.com/joe_skilling"/>
    <hyperlink ref="AX466" r:id="rId2577" display="https://twitter.com/cindyloh0"/>
    <hyperlink ref="AX467" r:id="rId2578" display="https://twitter.com/stphaniethebest"/>
    <hyperlink ref="AX52" r:id="rId2579" display="https://twitter.com/andrewchamings"/>
    <hyperlink ref="AX468" r:id="rId2580" display="https://twitter.com/101wat"/>
    <hyperlink ref="AX469" r:id="rId2581" display="https://twitter.com/stevenbgroen"/>
    <hyperlink ref="AX470" r:id="rId2582" display="https://twitter.com/sethmacfarlane"/>
    <hyperlink ref="AX471" r:id="rId2583" display="https://twitter.com/dearrkaylaa"/>
    <hyperlink ref="AX472" r:id="rId2584" display="https://twitter.com/stugraham581"/>
    <hyperlink ref="AX473" r:id="rId2585" display="https://twitter.com/bettybuckley"/>
    <hyperlink ref="AX474" r:id="rId2586" display="https://twitter.com/scorpiosrf"/>
    <hyperlink ref="AX475" r:id="rId2587" display="https://twitter.com/durancevile"/>
    <hyperlink ref="AX476" r:id="rId2588" display="https://twitter.com/ingle360"/>
    <hyperlink ref="AX477" r:id="rId2589" display="https://twitter.com/goodvetpetguide"/>
    <hyperlink ref="AX478" r:id="rId2590" display="https://twitter.com/elliotspetware"/>
    <hyperlink ref="AX479" r:id="rId2591" display="https://twitter.com/winkthegoddess"/>
    <hyperlink ref="AX480" r:id="rId2592" display="https://twitter.com/tpwdparks"/>
    <hyperlink ref="AX481" r:id="rId2593" display="https://twitter.com/geartogetout"/>
    <hyperlink ref="AX482" r:id="rId2594" display="https://twitter.com/pinkypromisekis"/>
    <hyperlink ref="AX483" r:id="rId2595" display="https://twitter.com/nialler_in_blue"/>
    <hyperlink ref="AX484" r:id="rId2596" display="https://twitter.com/lucasarriola7"/>
    <hyperlink ref="AX485" r:id="rId2597" display="https://twitter.com/marynelle1944"/>
    <hyperlink ref="AX486" r:id="rId2598" display="https://twitter.com/johnny_joey"/>
    <hyperlink ref="AX487" r:id="rId2599" display="https://twitter.com/raminsphantom"/>
    <hyperlink ref="AX488" r:id="rId2600" display="https://twitter.com/luiis_rivass"/>
    <hyperlink ref="AX489" r:id="rId2601" display="https://twitter.com/pkayexpress"/>
    <hyperlink ref="AX490" r:id="rId2602" display="https://twitter.com/ups"/>
    <hyperlink ref="AX491" r:id="rId2603" display="https://twitter.com/wizspgasia"/>
    <hyperlink ref="AX492" r:id="rId2604" display="https://twitter.com/byrongray6"/>
    <hyperlink ref="AX493" r:id="rId2605" display="https://twitter.com/gaywehodogs4u"/>
    <hyperlink ref="AX494" r:id="rId2606" display="https://twitter.com/belindagray20"/>
    <hyperlink ref="AX495" r:id="rId2607" display="https://twitter.com/makiriajanae"/>
    <hyperlink ref="AX496" r:id="rId2608" display="https://twitter.com/shadhen47in"/>
    <hyperlink ref="AX497" r:id="rId2609" display="https://twitter.com/leee1113"/>
    <hyperlink ref="AX498" r:id="rId2610" display="https://twitter.com/strictlystephen"/>
    <hyperlink ref="AX499" r:id="rId2611" display="https://twitter.com/cheap_mangos"/>
    <hyperlink ref="AX500" r:id="rId2612" display="https://twitter.com/leanne_morley97"/>
    <hyperlink ref="AX501" r:id="rId2613" display="https://twitter.com/goodohzi"/>
    <hyperlink ref="AX502" r:id="rId2614" display="https://twitter.com/dog_goodomens"/>
    <hyperlink ref="AX17" r:id="rId2615" display="https://twitter.com/jashleyslc"/>
    <hyperlink ref="AX503" r:id="rId2616" display="https://twitter.com/twitter"/>
    <hyperlink ref="AX504" r:id="rId2617" display="https://twitter.com/seanmharper"/>
    <hyperlink ref="AX505" r:id="rId2618" display="https://twitter.com/tequilascnrise"/>
    <hyperlink ref="AX32" r:id="rId2619" display="https://twitter.com/safepolitics"/>
    <hyperlink ref="AX506" r:id="rId2620" display="https://twitter.com/greenpartyus"/>
    <hyperlink ref="AX507" r:id="rId2621" display="https://twitter.com/newdemcoalition"/>
    <hyperlink ref="AX508" r:id="rId2622" display="https://twitter.com/usprogressives"/>
    <hyperlink ref="AX509" r:id="rId2623" display="https://twitter.com/taylartaylor13"/>
    <hyperlink ref="AX510" r:id="rId2624" display="https://twitter.com/krishsunday"/>
    <hyperlink ref="AX511" r:id="rId2625" display="https://twitter.com/welcomet0nature"/>
    <hyperlink ref="AX512" r:id="rId2626" display="https://twitter.com/silentb247"/>
    <hyperlink ref="AX513" r:id="rId2627" display="https://twitter.com/eeliabahsas"/>
    <hyperlink ref="AX514" r:id="rId2628" display="https://twitter.com/horticarter34"/>
    <hyperlink ref="AX515" r:id="rId2629" display="https://twitter.com/gofundme"/>
    <hyperlink ref="AX516" r:id="rId2630" display="https://twitter.com/polskhora"/>
    <hyperlink ref="AX517" r:id="rId2631" display="https://twitter.com/studebaker"/>
    <hyperlink ref="AX518" r:id="rId2632" display="https://twitter.com/doggodating"/>
    <hyperlink ref="AX519" r:id="rId2633" display="https://twitter.com/sam11101120"/>
    <hyperlink ref="AX520" r:id="rId2634" display="https://twitter.com/indianodoidao"/>
    <hyperlink ref="AX521" r:id="rId2635" display="https://twitter.com/koaa"/>
    <hyperlink ref="AX522" r:id="rId2636" display="https://twitter.com/official_jonnye"/>
    <hyperlink ref="AX523" r:id="rId2637" display="https://twitter.com/makda24"/>
    <hyperlink ref="AX524" r:id="rId2638" display="https://twitter.com/jaynoyessk"/>
    <hyperlink ref="AX525" r:id="rId2639" display="https://twitter.com/mark22taylor"/>
    <hyperlink ref="AX526" r:id="rId2640" display="https://twitter.com/mphilop"/>
    <hyperlink ref="AX527" r:id="rId2641" display="https://twitter.com/valalex_"/>
    <hyperlink ref="AX528" r:id="rId2642" display="https://twitter.com/_dejhotlife"/>
    <hyperlink ref="AX529" r:id="rId2643" display="https://twitter.com/dastonerdouglas"/>
    <hyperlink ref="AX530" r:id="rId2644" display="https://twitter.com/rin_dog_"/>
    <hyperlink ref="AX531" r:id="rId2645" display="https://twitter.com/cianmaddock1"/>
    <hyperlink ref="AX532" r:id="rId2646" display="https://twitter.com/robertsrf3"/>
    <hyperlink ref="AX533" r:id="rId2647" display="https://twitter.com/astro_dog_"/>
    <hyperlink ref="AX534" r:id="rId2648" display="https://twitter.com/mohmd_ok12"/>
    <hyperlink ref="AX535" r:id="rId2649" display="https://twitter.com/private082"/>
    <hyperlink ref="AX536" r:id="rId2650" display="https://twitter.com/nabilashaly"/>
    <hyperlink ref="AX537" r:id="rId2651" display="https://twitter.com/biancapivetta"/>
    <hyperlink ref="AX538" r:id="rId2652" display="https://twitter.com/aerifia"/>
    <hyperlink ref="AX539" r:id="rId2653" display="https://twitter.com/bangtanbab3"/>
    <hyperlink ref="AX540" r:id="rId2654" display="https://twitter.com/haydelacruz"/>
    <hyperlink ref="AX541" r:id="rId2655" display="https://twitter.com/_guif1"/>
    <hyperlink ref="AX542" r:id="rId2656" display="https://twitter.com/dalgitaehyun"/>
    <hyperlink ref="AX543" r:id="rId2657" display="https://twitter.com/thaunxpected"/>
    <hyperlink ref="AX544" r:id="rId2658" display="https://twitter.com/m5_n11"/>
    <hyperlink ref="AX545" r:id="rId2659" display="https://twitter.com/ccigaro"/>
    <hyperlink ref="AX546" r:id="rId2660" display="https://twitter.com/liquidlunchtx"/>
    <hyperlink ref="AX53" r:id="rId2661" display="https://twitter.com/abc7ny"/>
    <hyperlink ref="AX547" r:id="rId2662" display="https://twitter.com/meegeeboard"/>
    <hyperlink ref="AX548" r:id="rId2663" display="https://twitter.com/mirandamel00"/>
    <hyperlink ref="AX549" r:id="rId2664" display="https://twitter.com/thetweeds"/>
    <hyperlink ref="AX550" r:id="rId2665" display="https://twitter.com/beaneyellie"/>
    <hyperlink ref="AX551" r:id="rId2666" display="https://twitter.com/dezilorna"/>
    <hyperlink ref="AX552" r:id="rId2667" display="https://twitter.com/deoxgi"/>
    <hyperlink ref="AX553" r:id="rId2668" display="https://twitter.com/okc_span"/>
    <hyperlink ref="AX554" r:id="rId2669" display="https://twitter.com/rotrujo"/>
    <hyperlink ref="AX555" r:id="rId2670" display="https://twitter.com/johnston_becca"/>
    <hyperlink ref="AX556" r:id="rId2671" display="https://twitter.com/caroll_souzaa_"/>
    <hyperlink ref="AX557" r:id="rId2672" display="https://twitter.com/brooksbenjamin"/>
    <hyperlink ref="AX558" r:id="rId2673" display="https://twitter.com/lc4a"/>
    <hyperlink ref="AX559" r:id="rId2674" display="https://twitter.com/richieclem99"/>
    <hyperlink ref="AX560" r:id="rId2675" display="https://twitter.com/elocinaryk"/>
    <hyperlink ref="AX561" r:id="rId2676" display="https://twitter.com/avacadows"/>
    <hyperlink ref="AX562" r:id="rId2677" display="https://twitter.com/dog_yeom"/>
    <hyperlink ref="AX563" r:id="rId2678" display="https://twitter.com/trenathebean"/>
    <hyperlink ref="AX564" r:id="rId2679" display="https://twitter.com/6abc"/>
    <hyperlink ref="AX565" r:id="rId2680" display="https://twitter.com/kberry6155"/>
    <hyperlink ref="AX566" r:id="rId2681" display="https://twitter.com/iamtheeminx"/>
    <hyperlink ref="AX567" r:id="rId2682" display="https://twitter.com/eggsinmycrocs"/>
    <hyperlink ref="AX568" r:id="rId2683" display="https://twitter.com/mailmansr"/>
    <hyperlink ref="AX569" r:id="rId2684" display="https://twitter.com/triciacasper"/>
    <hyperlink ref="AX570" r:id="rId2685" display="https://twitter.com/monayyshottt"/>
    <hyperlink ref="AX571" r:id="rId2686" display="https://twitter.com/ambvrrr"/>
    <hyperlink ref="AX572" r:id="rId2687" display="https://twitter.com/jacob_sheerin"/>
    <hyperlink ref="AX573" r:id="rId2688" display="https://twitter.com/taken_ablack"/>
    <hyperlink ref="AX574" r:id="rId2689" display="https://twitter.com/rachelslathar"/>
    <hyperlink ref="AX575" r:id="rId2690" display="https://twitter.com/sarah_werksma"/>
    <hyperlink ref="AX576" r:id="rId2691" display="https://twitter.com/nickpillow"/>
    <hyperlink ref="AX577" r:id="rId2692" display="https://twitter.com/mbononi1"/>
    <hyperlink ref="AX578" r:id="rId2693" display="https://twitter.com/anthemrespecter"/>
    <hyperlink ref="AX579" r:id="rId2694" display="https://twitter.com/lilpastoo"/>
    <hyperlink ref="AX580" r:id="rId2695" display="https://twitter.com/not_pc_rn"/>
    <hyperlink ref="AX581" r:id="rId2696" display="https://twitter.com/tmmamadrama"/>
    <hyperlink ref="AX582" r:id="rId2697" display="https://twitter.com/sports_fan65"/>
    <hyperlink ref="AX583" r:id="rId2698" display="https://twitter.com/em_mnnr"/>
    <hyperlink ref="AX584" r:id="rId2699" display="https://twitter.com/rumm_hamm"/>
    <hyperlink ref="AX585" r:id="rId2700" display="https://twitter.com/colleen2301"/>
    <hyperlink ref="AX586" r:id="rId2701" display="https://twitter.com/_liiddy"/>
    <hyperlink ref="AX587" r:id="rId2702" display="https://twitter.com/ew"/>
    <hyperlink ref="AX588" r:id="rId2703" display="https://twitter.com/blairlodge"/>
    <hyperlink ref="AX589" r:id="rId2704" display="https://twitter.com/freidadcaldwell"/>
    <hyperlink ref="AX590" r:id="rId2705" display="https://twitter.com/not_taryn"/>
    <hyperlink ref="AX591" r:id="rId2706" display="https://twitter.com/__aniko"/>
    <hyperlink ref="AX592" r:id="rId2707" display="https://twitter.com/claresiobhan"/>
    <hyperlink ref="AX593" r:id="rId2708" display="https://twitter.com/omgitsalia"/>
    <hyperlink ref="AX594" r:id="rId2709" display="https://twitter.com/ochavity1"/>
    <hyperlink ref="AX595" r:id="rId2710" display="https://twitter.com/galescheelar"/>
    <hyperlink ref="AX596" r:id="rId2711" display="https://twitter.com/maximebernier"/>
    <hyperlink ref="AX597" r:id="rId2712" display="https://twitter.com/drbrownoff"/>
    <hyperlink ref="AX598" r:id="rId2713" display="https://twitter.com/barkingmadeworc"/>
    <hyperlink ref="AX599" r:id="rId2714" display="https://twitter.com/pwincessdiana"/>
    <hyperlink ref="AX600" r:id="rId2715" display="https://twitter.com/maritrindadezz"/>
    <hyperlink ref="AX601" r:id="rId2716" display="https://twitter.com/cluelesserica"/>
    <hyperlink ref="AX602" r:id="rId2717" display="https://twitter.com/nicolefaknule"/>
    <hyperlink ref="AX603" r:id="rId2718" display="https://twitter.com/cbsbigbrother"/>
    <hyperlink ref="AX604" r:id="rId2719" display="https://twitter.com/realfriscokid"/>
    <hyperlink ref="AX605" r:id="rId2720" display="https://twitter.com/bigsexhaver69"/>
    <hyperlink ref="AX606" r:id="rId2721" display="https://twitter.com/aureliinfini"/>
    <hyperlink ref="AX607" r:id="rId2722" display="https://twitter.com/ron92211"/>
    <hyperlink ref="AX608" r:id="rId2723" display="https://twitter.com/edroso"/>
    <hyperlink ref="AX609" r:id="rId2724" display="https://twitter.com/shoeflyin"/>
    <hyperlink ref="AX610" r:id="rId2725" display="https://twitter.com/jkertis18"/>
    <hyperlink ref="AX611" r:id="rId2726" display="https://twitter.com/kyle_kelly22"/>
    <hyperlink ref="AX612" r:id="rId2727" display="https://twitter.com/nick_vasquez99"/>
    <hyperlink ref="AX613" r:id="rId2728" display="https://twitter.com/chelssadrienne"/>
    <hyperlink ref="AX614" r:id="rId2729" display="https://twitter.com/konachu_dog"/>
    <hyperlink ref="AX615" r:id="rId2730" display="https://twitter.com/wyffnews4"/>
    <hyperlink ref="AX616" r:id="rId2731" display="https://twitter.com/_elizabeth_k"/>
    <hyperlink ref="AX617" r:id="rId2732" display="https://twitter.com/themouseking"/>
    <hyperlink ref="AX618" r:id="rId2733" display="https://twitter.com/notgappy"/>
    <hyperlink ref="AX619" r:id="rId2734" display="https://twitter.com/indyahg"/>
    <hyperlink ref="AX620" r:id="rId2735" display="https://twitter.com/buzzfeed"/>
    <hyperlink ref="AX621" r:id="rId2736" display="https://twitter.com/riverdaughta"/>
    <hyperlink ref="AX622" r:id="rId2737" display="https://twitter.com/tom_orsborn"/>
    <hyperlink ref="AX623" r:id="rId2738" display="https://twitter.com/jackfrank_jjf"/>
    <hyperlink ref="AX624" r:id="rId2739" display="https://twitter.com/_kingpear"/>
    <hyperlink ref="AX625" r:id="rId2740" display="https://twitter.com/jamberee13"/>
    <hyperlink ref="AX626" r:id="rId2741" display="https://twitter.com/khari___"/>
    <hyperlink ref="AX627" r:id="rId2742" display="https://twitter.com/bangtanjem"/>
    <hyperlink ref="AX628" r:id="rId2743" display="https://twitter.com/misterchipcgb"/>
    <hyperlink ref="AX629" r:id="rId2744" display="https://twitter.com/zzthipaapaazz"/>
    <hyperlink ref="AX630" r:id="rId2745" display="https://twitter.com/bradheath"/>
    <hyperlink ref="AX631" r:id="rId2746" display="https://twitter.com/jefffrings"/>
    <hyperlink ref="AX33" r:id="rId2747" display="https://twitter.com/the_cameraman_"/>
    <hyperlink ref="AX632" r:id="rId2748" display="https://twitter.com/amyjuris"/>
    <hyperlink ref="AX633" r:id="rId2749" display="https://twitter.com/nike"/>
    <hyperlink ref="AX634" r:id="rId2750" display="https://twitter.com/wimbledon"/>
    <hyperlink ref="AX635" r:id="rId2751" display="https://twitter.com/alexcapranor"/>
    <hyperlink ref="AX636" r:id="rId2752" display="https://twitter.com/inspire_edit"/>
    <hyperlink ref="AX637" r:id="rId2753" display="https://twitter.com/jojoko"/>
    <hyperlink ref="AX638" r:id="rId2754" display="https://twitter.com/angelkingggg"/>
    <hyperlink ref="AX639" r:id="rId2755" display="https://twitter.com/chelsealford4"/>
    <hyperlink ref="AX640" r:id="rId2756" display="https://twitter.com/craigcalcaterra"/>
    <hyperlink ref="AX641" r:id="rId2757" display="https://twitter.com/pete4ducks"/>
    <hyperlink ref="AX642" r:id="rId2758" display="https://twitter.com/wayfaringhind"/>
    <hyperlink ref="AX643" r:id="rId2759" display="https://twitter.com/malcolmnsgw"/>
    <hyperlink ref="AX644" r:id="rId2760" display="https://twitter.com/jeffmacke"/>
    <hyperlink ref="AX645" r:id="rId2761" display="https://twitter.com/kingcharlestra1"/>
    <hyperlink ref="AX646" r:id="rId2762" display="https://twitter.com/maigo_pet_dog"/>
    <hyperlink ref="AX647" r:id="rId2763" display="https://twitter.com/animalsosaki"/>
    <hyperlink ref="AX648" r:id="rId2764" display="https://twitter.com/tiutin"/>
    <hyperlink ref="AX649" r:id="rId2765" display="https://twitter.com/liambradley9"/>
    <hyperlink ref="AX650" r:id="rId2766" display="https://twitter.com/disposable__fix"/>
    <hyperlink ref="AX651" r:id="rId2767" display="https://twitter.com/shhh_ey"/>
    <hyperlink ref="AX652" r:id="rId2768" display="https://twitter.com/56_diddy"/>
    <hyperlink ref="AX653" r:id="rId2769" display="https://twitter.com/itsrated_r"/>
    <hyperlink ref="AX654" r:id="rId2770" display="https://twitter.com/whnt"/>
    <hyperlink ref="AX655" r:id="rId2771" display="https://twitter.com/shakespearefor"/>
    <hyperlink ref="AX656" r:id="rId2772" display="https://twitter.com/change"/>
    <hyperlink ref="AX657" r:id="rId2773" display="https://twitter.com/sammonphilly"/>
    <hyperlink ref="AX658" r:id="rId2774" display="https://twitter.com/mrsbarfiej"/>
    <hyperlink ref="AX659" r:id="rId2775" display="https://twitter.com/nevinellie"/>
    <hyperlink ref="AX660" r:id="rId2776" display="https://twitter.com/tm416"/>
    <hyperlink ref="AX20" r:id="rId2777" display="https://twitter.com/go4behrendt"/>
    <hyperlink ref="AX661" r:id="rId2778" display="https://twitter.com/karamkell"/>
    <hyperlink ref="AX662" r:id="rId2779" display="https://twitter.com/engrkebin"/>
    <hyperlink ref="AX663" r:id="rId2780" display="https://twitter.com/amymaryrodgers"/>
    <hyperlink ref="AX664" r:id="rId2781" display="https://twitter.com/fallenabyss92"/>
    <hyperlink ref="AX665" r:id="rId2782" display="https://twitter.com/sherria_renaeee"/>
    <hyperlink ref="AX666" r:id="rId2783" display="https://twitter.com/carlykaykayy"/>
    <hyperlink ref="AX667" r:id="rId2784" display="https://twitter.com/thisismkt"/>
    <hyperlink ref="AX668" r:id="rId2785" display="https://twitter.com/awkwardlyjessie"/>
    <hyperlink ref="AX669" r:id="rId2786" display="https://twitter.com/ylandreneau"/>
    <hyperlink ref="AX670" r:id="rId2787" display="https://twitter.com/etaylorl_"/>
    <hyperlink ref="AX671" r:id="rId2788" display="https://twitter.com/lovelyboxerlilz"/>
    <hyperlink ref="AX672" r:id="rId2789" display="https://twitter.com/whiteboxerlayla"/>
    <hyperlink ref="AX673" r:id="rId2790" display="https://twitter.com/darth__lilium"/>
    <hyperlink ref="AX674" r:id="rId2791" display="https://twitter.com/mrspigg09318173"/>
    <hyperlink ref="AX675" r:id="rId2792" display="https://twitter.com/naomilorenzini"/>
    <hyperlink ref="AX676" r:id="rId2793" display="https://twitter.com/nickashworth4"/>
    <hyperlink ref="AX677" r:id="rId2794" display="https://twitter.com/sophb1d"/>
    <hyperlink ref="AX678" r:id="rId2795" display="https://twitter.com/xxmkjxx"/>
    <hyperlink ref="AX679" r:id="rId2796" display="https://twitter.com/zubichild"/>
    <hyperlink ref="AX680" r:id="rId2797" display="https://twitter.com/connorlipke"/>
    <hyperlink ref="AX34" r:id="rId2798" display="https://twitter.com/trevor14smith"/>
    <hyperlink ref="AX681" r:id="rId2799" display="https://twitter.com/unrulybrewing"/>
    <hyperlink ref="AX682" r:id="rId2800" display="https://twitter.com/pigeonhillbrew"/>
    <hyperlink ref="AX683" r:id="rId2801" display="https://twitter.com/visitmuskegon"/>
    <hyperlink ref="AX684" r:id="rId2802" display="https://twitter.com/caiobasc"/>
    <hyperlink ref="AX685" r:id="rId2803" display="https://twitter.com/propersneakers"/>
    <hyperlink ref="AX686" r:id="rId2804" display="https://twitter.com/wangenra"/>
    <hyperlink ref="AX687" r:id="rId2805" display="https://twitter.com/grandmasterdiva"/>
    <hyperlink ref="AX688" r:id="rId2806" display="https://twitter.com/trish_kendrick"/>
    <hyperlink ref="AX689" r:id="rId2807" display="https://twitter.com/listia"/>
    <hyperlink ref="AX690" r:id="rId2808" display="https://twitter.com/truxtt"/>
    <hyperlink ref="AX691" r:id="rId2809" display="https://twitter.com/schauwecker79"/>
    <hyperlink ref="AX692" r:id="rId2810" display="https://twitter.com/marblespictures"/>
    <hyperlink ref="AX693" r:id="rId2811" display="https://twitter.com/zazzle"/>
    <hyperlink ref="AX694" r:id="rId2812" display="https://twitter.com/itstinega"/>
  </hyperlinks>
  <printOptions/>
  <pageMargins left="0.7" right="0.7" top="0.75" bottom="0.75" header="0.3" footer="0.3"/>
  <pageSetup horizontalDpi="600" verticalDpi="600" orientation="portrait" r:id="rId2816"/>
  <legacyDrawing r:id="rId2814"/>
  <tableParts>
    <tablePart r:id="rId28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1"/>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39.00390625" style="0"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8473</v>
      </c>
    </row>
    <row r="3" spans="1:25" ht="15">
      <c r="A3" s="90" t="s">
        <v>8273</v>
      </c>
      <c r="B3" s="66" t="s">
        <v>8442</v>
      </c>
      <c r="C3" s="66" t="s">
        <v>56</v>
      </c>
      <c r="D3" s="109"/>
      <c r="E3" s="108"/>
      <c r="F3" s="110"/>
      <c r="G3" s="111"/>
      <c r="H3" s="111"/>
      <c r="I3" s="112">
        <v>3</v>
      </c>
      <c r="J3" s="113"/>
      <c r="K3" s="48">
        <v>159</v>
      </c>
      <c r="L3" s="48">
        <v>149</v>
      </c>
      <c r="M3" s="48">
        <v>21</v>
      </c>
      <c r="N3" s="48">
        <v>170</v>
      </c>
      <c r="O3" s="48">
        <v>170</v>
      </c>
      <c r="P3" s="49" t="s">
        <v>8271</v>
      </c>
      <c r="Q3" s="49" t="s">
        <v>8271</v>
      </c>
      <c r="R3" s="48">
        <v>159</v>
      </c>
      <c r="S3" s="48">
        <v>159</v>
      </c>
      <c r="T3" s="48">
        <v>1</v>
      </c>
      <c r="U3" s="48">
        <v>3</v>
      </c>
      <c r="V3" s="48">
        <v>0</v>
      </c>
      <c r="W3" s="49">
        <v>0</v>
      </c>
      <c r="X3" s="49">
        <v>0</v>
      </c>
      <c r="Y3" s="123"/>
    </row>
    <row r="4" spans="1:25" ht="15">
      <c r="A4" s="90" t="s">
        <v>8274</v>
      </c>
      <c r="B4" s="66" t="s">
        <v>8443</v>
      </c>
      <c r="C4" s="66" t="s">
        <v>56</v>
      </c>
      <c r="D4" s="115"/>
      <c r="E4" s="114"/>
      <c r="F4" s="124" t="s">
        <v>8474</v>
      </c>
      <c r="G4" s="117"/>
      <c r="H4" s="117"/>
      <c r="I4" s="118">
        <v>4</v>
      </c>
      <c r="J4" s="119"/>
      <c r="K4" s="48">
        <v>22</v>
      </c>
      <c r="L4" s="48">
        <v>22</v>
      </c>
      <c r="M4" s="48">
        <v>0</v>
      </c>
      <c r="N4" s="48">
        <v>22</v>
      </c>
      <c r="O4" s="48">
        <v>1</v>
      </c>
      <c r="P4" s="49">
        <v>0</v>
      </c>
      <c r="Q4" s="49">
        <v>0</v>
      </c>
      <c r="R4" s="48">
        <v>1</v>
      </c>
      <c r="S4" s="48">
        <v>0</v>
      </c>
      <c r="T4" s="48">
        <v>22</v>
      </c>
      <c r="U4" s="48">
        <v>22</v>
      </c>
      <c r="V4" s="48">
        <v>2</v>
      </c>
      <c r="W4" s="49">
        <v>1.822314</v>
      </c>
      <c r="X4" s="49">
        <v>0.045454545454545456</v>
      </c>
      <c r="Y4" s="124" t="s">
        <v>8474</v>
      </c>
    </row>
    <row r="5" spans="1:25" ht="15">
      <c r="A5" s="90" t="s">
        <v>8275</v>
      </c>
      <c r="B5" s="66" t="s">
        <v>8444</v>
      </c>
      <c r="C5" s="66" t="s">
        <v>56</v>
      </c>
      <c r="D5" s="115"/>
      <c r="E5" s="114"/>
      <c r="F5" s="124" t="s">
        <v>8475</v>
      </c>
      <c r="G5" s="117"/>
      <c r="H5" s="117"/>
      <c r="I5" s="118">
        <v>5</v>
      </c>
      <c r="J5" s="119"/>
      <c r="K5" s="48">
        <v>16</v>
      </c>
      <c r="L5" s="48">
        <v>16</v>
      </c>
      <c r="M5" s="48">
        <v>0</v>
      </c>
      <c r="N5" s="48">
        <v>16</v>
      </c>
      <c r="O5" s="48">
        <v>1</v>
      </c>
      <c r="P5" s="49">
        <v>0</v>
      </c>
      <c r="Q5" s="49">
        <v>0</v>
      </c>
      <c r="R5" s="48">
        <v>1</v>
      </c>
      <c r="S5" s="48">
        <v>0</v>
      </c>
      <c r="T5" s="48">
        <v>16</v>
      </c>
      <c r="U5" s="48">
        <v>16</v>
      </c>
      <c r="V5" s="48">
        <v>2</v>
      </c>
      <c r="W5" s="49">
        <v>1.757813</v>
      </c>
      <c r="X5" s="49">
        <v>0.0625</v>
      </c>
      <c r="Y5" s="124" t="s">
        <v>8475</v>
      </c>
    </row>
    <row r="6" spans="1:25" ht="15">
      <c r="A6" s="90" t="s">
        <v>8276</v>
      </c>
      <c r="B6" s="66" t="s">
        <v>8445</v>
      </c>
      <c r="C6" s="66" t="s">
        <v>56</v>
      </c>
      <c r="D6" s="115"/>
      <c r="E6" s="114"/>
      <c r="F6" s="116"/>
      <c r="G6" s="117"/>
      <c r="H6" s="117"/>
      <c r="I6" s="118">
        <v>6</v>
      </c>
      <c r="J6" s="119"/>
      <c r="K6" s="48">
        <v>16</v>
      </c>
      <c r="L6" s="48">
        <v>15</v>
      </c>
      <c r="M6" s="48">
        <v>8</v>
      </c>
      <c r="N6" s="48">
        <v>23</v>
      </c>
      <c r="O6" s="48">
        <v>3</v>
      </c>
      <c r="P6" s="49">
        <v>0</v>
      </c>
      <c r="Q6" s="49">
        <v>0</v>
      </c>
      <c r="R6" s="48">
        <v>1</v>
      </c>
      <c r="S6" s="48">
        <v>0</v>
      </c>
      <c r="T6" s="48">
        <v>16</v>
      </c>
      <c r="U6" s="48">
        <v>23</v>
      </c>
      <c r="V6" s="48">
        <v>5</v>
      </c>
      <c r="W6" s="49">
        <v>2.453125</v>
      </c>
      <c r="X6" s="49">
        <v>0.06666666666666667</v>
      </c>
      <c r="Y6" s="123"/>
    </row>
    <row r="7" spans="1:25" ht="15">
      <c r="A7" s="90" t="s">
        <v>8277</v>
      </c>
      <c r="B7" s="66" t="s">
        <v>8446</v>
      </c>
      <c r="C7" s="66" t="s">
        <v>56</v>
      </c>
      <c r="D7" s="115"/>
      <c r="E7" s="114"/>
      <c r="F7" s="116"/>
      <c r="G7" s="117"/>
      <c r="H7" s="117"/>
      <c r="I7" s="118">
        <v>7</v>
      </c>
      <c r="J7" s="119"/>
      <c r="K7" s="48">
        <v>15</v>
      </c>
      <c r="L7" s="48">
        <v>15</v>
      </c>
      <c r="M7" s="48">
        <v>0</v>
      </c>
      <c r="N7" s="48">
        <v>15</v>
      </c>
      <c r="O7" s="48">
        <v>1</v>
      </c>
      <c r="P7" s="49">
        <v>0</v>
      </c>
      <c r="Q7" s="49">
        <v>0</v>
      </c>
      <c r="R7" s="48">
        <v>1</v>
      </c>
      <c r="S7" s="48">
        <v>0</v>
      </c>
      <c r="T7" s="48">
        <v>15</v>
      </c>
      <c r="U7" s="48">
        <v>15</v>
      </c>
      <c r="V7" s="48">
        <v>2</v>
      </c>
      <c r="W7" s="49">
        <v>1.742222</v>
      </c>
      <c r="X7" s="49">
        <v>0.06666666666666667</v>
      </c>
      <c r="Y7" s="123"/>
    </row>
    <row r="8" spans="1:25" ht="15">
      <c r="A8" s="90" t="s">
        <v>8278</v>
      </c>
      <c r="B8" s="66" t="s">
        <v>8447</v>
      </c>
      <c r="C8" s="66" t="s">
        <v>56</v>
      </c>
      <c r="D8" s="115"/>
      <c r="E8" s="114"/>
      <c r="F8" s="116"/>
      <c r="G8" s="117"/>
      <c r="H8" s="117"/>
      <c r="I8" s="118">
        <v>8</v>
      </c>
      <c r="J8" s="119"/>
      <c r="K8" s="48">
        <v>15</v>
      </c>
      <c r="L8" s="48">
        <v>15</v>
      </c>
      <c r="M8" s="48">
        <v>0</v>
      </c>
      <c r="N8" s="48">
        <v>15</v>
      </c>
      <c r="O8" s="48">
        <v>1</v>
      </c>
      <c r="P8" s="49">
        <v>0</v>
      </c>
      <c r="Q8" s="49">
        <v>0</v>
      </c>
      <c r="R8" s="48">
        <v>1</v>
      </c>
      <c r="S8" s="48">
        <v>0</v>
      </c>
      <c r="T8" s="48">
        <v>15</v>
      </c>
      <c r="U8" s="48">
        <v>15</v>
      </c>
      <c r="V8" s="48">
        <v>2</v>
      </c>
      <c r="W8" s="49">
        <v>1.742222</v>
      </c>
      <c r="X8" s="49">
        <v>0.06666666666666667</v>
      </c>
      <c r="Y8" s="123"/>
    </row>
    <row r="9" spans="1:25" ht="15">
      <c r="A9" s="90" t="s">
        <v>8279</v>
      </c>
      <c r="B9" s="66" t="s">
        <v>8448</v>
      </c>
      <c r="C9" s="66" t="s">
        <v>56</v>
      </c>
      <c r="D9" s="115"/>
      <c r="E9" s="114"/>
      <c r="F9" s="116"/>
      <c r="G9" s="117"/>
      <c r="H9" s="117"/>
      <c r="I9" s="118">
        <v>9</v>
      </c>
      <c r="J9" s="119"/>
      <c r="K9" s="48">
        <v>14</v>
      </c>
      <c r="L9" s="48">
        <v>14</v>
      </c>
      <c r="M9" s="48">
        <v>0</v>
      </c>
      <c r="N9" s="48">
        <v>14</v>
      </c>
      <c r="O9" s="48">
        <v>1</v>
      </c>
      <c r="P9" s="49">
        <v>0</v>
      </c>
      <c r="Q9" s="49">
        <v>0</v>
      </c>
      <c r="R9" s="48">
        <v>1</v>
      </c>
      <c r="S9" s="48">
        <v>0</v>
      </c>
      <c r="T9" s="48">
        <v>14</v>
      </c>
      <c r="U9" s="48">
        <v>14</v>
      </c>
      <c r="V9" s="48">
        <v>2</v>
      </c>
      <c r="W9" s="49">
        <v>1.72449</v>
      </c>
      <c r="X9" s="49">
        <v>0.07142857142857142</v>
      </c>
      <c r="Y9" s="123"/>
    </row>
    <row r="10" spans="1:25" ht="14.25" customHeight="1">
      <c r="A10" s="90" t="s">
        <v>8280</v>
      </c>
      <c r="B10" s="66" t="s">
        <v>8449</v>
      </c>
      <c r="C10" s="66" t="s">
        <v>56</v>
      </c>
      <c r="D10" s="115"/>
      <c r="E10" s="114"/>
      <c r="F10" s="116"/>
      <c r="G10" s="117"/>
      <c r="H10" s="117"/>
      <c r="I10" s="118">
        <v>10</v>
      </c>
      <c r="J10" s="119"/>
      <c r="K10" s="48">
        <v>12</v>
      </c>
      <c r="L10" s="48">
        <v>12</v>
      </c>
      <c r="M10" s="48">
        <v>0</v>
      </c>
      <c r="N10" s="48">
        <v>12</v>
      </c>
      <c r="O10" s="48">
        <v>1</v>
      </c>
      <c r="P10" s="49">
        <v>0</v>
      </c>
      <c r="Q10" s="49">
        <v>0</v>
      </c>
      <c r="R10" s="48">
        <v>1</v>
      </c>
      <c r="S10" s="48">
        <v>0</v>
      </c>
      <c r="T10" s="48">
        <v>12</v>
      </c>
      <c r="U10" s="48">
        <v>12</v>
      </c>
      <c r="V10" s="48">
        <v>3</v>
      </c>
      <c r="W10" s="49">
        <v>1.805556</v>
      </c>
      <c r="X10" s="49">
        <v>0.08333333333333333</v>
      </c>
      <c r="Y10" s="123"/>
    </row>
    <row r="11" spans="1:25" ht="15">
      <c r="A11" s="90" t="s">
        <v>8281</v>
      </c>
      <c r="B11" s="66" t="s">
        <v>8450</v>
      </c>
      <c r="C11" s="66" t="s">
        <v>56</v>
      </c>
      <c r="D11" s="115"/>
      <c r="E11" s="114"/>
      <c r="F11" s="116"/>
      <c r="G11" s="117"/>
      <c r="H11" s="117"/>
      <c r="I11" s="118">
        <v>11</v>
      </c>
      <c r="J11" s="119"/>
      <c r="K11" s="48">
        <v>12</v>
      </c>
      <c r="L11" s="48">
        <v>12</v>
      </c>
      <c r="M11" s="48">
        <v>0</v>
      </c>
      <c r="N11" s="48">
        <v>12</v>
      </c>
      <c r="O11" s="48">
        <v>1</v>
      </c>
      <c r="P11" s="49">
        <v>0</v>
      </c>
      <c r="Q11" s="49">
        <v>0</v>
      </c>
      <c r="R11" s="48">
        <v>1</v>
      </c>
      <c r="S11" s="48">
        <v>0</v>
      </c>
      <c r="T11" s="48">
        <v>12</v>
      </c>
      <c r="U11" s="48">
        <v>12</v>
      </c>
      <c r="V11" s="48">
        <v>2</v>
      </c>
      <c r="W11" s="49">
        <v>1.680556</v>
      </c>
      <c r="X11" s="49">
        <v>0.08333333333333333</v>
      </c>
      <c r="Y11" s="123"/>
    </row>
    <row r="12" spans="1:25" ht="15">
      <c r="A12" s="90" t="s">
        <v>8282</v>
      </c>
      <c r="B12" s="66" t="s">
        <v>8451</v>
      </c>
      <c r="C12" s="66" t="s">
        <v>56</v>
      </c>
      <c r="D12" s="115"/>
      <c r="E12" s="114"/>
      <c r="F12" s="116"/>
      <c r="G12" s="117"/>
      <c r="H12" s="117"/>
      <c r="I12" s="118">
        <v>12</v>
      </c>
      <c r="J12" s="119"/>
      <c r="K12" s="48">
        <v>12</v>
      </c>
      <c r="L12" s="48">
        <v>12</v>
      </c>
      <c r="M12" s="48">
        <v>0</v>
      </c>
      <c r="N12" s="48">
        <v>12</v>
      </c>
      <c r="O12" s="48">
        <v>1</v>
      </c>
      <c r="P12" s="49">
        <v>0</v>
      </c>
      <c r="Q12" s="49">
        <v>0</v>
      </c>
      <c r="R12" s="48">
        <v>1</v>
      </c>
      <c r="S12" s="48">
        <v>0</v>
      </c>
      <c r="T12" s="48">
        <v>12</v>
      </c>
      <c r="U12" s="48">
        <v>12</v>
      </c>
      <c r="V12" s="48">
        <v>2</v>
      </c>
      <c r="W12" s="49">
        <v>1.680556</v>
      </c>
      <c r="X12" s="49">
        <v>0.08333333333333333</v>
      </c>
      <c r="Y12" s="123"/>
    </row>
    <row r="13" spans="1:25" ht="15">
      <c r="A13" s="90" t="s">
        <v>8283</v>
      </c>
      <c r="B13" s="66" t="s">
        <v>8452</v>
      </c>
      <c r="C13" s="66" t="s">
        <v>56</v>
      </c>
      <c r="D13" s="115"/>
      <c r="E13" s="114"/>
      <c r="F13" s="116"/>
      <c r="G13" s="117"/>
      <c r="H13" s="117"/>
      <c r="I13" s="118">
        <v>13</v>
      </c>
      <c r="J13" s="119"/>
      <c r="K13" s="48">
        <v>9</v>
      </c>
      <c r="L13" s="48">
        <v>9</v>
      </c>
      <c r="M13" s="48">
        <v>3</v>
      </c>
      <c r="N13" s="48">
        <v>12</v>
      </c>
      <c r="O13" s="48">
        <v>3</v>
      </c>
      <c r="P13" s="49">
        <v>0</v>
      </c>
      <c r="Q13" s="49">
        <v>0</v>
      </c>
      <c r="R13" s="48">
        <v>1</v>
      </c>
      <c r="S13" s="48">
        <v>0</v>
      </c>
      <c r="T13" s="48">
        <v>9</v>
      </c>
      <c r="U13" s="48">
        <v>12</v>
      </c>
      <c r="V13" s="48">
        <v>2</v>
      </c>
      <c r="W13" s="49">
        <v>1.555556</v>
      </c>
      <c r="X13" s="49">
        <v>0.125</v>
      </c>
      <c r="Y13" s="123"/>
    </row>
    <row r="14" spans="1:25" ht="15">
      <c r="A14" s="90" t="s">
        <v>8284</v>
      </c>
      <c r="B14" s="66" t="s">
        <v>8453</v>
      </c>
      <c r="C14" s="66" t="s">
        <v>56</v>
      </c>
      <c r="D14" s="115"/>
      <c r="E14" s="114"/>
      <c r="F14" s="116"/>
      <c r="G14" s="117"/>
      <c r="H14" s="117"/>
      <c r="I14" s="118">
        <v>14</v>
      </c>
      <c r="J14" s="119"/>
      <c r="K14" s="48">
        <v>8</v>
      </c>
      <c r="L14" s="48">
        <v>7</v>
      </c>
      <c r="M14" s="48">
        <v>2</v>
      </c>
      <c r="N14" s="48">
        <v>9</v>
      </c>
      <c r="O14" s="48">
        <v>1</v>
      </c>
      <c r="P14" s="49">
        <v>0</v>
      </c>
      <c r="Q14" s="49">
        <v>0</v>
      </c>
      <c r="R14" s="48">
        <v>1</v>
      </c>
      <c r="S14" s="48">
        <v>0</v>
      </c>
      <c r="T14" s="48">
        <v>8</v>
      </c>
      <c r="U14" s="48">
        <v>9</v>
      </c>
      <c r="V14" s="48">
        <v>2</v>
      </c>
      <c r="W14" s="49">
        <v>1.53125</v>
      </c>
      <c r="X14" s="49">
        <v>0.125</v>
      </c>
      <c r="Y14" s="123"/>
    </row>
    <row r="15" spans="1:25" ht="15">
      <c r="A15" s="90" t="s">
        <v>8285</v>
      </c>
      <c r="B15" s="66" t="s">
        <v>8442</v>
      </c>
      <c r="C15" s="66" t="s">
        <v>59</v>
      </c>
      <c r="D15" s="115"/>
      <c r="E15" s="114"/>
      <c r="F15" s="116"/>
      <c r="G15" s="117"/>
      <c r="H15" s="117"/>
      <c r="I15" s="118">
        <v>15</v>
      </c>
      <c r="J15" s="119"/>
      <c r="K15" s="48">
        <v>7</v>
      </c>
      <c r="L15" s="48">
        <v>11</v>
      </c>
      <c r="M15" s="48">
        <v>0</v>
      </c>
      <c r="N15" s="48">
        <v>11</v>
      </c>
      <c r="O15" s="48">
        <v>0</v>
      </c>
      <c r="P15" s="49">
        <v>0</v>
      </c>
      <c r="Q15" s="49">
        <v>0</v>
      </c>
      <c r="R15" s="48">
        <v>1</v>
      </c>
      <c r="S15" s="48">
        <v>0</v>
      </c>
      <c r="T15" s="48">
        <v>7</v>
      </c>
      <c r="U15" s="48">
        <v>11</v>
      </c>
      <c r="V15" s="48">
        <v>2</v>
      </c>
      <c r="W15" s="49">
        <v>1.265306</v>
      </c>
      <c r="X15" s="49">
        <v>0.2619047619047619</v>
      </c>
      <c r="Y15" s="123"/>
    </row>
    <row r="16" spans="1:25" ht="15">
      <c r="A16" s="90" t="s">
        <v>8286</v>
      </c>
      <c r="B16" s="66" t="s">
        <v>8443</v>
      </c>
      <c r="C16" s="66" t="s">
        <v>59</v>
      </c>
      <c r="D16" s="115"/>
      <c r="E16" s="114"/>
      <c r="F16" s="116"/>
      <c r="G16" s="117"/>
      <c r="H16" s="117"/>
      <c r="I16" s="118">
        <v>16</v>
      </c>
      <c r="J16" s="119"/>
      <c r="K16" s="48">
        <v>6</v>
      </c>
      <c r="L16" s="48">
        <v>6</v>
      </c>
      <c r="M16" s="48">
        <v>0</v>
      </c>
      <c r="N16" s="48">
        <v>6</v>
      </c>
      <c r="O16" s="48">
        <v>1</v>
      </c>
      <c r="P16" s="49">
        <v>0</v>
      </c>
      <c r="Q16" s="49">
        <v>0</v>
      </c>
      <c r="R16" s="48">
        <v>1</v>
      </c>
      <c r="S16" s="48">
        <v>0</v>
      </c>
      <c r="T16" s="48">
        <v>6</v>
      </c>
      <c r="U16" s="48">
        <v>6</v>
      </c>
      <c r="V16" s="48">
        <v>2</v>
      </c>
      <c r="W16" s="49">
        <v>1.388889</v>
      </c>
      <c r="X16" s="49">
        <v>0.16666666666666666</v>
      </c>
      <c r="Y16" s="123"/>
    </row>
    <row r="17" spans="1:25" ht="15">
      <c r="A17" s="90" t="s">
        <v>8287</v>
      </c>
      <c r="B17" s="66" t="s">
        <v>8444</v>
      </c>
      <c r="C17" s="66" t="s">
        <v>59</v>
      </c>
      <c r="D17" s="115"/>
      <c r="E17" s="114"/>
      <c r="F17" s="116"/>
      <c r="G17" s="117"/>
      <c r="H17" s="117"/>
      <c r="I17" s="118">
        <v>17</v>
      </c>
      <c r="J17" s="119"/>
      <c r="K17" s="48">
        <v>6</v>
      </c>
      <c r="L17" s="48">
        <v>6</v>
      </c>
      <c r="M17" s="48">
        <v>0</v>
      </c>
      <c r="N17" s="48">
        <v>6</v>
      </c>
      <c r="O17" s="48">
        <v>1</v>
      </c>
      <c r="P17" s="49">
        <v>0</v>
      </c>
      <c r="Q17" s="49">
        <v>0</v>
      </c>
      <c r="R17" s="48">
        <v>1</v>
      </c>
      <c r="S17" s="48">
        <v>0</v>
      </c>
      <c r="T17" s="48">
        <v>6</v>
      </c>
      <c r="U17" s="48">
        <v>6</v>
      </c>
      <c r="V17" s="48">
        <v>2</v>
      </c>
      <c r="W17" s="49">
        <v>1.388889</v>
      </c>
      <c r="X17" s="49">
        <v>0.16666666666666666</v>
      </c>
      <c r="Y17" s="123"/>
    </row>
    <row r="18" spans="1:25" ht="15">
      <c r="A18" s="90" t="s">
        <v>8288</v>
      </c>
      <c r="B18" s="66" t="s">
        <v>8445</v>
      </c>
      <c r="C18" s="66" t="s">
        <v>59</v>
      </c>
      <c r="D18" s="115"/>
      <c r="E18" s="114"/>
      <c r="F18" s="116"/>
      <c r="G18" s="117"/>
      <c r="H18" s="117"/>
      <c r="I18" s="118">
        <v>18</v>
      </c>
      <c r="J18" s="119"/>
      <c r="K18" s="48">
        <v>5</v>
      </c>
      <c r="L18" s="48">
        <v>6</v>
      </c>
      <c r="M18" s="48">
        <v>0</v>
      </c>
      <c r="N18" s="48">
        <v>6</v>
      </c>
      <c r="O18" s="48">
        <v>2</v>
      </c>
      <c r="P18" s="49">
        <v>0</v>
      </c>
      <c r="Q18" s="49">
        <v>0</v>
      </c>
      <c r="R18" s="48">
        <v>1</v>
      </c>
      <c r="S18" s="48">
        <v>0</v>
      </c>
      <c r="T18" s="48">
        <v>5</v>
      </c>
      <c r="U18" s="48">
        <v>6</v>
      </c>
      <c r="V18" s="48">
        <v>3</v>
      </c>
      <c r="W18" s="49">
        <v>1.44</v>
      </c>
      <c r="X18" s="49">
        <v>0.2</v>
      </c>
      <c r="Y18" s="123"/>
    </row>
    <row r="19" spans="1:25" ht="15">
      <c r="A19" s="90" t="s">
        <v>8289</v>
      </c>
      <c r="B19" s="66" t="s">
        <v>8446</v>
      </c>
      <c r="C19" s="66" t="s">
        <v>59</v>
      </c>
      <c r="D19" s="115"/>
      <c r="E19" s="114"/>
      <c r="F19" s="116"/>
      <c r="G19" s="117"/>
      <c r="H19" s="117"/>
      <c r="I19" s="118">
        <v>19</v>
      </c>
      <c r="J19" s="119"/>
      <c r="K19" s="48">
        <v>5</v>
      </c>
      <c r="L19" s="48">
        <v>5</v>
      </c>
      <c r="M19" s="48">
        <v>0</v>
      </c>
      <c r="N19" s="48">
        <v>5</v>
      </c>
      <c r="O19" s="48">
        <v>1</v>
      </c>
      <c r="P19" s="49">
        <v>0</v>
      </c>
      <c r="Q19" s="49">
        <v>0</v>
      </c>
      <c r="R19" s="48">
        <v>1</v>
      </c>
      <c r="S19" s="48">
        <v>0</v>
      </c>
      <c r="T19" s="48">
        <v>5</v>
      </c>
      <c r="U19" s="48">
        <v>5</v>
      </c>
      <c r="V19" s="48">
        <v>2</v>
      </c>
      <c r="W19" s="49">
        <v>1.28</v>
      </c>
      <c r="X19" s="49">
        <v>0.2</v>
      </c>
      <c r="Y19" s="123"/>
    </row>
    <row r="20" spans="1:25" ht="15">
      <c r="A20" s="90" t="s">
        <v>8290</v>
      </c>
      <c r="B20" s="66" t="s">
        <v>8447</v>
      </c>
      <c r="C20" s="66" t="s">
        <v>59</v>
      </c>
      <c r="D20" s="115"/>
      <c r="E20" s="114"/>
      <c r="F20" s="116"/>
      <c r="G20" s="117"/>
      <c r="H20" s="117"/>
      <c r="I20" s="118">
        <v>20</v>
      </c>
      <c r="J20" s="119"/>
      <c r="K20" s="48">
        <v>4</v>
      </c>
      <c r="L20" s="48">
        <v>3</v>
      </c>
      <c r="M20" s="48">
        <v>0</v>
      </c>
      <c r="N20" s="48">
        <v>3</v>
      </c>
      <c r="O20" s="48">
        <v>0</v>
      </c>
      <c r="P20" s="49">
        <v>0</v>
      </c>
      <c r="Q20" s="49">
        <v>0</v>
      </c>
      <c r="R20" s="48">
        <v>1</v>
      </c>
      <c r="S20" s="48">
        <v>0</v>
      </c>
      <c r="T20" s="48">
        <v>4</v>
      </c>
      <c r="U20" s="48">
        <v>3</v>
      </c>
      <c r="V20" s="48">
        <v>2</v>
      </c>
      <c r="W20" s="49">
        <v>1.125</v>
      </c>
      <c r="X20" s="49">
        <v>0.25</v>
      </c>
      <c r="Y20" s="123"/>
    </row>
    <row r="21" spans="1:25" ht="15">
      <c r="A21" s="90" t="s">
        <v>8291</v>
      </c>
      <c r="B21" s="66" t="s">
        <v>8448</v>
      </c>
      <c r="C21" s="66" t="s">
        <v>59</v>
      </c>
      <c r="D21" s="115"/>
      <c r="E21" s="114"/>
      <c r="F21" s="116"/>
      <c r="G21" s="117"/>
      <c r="H21" s="117"/>
      <c r="I21" s="118">
        <v>21</v>
      </c>
      <c r="J21" s="119"/>
      <c r="K21" s="48">
        <v>4</v>
      </c>
      <c r="L21" s="48">
        <v>4</v>
      </c>
      <c r="M21" s="48">
        <v>0</v>
      </c>
      <c r="N21" s="48">
        <v>4</v>
      </c>
      <c r="O21" s="48">
        <v>1</v>
      </c>
      <c r="P21" s="49">
        <v>0</v>
      </c>
      <c r="Q21" s="49">
        <v>0</v>
      </c>
      <c r="R21" s="48">
        <v>1</v>
      </c>
      <c r="S21" s="48">
        <v>0</v>
      </c>
      <c r="T21" s="48">
        <v>4</v>
      </c>
      <c r="U21" s="48">
        <v>4</v>
      </c>
      <c r="V21" s="48">
        <v>2</v>
      </c>
      <c r="W21" s="49">
        <v>1.125</v>
      </c>
      <c r="X21" s="49">
        <v>0.25</v>
      </c>
      <c r="Y21" s="123"/>
    </row>
    <row r="22" spans="1:25" ht="15">
      <c r="A22" s="90" t="s">
        <v>8292</v>
      </c>
      <c r="B22" s="66" t="s">
        <v>8449</v>
      </c>
      <c r="C22" s="66" t="s">
        <v>59</v>
      </c>
      <c r="D22" s="115"/>
      <c r="E22" s="114"/>
      <c r="F22" s="116"/>
      <c r="G22" s="117"/>
      <c r="H22" s="117"/>
      <c r="I22" s="118">
        <v>22</v>
      </c>
      <c r="J22" s="119"/>
      <c r="K22" s="48">
        <v>4</v>
      </c>
      <c r="L22" s="48">
        <v>4</v>
      </c>
      <c r="M22" s="48">
        <v>0</v>
      </c>
      <c r="N22" s="48">
        <v>4</v>
      </c>
      <c r="O22" s="48">
        <v>0</v>
      </c>
      <c r="P22" s="49">
        <v>0</v>
      </c>
      <c r="Q22" s="49">
        <v>0</v>
      </c>
      <c r="R22" s="48">
        <v>1</v>
      </c>
      <c r="S22" s="48">
        <v>0</v>
      </c>
      <c r="T22" s="48">
        <v>4</v>
      </c>
      <c r="U22" s="48">
        <v>4</v>
      </c>
      <c r="V22" s="48">
        <v>2</v>
      </c>
      <c r="W22" s="49">
        <v>1</v>
      </c>
      <c r="X22" s="49">
        <v>0.3333333333333333</v>
      </c>
      <c r="Y22" s="123"/>
    </row>
    <row r="23" spans="1:25" ht="15">
      <c r="A23" s="90" t="s">
        <v>8293</v>
      </c>
      <c r="B23" s="66" t="s">
        <v>8450</v>
      </c>
      <c r="C23" s="66" t="s">
        <v>59</v>
      </c>
      <c r="D23" s="115"/>
      <c r="E23" s="114"/>
      <c r="F23" s="116"/>
      <c r="G23" s="117"/>
      <c r="H23" s="117"/>
      <c r="I23" s="118">
        <v>23</v>
      </c>
      <c r="J23" s="119"/>
      <c r="K23" s="48">
        <v>4</v>
      </c>
      <c r="L23" s="48">
        <v>3</v>
      </c>
      <c r="M23" s="48">
        <v>0</v>
      </c>
      <c r="N23" s="48">
        <v>3</v>
      </c>
      <c r="O23" s="48">
        <v>0</v>
      </c>
      <c r="P23" s="49">
        <v>0</v>
      </c>
      <c r="Q23" s="49">
        <v>0</v>
      </c>
      <c r="R23" s="48">
        <v>1</v>
      </c>
      <c r="S23" s="48">
        <v>0</v>
      </c>
      <c r="T23" s="48">
        <v>4</v>
      </c>
      <c r="U23" s="48">
        <v>3</v>
      </c>
      <c r="V23" s="48">
        <v>2</v>
      </c>
      <c r="W23" s="49">
        <v>1.125</v>
      </c>
      <c r="X23" s="49">
        <v>0.25</v>
      </c>
      <c r="Y23" s="123"/>
    </row>
    <row r="24" spans="1:25" ht="15">
      <c r="A24" s="90" t="s">
        <v>8294</v>
      </c>
      <c r="B24" s="66" t="s">
        <v>8451</v>
      </c>
      <c r="C24" s="66" t="s">
        <v>59</v>
      </c>
      <c r="D24" s="115"/>
      <c r="E24" s="114"/>
      <c r="F24" s="116"/>
      <c r="G24" s="117"/>
      <c r="H24" s="117"/>
      <c r="I24" s="118">
        <v>24</v>
      </c>
      <c r="J24" s="119"/>
      <c r="K24" s="48">
        <v>4</v>
      </c>
      <c r="L24" s="48">
        <v>4</v>
      </c>
      <c r="M24" s="48">
        <v>0</v>
      </c>
      <c r="N24" s="48">
        <v>4</v>
      </c>
      <c r="O24" s="48">
        <v>1</v>
      </c>
      <c r="P24" s="49">
        <v>0</v>
      </c>
      <c r="Q24" s="49">
        <v>0</v>
      </c>
      <c r="R24" s="48">
        <v>1</v>
      </c>
      <c r="S24" s="48">
        <v>0</v>
      </c>
      <c r="T24" s="48">
        <v>4</v>
      </c>
      <c r="U24" s="48">
        <v>4</v>
      </c>
      <c r="V24" s="48">
        <v>2</v>
      </c>
      <c r="W24" s="49">
        <v>1.125</v>
      </c>
      <c r="X24" s="49">
        <v>0.25</v>
      </c>
      <c r="Y24" s="123"/>
    </row>
    <row r="25" spans="1:25" ht="15">
      <c r="A25" s="90" t="s">
        <v>8295</v>
      </c>
      <c r="B25" s="66" t="s">
        <v>8452</v>
      </c>
      <c r="C25" s="66" t="s">
        <v>59</v>
      </c>
      <c r="D25" s="115"/>
      <c r="E25" s="114"/>
      <c r="F25" s="116"/>
      <c r="G25" s="117"/>
      <c r="H25" s="117"/>
      <c r="I25" s="118">
        <v>25</v>
      </c>
      <c r="J25" s="119"/>
      <c r="K25" s="48">
        <v>4</v>
      </c>
      <c r="L25" s="48">
        <v>3</v>
      </c>
      <c r="M25" s="48">
        <v>0</v>
      </c>
      <c r="N25" s="48">
        <v>3</v>
      </c>
      <c r="O25" s="48">
        <v>0</v>
      </c>
      <c r="P25" s="49">
        <v>0</v>
      </c>
      <c r="Q25" s="49">
        <v>0</v>
      </c>
      <c r="R25" s="48">
        <v>1</v>
      </c>
      <c r="S25" s="48">
        <v>0</v>
      </c>
      <c r="T25" s="48">
        <v>4</v>
      </c>
      <c r="U25" s="48">
        <v>3</v>
      </c>
      <c r="V25" s="48">
        <v>2</v>
      </c>
      <c r="W25" s="49">
        <v>1.125</v>
      </c>
      <c r="X25" s="49">
        <v>0.25</v>
      </c>
      <c r="Y25" s="123"/>
    </row>
    <row r="26" spans="1:25" ht="15">
      <c r="A26" s="90" t="s">
        <v>8296</v>
      </c>
      <c r="B26" s="66" t="s">
        <v>8453</v>
      </c>
      <c r="C26" s="66" t="s">
        <v>59</v>
      </c>
      <c r="D26" s="115"/>
      <c r="E26" s="114"/>
      <c r="F26" s="116"/>
      <c r="G26" s="117"/>
      <c r="H26" s="117"/>
      <c r="I26" s="118">
        <v>26</v>
      </c>
      <c r="J26" s="119"/>
      <c r="K26" s="48">
        <v>4</v>
      </c>
      <c r="L26" s="48">
        <v>3</v>
      </c>
      <c r="M26" s="48">
        <v>0</v>
      </c>
      <c r="N26" s="48">
        <v>3</v>
      </c>
      <c r="O26" s="48">
        <v>0</v>
      </c>
      <c r="P26" s="49">
        <v>0</v>
      </c>
      <c r="Q26" s="49">
        <v>0</v>
      </c>
      <c r="R26" s="48">
        <v>1</v>
      </c>
      <c r="S26" s="48">
        <v>0</v>
      </c>
      <c r="T26" s="48">
        <v>4</v>
      </c>
      <c r="U26" s="48">
        <v>3</v>
      </c>
      <c r="V26" s="48">
        <v>2</v>
      </c>
      <c r="W26" s="49">
        <v>1.125</v>
      </c>
      <c r="X26" s="49">
        <v>0.25</v>
      </c>
      <c r="Y26" s="123"/>
    </row>
    <row r="27" spans="1:25" ht="15">
      <c r="A27" s="90" t="s">
        <v>8297</v>
      </c>
      <c r="B27" s="66" t="s">
        <v>8442</v>
      </c>
      <c r="C27" s="66" t="s">
        <v>61</v>
      </c>
      <c r="D27" s="115"/>
      <c r="E27" s="114"/>
      <c r="F27" s="116"/>
      <c r="G27" s="117"/>
      <c r="H27" s="117"/>
      <c r="I27" s="118">
        <v>27</v>
      </c>
      <c r="J27" s="119"/>
      <c r="K27" s="48">
        <v>4</v>
      </c>
      <c r="L27" s="48">
        <v>3</v>
      </c>
      <c r="M27" s="48">
        <v>0</v>
      </c>
      <c r="N27" s="48">
        <v>3</v>
      </c>
      <c r="O27" s="48">
        <v>0</v>
      </c>
      <c r="P27" s="49">
        <v>0</v>
      </c>
      <c r="Q27" s="49">
        <v>0</v>
      </c>
      <c r="R27" s="48">
        <v>1</v>
      </c>
      <c r="S27" s="48">
        <v>0</v>
      </c>
      <c r="T27" s="48">
        <v>4</v>
      </c>
      <c r="U27" s="48">
        <v>3</v>
      </c>
      <c r="V27" s="48">
        <v>2</v>
      </c>
      <c r="W27" s="49">
        <v>1.125</v>
      </c>
      <c r="X27" s="49">
        <v>0.25</v>
      </c>
      <c r="Y27" s="123"/>
    </row>
    <row r="28" spans="1:25" ht="15">
      <c r="A28" s="90" t="s">
        <v>8298</v>
      </c>
      <c r="B28" s="66" t="s">
        <v>8443</v>
      </c>
      <c r="C28" s="66" t="s">
        <v>61</v>
      </c>
      <c r="D28" s="115"/>
      <c r="E28" s="114"/>
      <c r="F28" s="116"/>
      <c r="G28" s="117"/>
      <c r="H28" s="117"/>
      <c r="I28" s="118">
        <v>28</v>
      </c>
      <c r="J28" s="119"/>
      <c r="K28" s="48">
        <v>4</v>
      </c>
      <c r="L28" s="48">
        <v>3</v>
      </c>
      <c r="M28" s="48">
        <v>0</v>
      </c>
      <c r="N28" s="48">
        <v>3</v>
      </c>
      <c r="O28" s="48">
        <v>0</v>
      </c>
      <c r="P28" s="49">
        <v>0</v>
      </c>
      <c r="Q28" s="49">
        <v>0</v>
      </c>
      <c r="R28" s="48">
        <v>1</v>
      </c>
      <c r="S28" s="48">
        <v>0</v>
      </c>
      <c r="T28" s="48">
        <v>4</v>
      </c>
      <c r="U28" s="48">
        <v>3</v>
      </c>
      <c r="V28" s="48">
        <v>2</v>
      </c>
      <c r="W28" s="49">
        <v>1.125</v>
      </c>
      <c r="X28" s="49">
        <v>0.25</v>
      </c>
      <c r="Y28" s="123"/>
    </row>
    <row r="29" spans="1:25" ht="15">
      <c r="A29" s="90" t="s">
        <v>8299</v>
      </c>
      <c r="B29" s="66" t="s">
        <v>8444</v>
      </c>
      <c r="C29" s="66" t="s">
        <v>61</v>
      </c>
      <c r="D29" s="115"/>
      <c r="E29" s="114"/>
      <c r="F29" s="116"/>
      <c r="G29" s="117"/>
      <c r="H29" s="117"/>
      <c r="I29" s="118">
        <v>29</v>
      </c>
      <c r="J29" s="119"/>
      <c r="K29" s="48">
        <v>4</v>
      </c>
      <c r="L29" s="48">
        <v>3</v>
      </c>
      <c r="M29" s="48">
        <v>0</v>
      </c>
      <c r="N29" s="48">
        <v>3</v>
      </c>
      <c r="O29" s="48">
        <v>0</v>
      </c>
      <c r="P29" s="49">
        <v>0</v>
      </c>
      <c r="Q29" s="49">
        <v>0</v>
      </c>
      <c r="R29" s="48">
        <v>1</v>
      </c>
      <c r="S29" s="48">
        <v>0</v>
      </c>
      <c r="T29" s="48">
        <v>4</v>
      </c>
      <c r="U29" s="48">
        <v>3</v>
      </c>
      <c r="V29" s="48">
        <v>2</v>
      </c>
      <c r="W29" s="49">
        <v>1.125</v>
      </c>
      <c r="X29" s="49">
        <v>0.25</v>
      </c>
      <c r="Y29" s="123"/>
    </row>
    <row r="30" spans="1:25" ht="15">
      <c r="A30" s="90" t="s">
        <v>8300</v>
      </c>
      <c r="B30" s="66" t="s">
        <v>8445</v>
      </c>
      <c r="C30" s="66" t="s">
        <v>61</v>
      </c>
      <c r="D30" s="115"/>
      <c r="E30" s="114"/>
      <c r="F30" s="116"/>
      <c r="G30" s="117"/>
      <c r="H30" s="117"/>
      <c r="I30" s="118">
        <v>30</v>
      </c>
      <c r="J30" s="119"/>
      <c r="K30" s="48">
        <v>3</v>
      </c>
      <c r="L30" s="48">
        <v>2</v>
      </c>
      <c r="M30" s="48">
        <v>2</v>
      </c>
      <c r="N30" s="48">
        <v>4</v>
      </c>
      <c r="O30" s="48">
        <v>2</v>
      </c>
      <c r="P30" s="49">
        <v>0</v>
      </c>
      <c r="Q30" s="49">
        <v>0</v>
      </c>
      <c r="R30" s="48">
        <v>1</v>
      </c>
      <c r="S30" s="48">
        <v>0</v>
      </c>
      <c r="T30" s="48">
        <v>3</v>
      </c>
      <c r="U30" s="48">
        <v>4</v>
      </c>
      <c r="V30" s="48">
        <v>2</v>
      </c>
      <c r="W30" s="49">
        <v>0.888889</v>
      </c>
      <c r="X30" s="49">
        <v>0.3333333333333333</v>
      </c>
      <c r="Y30" s="123"/>
    </row>
    <row r="31" spans="1:25" ht="15">
      <c r="A31" s="90" t="s">
        <v>8301</v>
      </c>
      <c r="B31" s="66" t="s">
        <v>8446</v>
      </c>
      <c r="C31" s="66" t="s">
        <v>61</v>
      </c>
      <c r="D31" s="115"/>
      <c r="E31" s="114"/>
      <c r="F31" s="116"/>
      <c r="G31" s="117"/>
      <c r="H31" s="117"/>
      <c r="I31" s="118">
        <v>31</v>
      </c>
      <c r="J31" s="119"/>
      <c r="K31" s="48">
        <v>3</v>
      </c>
      <c r="L31" s="48">
        <v>3</v>
      </c>
      <c r="M31" s="48">
        <v>0</v>
      </c>
      <c r="N31" s="48">
        <v>3</v>
      </c>
      <c r="O31" s="48">
        <v>1</v>
      </c>
      <c r="P31" s="49">
        <v>0</v>
      </c>
      <c r="Q31" s="49">
        <v>0</v>
      </c>
      <c r="R31" s="48">
        <v>1</v>
      </c>
      <c r="S31" s="48">
        <v>0</v>
      </c>
      <c r="T31" s="48">
        <v>3</v>
      </c>
      <c r="U31" s="48">
        <v>3</v>
      </c>
      <c r="V31" s="48">
        <v>2</v>
      </c>
      <c r="W31" s="49">
        <v>0.888889</v>
      </c>
      <c r="X31" s="49">
        <v>0.3333333333333333</v>
      </c>
      <c r="Y31" s="123"/>
    </row>
    <row r="32" spans="1:25" ht="15">
      <c r="A32" s="90" t="s">
        <v>8302</v>
      </c>
      <c r="B32" s="66" t="s">
        <v>8447</v>
      </c>
      <c r="C32" s="66" t="s">
        <v>61</v>
      </c>
      <c r="D32" s="115"/>
      <c r="E32" s="114"/>
      <c r="F32" s="116"/>
      <c r="G32" s="117"/>
      <c r="H32" s="117"/>
      <c r="I32" s="118">
        <v>32</v>
      </c>
      <c r="J32" s="119"/>
      <c r="K32" s="48">
        <v>3</v>
      </c>
      <c r="L32" s="48">
        <v>2</v>
      </c>
      <c r="M32" s="48">
        <v>0</v>
      </c>
      <c r="N32" s="48">
        <v>2</v>
      </c>
      <c r="O32" s="48">
        <v>0</v>
      </c>
      <c r="P32" s="49">
        <v>0</v>
      </c>
      <c r="Q32" s="49">
        <v>0</v>
      </c>
      <c r="R32" s="48">
        <v>1</v>
      </c>
      <c r="S32" s="48">
        <v>0</v>
      </c>
      <c r="T32" s="48">
        <v>3</v>
      </c>
      <c r="U32" s="48">
        <v>2</v>
      </c>
      <c r="V32" s="48">
        <v>2</v>
      </c>
      <c r="W32" s="49">
        <v>0.888889</v>
      </c>
      <c r="X32" s="49">
        <v>0.3333333333333333</v>
      </c>
      <c r="Y32" s="123"/>
    </row>
    <row r="33" spans="1:25" ht="15">
      <c r="A33" s="90" t="s">
        <v>8303</v>
      </c>
      <c r="B33" s="66" t="s">
        <v>8448</v>
      </c>
      <c r="C33" s="66" t="s">
        <v>61</v>
      </c>
      <c r="D33" s="115"/>
      <c r="E33" s="114"/>
      <c r="F33" s="116"/>
      <c r="G33" s="117"/>
      <c r="H33" s="117"/>
      <c r="I33" s="118">
        <v>33</v>
      </c>
      <c r="J33" s="119"/>
      <c r="K33" s="48">
        <v>3</v>
      </c>
      <c r="L33" s="48">
        <v>3</v>
      </c>
      <c r="M33" s="48">
        <v>0</v>
      </c>
      <c r="N33" s="48">
        <v>3</v>
      </c>
      <c r="O33" s="48">
        <v>1</v>
      </c>
      <c r="P33" s="49">
        <v>0</v>
      </c>
      <c r="Q33" s="49">
        <v>0</v>
      </c>
      <c r="R33" s="48">
        <v>1</v>
      </c>
      <c r="S33" s="48">
        <v>0</v>
      </c>
      <c r="T33" s="48">
        <v>3</v>
      </c>
      <c r="U33" s="48">
        <v>3</v>
      </c>
      <c r="V33" s="48">
        <v>2</v>
      </c>
      <c r="W33" s="49">
        <v>0.888889</v>
      </c>
      <c r="X33" s="49">
        <v>0.3333333333333333</v>
      </c>
      <c r="Y33" s="123"/>
    </row>
    <row r="34" spans="1:25" ht="15">
      <c r="A34" s="90" t="s">
        <v>8304</v>
      </c>
      <c r="B34" s="66" t="s">
        <v>8449</v>
      </c>
      <c r="C34" s="66" t="s">
        <v>61</v>
      </c>
      <c r="D34" s="115"/>
      <c r="E34" s="114"/>
      <c r="F34" s="116"/>
      <c r="G34" s="117"/>
      <c r="H34" s="117"/>
      <c r="I34" s="118">
        <v>34</v>
      </c>
      <c r="J34" s="119"/>
      <c r="K34" s="48">
        <v>3</v>
      </c>
      <c r="L34" s="48">
        <v>3</v>
      </c>
      <c r="M34" s="48">
        <v>0</v>
      </c>
      <c r="N34" s="48">
        <v>3</v>
      </c>
      <c r="O34" s="48">
        <v>1</v>
      </c>
      <c r="P34" s="49">
        <v>0</v>
      </c>
      <c r="Q34" s="49">
        <v>0</v>
      </c>
      <c r="R34" s="48">
        <v>1</v>
      </c>
      <c r="S34" s="48">
        <v>0</v>
      </c>
      <c r="T34" s="48">
        <v>3</v>
      </c>
      <c r="U34" s="48">
        <v>3</v>
      </c>
      <c r="V34" s="48">
        <v>2</v>
      </c>
      <c r="W34" s="49">
        <v>0.888889</v>
      </c>
      <c r="X34" s="49">
        <v>0.3333333333333333</v>
      </c>
      <c r="Y34" s="123"/>
    </row>
    <row r="35" spans="1:25" ht="15">
      <c r="A35" s="90" t="s">
        <v>8305</v>
      </c>
      <c r="B35" s="66" t="s">
        <v>8450</v>
      </c>
      <c r="C35" s="66" t="s">
        <v>61</v>
      </c>
      <c r="D35" s="115"/>
      <c r="E35" s="114"/>
      <c r="F35" s="116"/>
      <c r="G35" s="117"/>
      <c r="H35" s="117"/>
      <c r="I35" s="118">
        <v>35</v>
      </c>
      <c r="J35" s="119"/>
      <c r="K35" s="48">
        <v>3</v>
      </c>
      <c r="L35" s="48">
        <v>3</v>
      </c>
      <c r="M35" s="48">
        <v>0</v>
      </c>
      <c r="N35" s="48">
        <v>3</v>
      </c>
      <c r="O35" s="48">
        <v>0</v>
      </c>
      <c r="P35" s="49">
        <v>0</v>
      </c>
      <c r="Q35" s="49">
        <v>0</v>
      </c>
      <c r="R35" s="48">
        <v>1</v>
      </c>
      <c r="S35" s="48">
        <v>0</v>
      </c>
      <c r="T35" s="48">
        <v>3</v>
      </c>
      <c r="U35" s="48">
        <v>3</v>
      </c>
      <c r="V35" s="48">
        <v>1</v>
      </c>
      <c r="W35" s="49">
        <v>0.666667</v>
      </c>
      <c r="X35" s="49">
        <v>0.5</v>
      </c>
      <c r="Y35" s="123"/>
    </row>
    <row r="36" spans="1:25" ht="15">
      <c r="A36" s="90" t="s">
        <v>8306</v>
      </c>
      <c r="B36" s="66" t="s">
        <v>8451</v>
      </c>
      <c r="C36" s="66" t="s">
        <v>61</v>
      </c>
      <c r="D36" s="115"/>
      <c r="E36" s="114"/>
      <c r="F36" s="116"/>
      <c r="G36" s="117"/>
      <c r="H36" s="117"/>
      <c r="I36" s="118">
        <v>36</v>
      </c>
      <c r="J36" s="119"/>
      <c r="K36" s="48">
        <v>3</v>
      </c>
      <c r="L36" s="48">
        <v>3</v>
      </c>
      <c r="M36" s="48">
        <v>0</v>
      </c>
      <c r="N36" s="48">
        <v>3</v>
      </c>
      <c r="O36" s="48">
        <v>0</v>
      </c>
      <c r="P36" s="49">
        <v>0</v>
      </c>
      <c r="Q36" s="49">
        <v>0</v>
      </c>
      <c r="R36" s="48">
        <v>1</v>
      </c>
      <c r="S36" s="48">
        <v>0</v>
      </c>
      <c r="T36" s="48">
        <v>3</v>
      </c>
      <c r="U36" s="48">
        <v>3</v>
      </c>
      <c r="V36" s="48">
        <v>1</v>
      </c>
      <c r="W36" s="49">
        <v>0.666667</v>
      </c>
      <c r="X36" s="49">
        <v>0.5</v>
      </c>
      <c r="Y36" s="123"/>
    </row>
    <row r="37" spans="1:25" ht="15">
      <c r="A37" s="90" t="s">
        <v>8307</v>
      </c>
      <c r="B37" s="66" t="s">
        <v>8452</v>
      </c>
      <c r="C37" s="66" t="s">
        <v>61</v>
      </c>
      <c r="D37" s="115"/>
      <c r="E37" s="114"/>
      <c r="F37" s="116"/>
      <c r="G37" s="117"/>
      <c r="H37" s="117"/>
      <c r="I37" s="118">
        <v>37</v>
      </c>
      <c r="J37" s="119"/>
      <c r="K37" s="48">
        <v>3</v>
      </c>
      <c r="L37" s="48">
        <v>3</v>
      </c>
      <c r="M37" s="48">
        <v>2</v>
      </c>
      <c r="N37" s="48">
        <v>5</v>
      </c>
      <c r="O37" s="48">
        <v>1</v>
      </c>
      <c r="P37" s="49">
        <v>0</v>
      </c>
      <c r="Q37" s="49">
        <v>0</v>
      </c>
      <c r="R37" s="48">
        <v>1</v>
      </c>
      <c r="S37" s="48">
        <v>0</v>
      </c>
      <c r="T37" s="48">
        <v>3</v>
      </c>
      <c r="U37" s="48">
        <v>5</v>
      </c>
      <c r="V37" s="48">
        <v>1</v>
      </c>
      <c r="W37" s="49">
        <v>0.666667</v>
      </c>
      <c r="X37" s="49">
        <v>0.5</v>
      </c>
      <c r="Y37" s="123"/>
    </row>
    <row r="38" spans="1:25" ht="15">
      <c r="A38" s="90" t="s">
        <v>8308</v>
      </c>
      <c r="B38" s="66" t="s">
        <v>8453</v>
      </c>
      <c r="C38" s="66" t="s">
        <v>61</v>
      </c>
      <c r="D38" s="115"/>
      <c r="E38" s="114"/>
      <c r="F38" s="116"/>
      <c r="G38" s="117"/>
      <c r="H38" s="117"/>
      <c r="I38" s="118">
        <v>38</v>
      </c>
      <c r="J38" s="119"/>
      <c r="K38" s="48">
        <v>3</v>
      </c>
      <c r="L38" s="48">
        <v>3</v>
      </c>
      <c r="M38" s="48">
        <v>0</v>
      </c>
      <c r="N38" s="48">
        <v>3</v>
      </c>
      <c r="O38" s="48">
        <v>1</v>
      </c>
      <c r="P38" s="49">
        <v>0</v>
      </c>
      <c r="Q38" s="49">
        <v>0</v>
      </c>
      <c r="R38" s="48">
        <v>1</v>
      </c>
      <c r="S38" s="48">
        <v>0</v>
      </c>
      <c r="T38" s="48">
        <v>3</v>
      </c>
      <c r="U38" s="48">
        <v>3</v>
      </c>
      <c r="V38" s="48">
        <v>2</v>
      </c>
      <c r="W38" s="49">
        <v>0.888889</v>
      </c>
      <c r="X38" s="49">
        <v>0.3333333333333333</v>
      </c>
      <c r="Y38" s="123"/>
    </row>
    <row r="39" spans="1:25" ht="15">
      <c r="A39" s="90" t="s">
        <v>8309</v>
      </c>
      <c r="B39" s="66" t="s">
        <v>8442</v>
      </c>
      <c r="C39" s="66" t="s">
        <v>63</v>
      </c>
      <c r="D39" s="115"/>
      <c r="E39" s="114"/>
      <c r="F39" s="116"/>
      <c r="G39" s="117"/>
      <c r="H39" s="117"/>
      <c r="I39" s="118">
        <v>39</v>
      </c>
      <c r="J39" s="119"/>
      <c r="K39" s="48">
        <v>3</v>
      </c>
      <c r="L39" s="48">
        <v>2</v>
      </c>
      <c r="M39" s="48">
        <v>2</v>
      </c>
      <c r="N39" s="48">
        <v>4</v>
      </c>
      <c r="O39" s="48">
        <v>2</v>
      </c>
      <c r="P39" s="49">
        <v>0</v>
      </c>
      <c r="Q39" s="49">
        <v>0</v>
      </c>
      <c r="R39" s="48">
        <v>1</v>
      </c>
      <c r="S39" s="48">
        <v>0</v>
      </c>
      <c r="T39" s="48">
        <v>3</v>
      </c>
      <c r="U39" s="48">
        <v>4</v>
      </c>
      <c r="V39" s="48">
        <v>2</v>
      </c>
      <c r="W39" s="49">
        <v>0.888889</v>
      </c>
      <c r="X39" s="49">
        <v>0.3333333333333333</v>
      </c>
      <c r="Y39" s="123"/>
    </row>
    <row r="40" spans="1:25" ht="15">
      <c r="A40" s="90" t="s">
        <v>8310</v>
      </c>
      <c r="B40" s="66" t="s">
        <v>8443</v>
      </c>
      <c r="C40" s="66" t="s">
        <v>63</v>
      </c>
      <c r="D40" s="115"/>
      <c r="E40" s="114"/>
      <c r="F40" s="116"/>
      <c r="G40" s="117"/>
      <c r="H40" s="117"/>
      <c r="I40" s="118">
        <v>40</v>
      </c>
      <c r="J40" s="119"/>
      <c r="K40" s="48">
        <v>3</v>
      </c>
      <c r="L40" s="48">
        <v>3</v>
      </c>
      <c r="M40" s="48">
        <v>0</v>
      </c>
      <c r="N40" s="48">
        <v>3</v>
      </c>
      <c r="O40" s="48">
        <v>0</v>
      </c>
      <c r="P40" s="49">
        <v>0</v>
      </c>
      <c r="Q40" s="49">
        <v>0</v>
      </c>
      <c r="R40" s="48">
        <v>1</v>
      </c>
      <c r="S40" s="48">
        <v>0</v>
      </c>
      <c r="T40" s="48">
        <v>3</v>
      </c>
      <c r="U40" s="48">
        <v>3</v>
      </c>
      <c r="V40" s="48">
        <v>1</v>
      </c>
      <c r="W40" s="49">
        <v>0.666667</v>
      </c>
      <c r="X40" s="49">
        <v>0.5</v>
      </c>
      <c r="Y40" s="123"/>
    </row>
    <row r="41" spans="1:25" ht="15">
      <c r="A41" s="90" t="s">
        <v>8311</v>
      </c>
      <c r="B41" s="66" t="s">
        <v>8444</v>
      </c>
      <c r="C41" s="66" t="s">
        <v>63</v>
      </c>
      <c r="D41" s="115"/>
      <c r="E41" s="114"/>
      <c r="F41" s="116"/>
      <c r="G41" s="117"/>
      <c r="H41" s="117"/>
      <c r="I41" s="118">
        <v>41</v>
      </c>
      <c r="J41" s="119"/>
      <c r="K41" s="48">
        <v>3</v>
      </c>
      <c r="L41" s="48">
        <v>2</v>
      </c>
      <c r="M41" s="48">
        <v>0</v>
      </c>
      <c r="N41" s="48">
        <v>2</v>
      </c>
      <c r="O41" s="48">
        <v>0</v>
      </c>
      <c r="P41" s="49">
        <v>0</v>
      </c>
      <c r="Q41" s="49">
        <v>0</v>
      </c>
      <c r="R41" s="48">
        <v>1</v>
      </c>
      <c r="S41" s="48">
        <v>0</v>
      </c>
      <c r="T41" s="48">
        <v>3</v>
      </c>
      <c r="U41" s="48">
        <v>2</v>
      </c>
      <c r="V41" s="48">
        <v>2</v>
      </c>
      <c r="W41" s="49">
        <v>0.888889</v>
      </c>
      <c r="X41" s="49">
        <v>0.3333333333333333</v>
      </c>
      <c r="Y41" s="123"/>
    </row>
    <row r="42" spans="1:25" ht="15">
      <c r="A42" s="90" t="s">
        <v>8312</v>
      </c>
      <c r="B42" s="66" t="s">
        <v>8445</v>
      </c>
      <c r="C42" s="66" t="s">
        <v>63</v>
      </c>
      <c r="D42" s="115"/>
      <c r="E42" s="114"/>
      <c r="F42" s="116"/>
      <c r="G42" s="117"/>
      <c r="H42" s="117"/>
      <c r="I42" s="118">
        <v>42</v>
      </c>
      <c r="J42" s="119"/>
      <c r="K42" s="48">
        <v>3</v>
      </c>
      <c r="L42" s="48">
        <v>3</v>
      </c>
      <c r="M42" s="48">
        <v>0</v>
      </c>
      <c r="N42" s="48">
        <v>3</v>
      </c>
      <c r="O42" s="48">
        <v>0</v>
      </c>
      <c r="P42" s="49">
        <v>0</v>
      </c>
      <c r="Q42" s="49">
        <v>0</v>
      </c>
      <c r="R42" s="48">
        <v>1</v>
      </c>
      <c r="S42" s="48">
        <v>0</v>
      </c>
      <c r="T42" s="48">
        <v>3</v>
      </c>
      <c r="U42" s="48">
        <v>3</v>
      </c>
      <c r="V42" s="48">
        <v>1</v>
      </c>
      <c r="W42" s="49">
        <v>0.666667</v>
      </c>
      <c r="X42" s="49">
        <v>0.5</v>
      </c>
      <c r="Y42" s="123"/>
    </row>
    <row r="43" spans="1:25" ht="15">
      <c r="A43" s="90" t="s">
        <v>8313</v>
      </c>
      <c r="B43" s="66" t="s">
        <v>8446</v>
      </c>
      <c r="C43" s="66" t="s">
        <v>63</v>
      </c>
      <c r="D43" s="115"/>
      <c r="E43" s="114"/>
      <c r="F43" s="116"/>
      <c r="G43" s="117"/>
      <c r="H43" s="117"/>
      <c r="I43" s="118">
        <v>43</v>
      </c>
      <c r="J43" s="119"/>
      <c r="K43" s="48">
        <v>3</v>
      </c>
      <c r="L43" s="48">
        <v>3</v>
      </c>
      <c r="M43" s="48">
        <v>0</v>
      </c>
      <c r="N43" s="48">
        <v>3</v>
      </c>
      <c r="O43" s="48">
        <v>1</v>
      </c>
      <c r="P43" s="49">
        <v>0</v>
      </c>
      <c r="Q43" s="49">
        <v>0</v>
      </c>
      <c r="R43" s="48">
        <v>1</v>
      </c>
      <c r="S43" s="48">
        <v>0</v>
      </c>
      <c r="T43" s="48">
        <v>3</v>
      </c>
      <c r="U43" s="48">
        <v>3</v>
      </c>
      <c r="V43" s="48">
        <v>2</v>
      </c>
      <c r="W43" s="49">
        <v>0.888889</v>
      </c>
      <c r="X43" s="49">
        <v>0.3333333333333333</v>
      </c>
      <c r="Y43" s="123"/>
    </row>
    <row r="44" spans="1:25" ht="15">
      <c r="A44" s="90" t="s">
        <v>8314</v>
      </c>
      <c r="B44" s="66" t="s">
        <v>8447</v>
      </c>
      <c r="C44" s="66" t="s">
        <v>63</v>
      </c>
      <c r="D44" s="115"/>
      <c r="E44" s="114"/>
      <c r="F44" s="116"/>
      <c r="G44" s="117"/>
      <c r="H44" s="117"/>
      <c r="I44" s="118">
        <v>44</v>
      </c>
      <c r="J44" s="119"/>
      <c r="K44" s="48">
        <v>3</v>
      </c>
      <c r="L44" s="48">
        <v>3</v>
      </c>
      <c r="M44" s="48">
        <v>0</v>
      </c>
      <c r="N44" s="48">
        <v>3</v>
      </c>
      <c r="O44" s="48">
        <v>0</v>
      </c>
      <c r="P44" s="49">
        <v>0</v>
      </c>
      <c r="Q44" s="49">
        <v>0</v>
      </c>
      <c r="R44" s="48">
        <v>1</v>
      </c>
      <c r="S44" s="48">
        <v>0</v>
      </c>
      <c r="T44" s="48">
        <v>3</v>
      </c>
      <c r="U44" s="48">
        <v>3</v>
      </c>
      <c r="V44" s="48">
        <v>1</v>
      </c>
      <c r="W44" s="49">
        <v>0.666667</v>
      </c>
      <c r="X44" s="49">
        <v>0.5</v>
      </c>
      <c r="Y44" s="123"/>
    </row>
    <row r="45" spans="1:25" ht="15">
      <c r="A45" s="90" t="s">
        <v>8315</v>
      </c>
      <c r="B45" s="66" t="s">
        <v>8448</v>
      </c>
      <c r="C45" s="66" t="s">
        <v>63</v>
      </c>
      <c r="D45" s="115"/>
      <c r="E45" s="114"/>
      <c r="F45" s="116"/>
      <c r="G45" s="117"/>
      <c r="H45" s="117"/>
      <c r="I45" s="118">
        <v>45</v>
      </c>
      <c r="J45" s="119"/>
      <c r="K45" s="48">
        <v>3</v>
      </c>
      <c r="L45" s="48">
        <v>3</v>
      </c>
      <c r="M45" s="48">
        <v>0</v>
      </c>
      <c r="N45" s="48">
        <v>3</v>
      </c>
      <c r="O45" s="48">
        <v>0</v>
      </c>
      <c r="P45" s="49">
        <v>0</v>
      </c>
      <c r="Q45" s="49">
        <v>0</v>
      </c>
      <c r="R45" s="48">
        <v>1</v>
      </c>
      <c r="S45" s="48">
        <v>0</v>
      </c>
      <c r="T45" s="48">
        <v>3</v>
      </c>
      <c r="U45" s="48">
        <v>3</v>
      </c>
      <c r="V45" s="48">
        <v>1</v>
      </c>
      <c r="W45" s="49">
        <v>0.666667</v>
      </c>
      <c r="X45" s="49">
        <v>0.5</v>
      </c>
      <c r="Y45" s="123"/>
    </row>
    <row r="46" spans="1:25" ht="15">
      <c r="A46" s="90" t="s">
        <v>8316</v>
      </c>
      <c r="B46" s="66" t="s">
        <v>8449</v>
      </c>
      <c r="C46" s="66" t="s">
        <v>63</v>
      </c>
      <c r="D46" s="115"/>
      <c r="E46" s="114"/>
      <c r="F46" s="116"/>
      <c r="G46" s="117"/>
      <c r="H46" s="117"/>
      <c r="I46" s="118">
        <v>46</v>
      </c>
      <c r="J46" s="119"/>
      <c r="K46" s="48">
        <v>3</v>
      </c>
      <c r="L46" s="48">
        <v>2</v>
      </c>
      <c r="M46" s="48">
        <v>0</v>
      </c>
      <c r="N46" s="48">
        <v>2</v>
      </c>
      <c r="O46" s="48">
        <v>0</v>
      </c>
      <c r="P46" s="49">
        <v>0</v>
      </c>
      <c r="Q46" s="49">
        <v>0</v>
      </c>
      <c r="R46" s="48">
        <v>1</v>
      </c>
      <c r="S46" s="48">
        <v>0</v>
      </c>
      <c r="T46" s="48">
        <v>3</v>
      </c>
      <c r="U46" s="48">
        <v>2</v>
      </c>
      <c r="V46" s="48">
        <v>2</v>
      </c>
      <c r="W46" s="49">
        <v>0.888889</v>
      </c>
      <c r="X46" s="49">
        <v>0.3333333333333333</v>
      </c>
      <c r="Y46" s="123"/>
    </row>
    <row r="47" spans="1:25" ht="15">
      <c r="A47" s="90" t="s">
        <v>8317</v>
      </c>
      <c r="B47" s="66" t="s">
        <v>8450</v>
      </c>
      <c r="C47" s="66" t="s">
        <v>63</v>
      </c>
      <c r="D47" s="115"/>
      <c r="E47" s="114"/>
      <c r="F47" s="116"/>
      <c r="G47" s="117"/>
      <c r="H47" s="117"/>
      <c r="I47" s="118">
        <v>47</v>
      </c>
      <c r="J47" s="119"/>
      <c r="K47" s="48">
        <v>3</v>
      </c>
      <c r="L47" s="48">
        <v>2</v>
      </c>
      <c r="M47" s="48">
        <v>0</v>
      </c>
      <c r="N47" s="48">
        <v>2</v>
      </c>
      <c r="O47" s="48">
        <v>0</v>
      </c>
      <c r="P47" s="49">
        <v>0</v>
      </c>
      <c r="Q47" s="49">
        <v>0</v>
      </c>
      <c r="R47" s="48">
        <v>1</v>
      </c>
      <c r="S47" s="48">
        <v>0</v>
      </c>
      <c r="T47" s="48">
        <v>3</v>
      </c>
      <c r="U47" s="48">
        <v>2</v>
      </c>
      <c r="V47" s="48">
        <v>2</v>
      </c>
      <c r="W47" s="49">
        <v>0.888889</v>
      </c>
      <c r="X47" s="49">
        <v>0.3333333333333333</v>
      </c>
      <c r="Y47" s="123"/>
    </row>
    <row r="48" spans="1:25" ht="15">
      <c r="A48" s="90" t="s">
        <v>8318</v>
      </c>
      <c r="B48" s="66" t="s">
        <v>8451</v>
      </c>
      <c r="C48" s="66" t="s">
        <v>63</v>
      </c>
      <c r="D48" s="115"/>
      <c r="E48" s="114"/>
      <c r="F48" s="116"/>
      <c r="G48" s="117"/>
      <c r="H48" s="117"/>
      <c r="I48" s="118">
        <v>48</v>
      </c>
      <c r="J48" s="119"/>
      <c r="K48" s="48">
        <v>3</v>
      </c>
      <c r="L48" s="48">
        <v>2</v>
      </c>
      <c r="M48" s="48">
        <v>0</v>
      </c>
      <c r="N48" s="48">
        <v>2</v>
      </c>
      <c r="O48" s="48">
        <v>0</v>
      </c>
      <c r="P48" s="49">
        <v>0</v>
      </c>
      <c r="Q48" s="49">
        <v>0</v>
      </c>
      <c r="R48" s="48">
        <v>1</v>
      </c>
      <c r="S48" s="48">
        <v>0</v>
      </c>
      <c r="T48" s="48">
        <v>3</v>
      </c>
      <c r="U48" s="48">
        <v>2</v>
      </c>
      <c r="V48" s="48">
        <v>2</v>
      </c>
      <c r="W48" s="49">
        <v>0.888889</v>
      </c>
      <c r="X48" s="49">
        <v>0.3333333333333333</v>
      </c>
      <c r="Y48" s="123"/>
    </row>
    <row r="49" spans="1:25" ht="15">
      <c r="A49" s="90" t="s">
        <v>8319</v>
      </c>
      <c r="B49" s="66" t="s">
        <v>8452</v>
      </c>
      <c r="C49" s="66" t="s">
        <v>63</v>
      </c>
      <c r="D49" s="115"/>
      <c r="E49" s="114"/>
      <c r="F49" s="116"/>
      <c r="G49" s="117"/>
      <c r="H49" s="117"/>
      <c r="I49" s="118">
        <v>49</v>
      </c>
      <c r="J49" s="119"/>
      <c r="K49" s="48">
        <v>3</v>
      </c>
      <c r="L49" s="48">
        <v>3</v>
      </c>
      <c r="M49" s="48">
        <v>0</v>
      </c>
      <c r="N49" s="48">
        <v>3</v>
      </c>
      <c r="O49" s="48">
        <v>0</v>
      </c>
      <c r="P49" s="49">
        <v>0</v>
      </c>
      <c r="Q49" s="49">
        <v>0</v>
      </c>
      <c r="R49" s="48">
        <v>1</v>
      </c>
      <c r="S49" s="48">
        <v>0</v>
      </c>
      <c r="T49" s="48">
        <v>3</v>
      </c>
      <c r="U49" s="48">
        <v>3</v>
      </c>
      <c r="V49" s="48">
        <v>1</v>
      </c>
      <c r="W49" s="49">
        <v>0.666667</v>
      </c>
      <c r="X49" s="49">
        <v>0.5</v>
      </c>
      <c r="Y49" s="123"/>
    </row>
    <row r="50" spans="1:25" ht="15">
      <c r="A50" s="90" t="s">
        <v>8320</v>
      </c>
      <c r="B50" s="66" t="s">
        <v>8453</v>
      </c>
      <c r="C50" s="66" t="s">
        <v>63</v>
      </c>
      <c r="D50" s="115"/>
      <c r="E50" s="114"/>
      <c r="F50" s="116"/>
      <c r="G50" s="117"/>
      <c r="H50" s="117"/>
      <c r="I50" s="118">
        <v>50</v>
      </c>
      <c r="J50" s="119"/>
      <c r="K50" s="48">
        <v>3</v>
      </c>
      <c r="L50" s="48">
        <v>2</v>
      </c>
      <c r="M50" s="48">
        <v>0</v>
      </c>
      <c r="N50" s="48">
        <v>2</v>
      </c>
      <c r="O50" s="48">
        <v>0</v>
      </c>
      <c r="P50" s="49">
        <v>0</v>
      </c>
      <c r="Q50" s="49">
        <v>0</v>
      </c>
      <c r="R50" s="48">
        <v>1</v>
      </c>
      <c r="S50" s="48">
        <v>0</v>
      </c>
      <c r="T50" s="48">
        <v>3</v>
      </c>
      <c r="U50" s="48">
        <v>2</v>
      </c>
      <c r="V50" s="48">
        <v>2</v>
      </c>
      <c r="W50" s="49">
        <v>0.888889</v>
      </c>
      <c r="X50" s="49">
        <v>0.3333333333333333</v>
      </c>
      <c r="Y50" s="123"/>
    </row>
    <row r="51" spans="1:25" ht="15">
      <c r="A51" s="90" t="s">
        <v>8321</v>
      </c>
      <c r="B51" s="66" t="s">
        <v>8442</v>
      </c>
      <c r="C51" s="66" t="s">
        <v>57</v>
      </c>
      <c r="D51" s="115"/>
      <c r="E51" s="114"/>
      <c r="F51" s="116"/>
      <c r="G51" s="117"/>
      <c r="H51" s="117"/>
      <c r="I51" s="118">
        <v>51</v>
      </c>
      <c r="J51" s="119"/>
      <c r="K51" s="48">
        <v>3</v>
      </c>
      <c r="L51" s="48">
        <v>3</v>
      </c>
      <c r="M51" s="48">
        <v>0</v>
      </c>
      <c r="N51" s="48">
        <v>3</v>
      </c>
      <c r="O51" s="48">
        <v>1</v>
      </c>
      <c r="P51" s="49">
        <v>0</v>
      </c>
      <c r="Q51" s="49">
        <v>0</v>
      </c>
      <c r="R51" s="48">
        <v>1</v>
      </c>
      <c r="S51" s="48">
        <v>0</v>
      </c>
      <c r="T51" s="48">
        <v>3</v>
      </c>
      <c r="U51" s="48">
        <v>3</v>
      </c>
      <c r="V51" s="48">
        <v>2</v>
      </c>
      <c r="W51" s="49">
        <v>0.888889</v>
      </c>
      <c r="X51" s="49">
        <v>0.3333333333333333</v>
      </c>
      <c r="Y51" s="123"/>
    </row>
    <row r="52" spans="1:25" ht="15">
      <c r="A52" s="90" t="s">
        <v>8322</v>
      </c>
      <c r="B52" s="66" t="s">
        <v>8443</v>
      </c>
      <c r="C52" s="66" t="s">
        <v>57</v>
      </c>
      <c r="D52" s="115"/>
      <c r="E52" s="114"/>
      <c r="F52" s="116"/>
      <c r="G52" s="117"/>
      <c r="H52" s="117"/>
      <c r="I52" s="118">
        <v>52</v>
      </c>
      <c r="J52" s="119"/>
      <c r="K52" s="48">
        <v>3</v>
      </c>
      <c r="L52" s="48">
        <v>3</v>
      </c>
      <c r="M52" s="48">
        <v>0</v>
      </c>
      <c r="N52" s="48">
        <v>3</v>
      </c>
      <c r="O52" s="48">
        <v>0</v>
      </c>
      <c r="P52" s="49">
        <v>0</v>
      </c>
      <c r="Q52" s="49">
        <v>0</v>
      </c>
      <c r="R52" s="48">
        <v>1</v>
      </c>
      <c r="S52" s="48">
        <v>0</v>
      </c>
      <c r="T52" s="48">
        <v>3</v>
      </c>
      <c r="U52" s="48">
        <v>3</v>
      </c>
      <c r="V52" s="48">
        <v>1</v>
      </c>
      <c r="W52" s="49">
        <v>0.666667</v>
      </c>
      <c r="X52" s="49">
        <v>0.5</v>
      </c>
      <c r="Y52" s="123"/>
    </row>
    <row r="53" spans="1:25" ht="15">
      <c r="A53" s="90" t="s">
        <v>8323</v>
      </c>
      <c r="B53" s="66" t="s">
        <v>8444</v>
      </c>
      <c r="C53" s="66" t="s">
        <v>57</v>
      </c>
      <c r="D53" s="115"/>
      <c r="E53" s="114"/>
      <c r="F53" s="116"/>
      <c r="G53" s="117"/>
      <c r="H53" s="117"/>
      <c r="I53" s="118">
        <v>53</v>
      </c>
      <c r="J53" s="119"/>
      <c r="K53" s="48">
        <v>3</v>
      </c>
      <c r="L53" s="48">
        <v>2</v>
      </c>
      <c r="M53" s="48">
        <v>0</v>
      </c>
      <c r="N53" s="48">
        <v>2</v>
      </c>
      <c r="O53" s="48">
        <v>0</v>
      </c>
      <c r="P53" s="49">
        <v>0</v>
      </c>
      <c r="Q53" s="49">
        <v>0</v>
      </c>
      <c r="R53" s="48">
        <v>1</v>
      </c>
      <c r="S53" s="48">
        <v>0</v>
      </c>
      <c r="T53" s="48">
        <v>3</v>
      </c>
      <c r="U53" s="48">
        <v>2</v>
      </c>
      <c r="V53" s="48">
        <v>2</v>
      </c>
      <c r="W53" s="49">
        <v>0.888889</v>
      </c>
      <c r="X53" s="49">
        <v>0.3333333333333333</v>
      </c>
      <c r="Y53" s="123"/>
    </row>
    <row r="54" spans="1:25" ht="15">
      <c r="A54" s="90" t="s">
        <v>8324</v>
      </c>
      <c r="B54" s="66" t="s">
        <v>8445</v>
      </c>
      <c r="C54" s="66" t="s">
        <v>57</v>
      </c>
      <c r="D54" s="115"/>
      <c r="E54" s="114"/>
      <c r="F54" s="116"/>
      <c r="G54" s="117"/>
      <c r="H54" s="117"/>
      <c r="I54" s="118">
        <v>54</v>
      </c>
      <c r="J54" s="119"/>
      <c r="K54" s="48">
        <v>3</v>
      </c>
      <c r="L54" s="48">
        <v>3</v>
      </c>
      <c r="M54" s="48">
        <v>0</v>
      </c>
      <c r="N54" s="48">
        <v>3</v>
      </c>
      <c r="O54" s="48">
        <v>0</v>
      </c>
      <c r="P54" s="49">
        <v>0</v>
      </c>
      <c r="Q54" s="49">
        <v>0</v>
      </c>
      <c r="R54" s="48">
        <v>1</v>
      </c>
      <c r="S54" s="48">
        <v>0</v>
      </c>
      <c r="T54" s="48">
        <v>3</v>
      </c>
      <c r="U54" s="48">
        <v>3</v>
      </c>
      <c r="V54" s="48">
        <v>1</v>
      </c>
      <c r="W54" s="49">
        <v>0.666667</v>
      </c>
      <c r="X54" s="49">
        <v>0.5</v>
      </c>
      <c r="Y54" s="123"/>
    </row>
    <row r="55" spans="1:25" ht="15">
      <c r="A55" s="90" t="s">
        <v>8325</v>
      </c>
      <c r="B55" s="66" t="s">
        <v>8446</v>
      </c>
      <c r="C55" s="66" t="s">
        <v>57</v>
      </c>
      <c r="D55" s="115"/>
      <c r="E55" s="114"/>
      <c r="F55" s="116"/>
      <c r="G55" s="117"/>
      <c r="H55" s="117"/>
      <c r="I55" s="118">
        <v>55</v>
      </c>
      <c r="J55" s="119"/>
      <c r="K55" s="48">
        <v>3</v>
      </c>
      <c r="L55" s="48">
        <v>2</v>
      </c>
      <c r="M55" s="48">
        <v>0</v>
      </c>
      <c r="N55" s="48">
        <v>2</v>
      </c>
      <c r="O55" s="48">
        <v>0</v>
      </c>
      <c r="P55" s="49">
        <v>0</v>
      </c>
      <c r="Q55" s="49">
        <v>0</v>
      </c>
      <c r="R55" s="48">
        <v>1</v>
      </c>
      <c r="S55" s="48">
        <v>0</v>
      </c>
      <c r="T55" s="48">
        <v>3</v>
      </c>
      <c r="U55" s="48">
        <v>2</v>
      </c>
      <c r="V55" s="48">
        <v>2</v>
      </c>
      <c r="W55" s="49">
        <v>0.888889</v>
      </c>
      <c r="X55" s="49">
        <v>0.3333333333333333</v>
      </c>
      <c r="Y55" s="123"/>
    </row>
    <row r="56" spans="1:25" ht="15">
      <c r="A56" s="90" t="s">
        <v>8326</v>
      </c>
      <c r="B56" s="66" t="s">
        <v>8447</v>
      </c>
      <c r="C56" s="66" t="s">
        <v>57</v>
      </c>
      <c r="D56" s="115"/>
      <c r="E56" s="114"/>
      <c r="F56" s="116"/>
      <c r="G56" s="117"/>
      <c r="H56" s="117"/>
      <c r="I56" s="118">
        <v>56</v>
      </c>
      <c r="J56" s="119"/>
      <c r="K56" s="48">
        <v>3</v>
      </c>
      <c r="L56" s="48">
        <v>2</v>
      </c>
      <c r="M56" s="48">
        <v>0</v>
      </c>
      <c r="N56" s="48">
        <v>2</v>
      </c>
      <c r="O56" s="48">
        <v>0</v>
      </c>
      <c r="P56" s="49">
        <v>0</v>
      </c>
      <c r="Q56" s="49">
        <v>0</v>
      </c>
      <c r="R56" s="48">
        <v>1</v>
      </c>
      <c r="S56" s="48">
        <v>0</v>
      </c>
      <c r="T56" s="48">
        <v>3</v>
      </c>
      <c r="U56" s="48">
        <v>2</v>
      </c>
      <c r="V56" s="48">
        <v>2</v>
      </c>
      <c r="W56" s="49">
        <v>0.888889</v>
      </c>
      <c r="X56" s="49">
        <v>0.3333333333333333</v>
      </c>
      <c r="Y56" s="123"/>
    </row>
    <row r="57" spans="1:25" ht="15">
      <c r="A57" s="90" t="s">
        <v>8327</v>
      </c>
      <c r="B57" s="66" t="s">
        <v>8448</v>
      </c>
      <c r="C57" s="66" t="s">
        <v>57</v>
      </c>
      <c r="D57" s="115"/>
      <c r="E57" s="114"/>
      <c r="F57" s="116"/>
      <c r="G57" s="117"/>
      <c r="H57" s="117"/>
      <c r="I57" s="118">
        <v>57</v>
      </c>
      <c r="J57" s="119"/>
      <c r="K57" s="48">
        <v>3</v>
      </c>
      <c r="L57" s="48">
        <v>4</v>
      </c>
      <c r="M57" s="48">
        <v>0</v>
      </c>
      <c r="N57" s="48">
        <v>4</v>
      </c>
      <c r="O57" s="48">
        <v>0</v>
      </c>
      <c r="P57" s="49">
        <v>0.3333333333333333</v>
      </c>
      <c r="Q57" s="49">
        <v>0.5</v>
      </c>
      <c r="R57" s="48">
        <v>1</v>
      </c>
      <c r="S57" s="48">
        <v>0</v>
      </c>
      <c r="T57" s="48">
        <v>3</v>
      </c>
      <c r="U57" s="48">
        <v>4</v>
      </c>
      <c r="V57" s="48">
        <v>1</v>
      </c>
      <c r="W57" s="49">
        <v>0.666667</v>
      </c>
      <c r="X57" s="49">
        <v>0.6666666666666666</v>
      </c>
      <c r="Y57" s="123"/>
    </row>
    <row r="58" spans="1:25" ht="15">
      <c r="A58" s="90" t="s">
        <v>8328</v>
      </c>
      <c r="B58" s="66" t="s">
        <v>8449</v>
      </c>
      <c r="C58" s="66" t="s">
        <v>57</v>
      </c>
      <c r="D58" s="115"/>
      <c r="E58" s="114"/>
      <c r="F58" s="116"/>
      <c r="G58" s="117"/>
      <c r="H58" s="117"/>
      <c r="I58" s="118">
        <v>58</v>
      </c>
      <c r="J58" s="119"/>
      <c r="K58" s="48">
        <v>3</v>
      </c>
      <c r="L58" s="48">
        <v>3</v>
      </c>
      <c r="M58" s="48">
        <v>0</v>
      </c>
      <c r="N58" s="48">
        <v>3</v>
      </c>
      <c r="O58" s="48">
        <v>0</v>
      </c>
      <c r="P58" s="49">
        <v>0</v>
      </c>
      <c r="Q58" s="49">
        <v>0</v>
      </c>
      <c r="R58" s="48">
        <v>1</v>
      </c>
      <c r="S58" s="48">
        <v>0</v>
      </c>
      <c r="T58" s="48">
        <v>3</v>
      </c>
      <c r="U58" s="48">
        <v>3</v>
      </c>
      <c r="V58" s="48">
        <v>1</v>
      </c>
      <c r="W58" s="49">
        <v>0.666667</v>
      </c>
      <c r="X58" s="49">
        <v>0.5</v>
      </c>
      <c r="Y58" s="123"/>
    </row>
    <row r="59" spans="1:25" ht="15">
      <c r="A59" s="90" t="s">
        <v>8329</v>
      </c>
      <c r="B59" s="66" t="s">
        <v>8450</v>
      </c>
      <c r="C59" s="66" t="s">
        <v>57</v>
      </c>
      <c r="D59" s="115"/>
      <c r="E59" s="114"/>
      <c r="F59" s="116"/>
      <c r="G59" s="117"/>
      <c r="H59" s="117"/>
      <c r="I59" s="118">
        <v>59</v>
      </c>
      <c r="J59" s="119"/>
      <c r="K59" s="48">
        <v>3</v>
      </c>
      <c r="L59" s="48">
        <v>2</v>
      </c>
      <c r="M59" s="48">
        <v>0</v>
      </c>
      <c r="N59" s="48">
        <v>2</v>
      </c>
      <c r="O59" s="48">
        <v>0</v>
      </c>
      <c r="P59" s="49">
        <v>0</v>
      </c>
      <c r="Q59" s="49">
        <v>0</v>
      </c>
      <c r="R59" s="48">
        <v>1</v>
      </c>
      <c r="S59" s="48">
        <v>0</v>
      </c>
      <c r="T59" s="48">
        <v>3</v>
      </c>
      <c r="U59" s="48">
        <v>2</v>
      </c>
      <c r="V59" s="48">
        <v>2</v>
      </c>
      <c r="W59" s="49">
        <v>0.888889</v>
      </c>
      <c r="X59" s="49">
        <v>0.3333333333333333</v>
      </c>
      <c r="Y59" s="123"/>
    </row>
    <row r="60" spans="1:25" ht="15">
      <c r="A60" s="90" t="s">
        <v>8330</v>
      </c>
      <c r="B60" s="66" t="s">
        <v>8451</v>
      </c>
      <c r="C60" s="66" t="s">
        <v>57</v>
      </c>
      <c r="D60" s="115"/>
      <c r="E60" s="114"/>
      <c r="F60" s="116"/>
      <c r="G60" s="117"/>
      <c r="H60" s="117"/>
      <c r="I60" s="118">
        <v>60</v>
      </c>
      <c r="J60" s="119"/>
      <c r="K60" s="48">
        <v>2</v>
      </c>
      <c r="L60" s="48">
        <v>1</v>
      </c>
      <c r="M60" s="48">
        <v>0</v>
      </c>
      <c r="N60" s="48">
        <v>1</v>
      </c>
      <c r="O60" s="48">
        <v>0</v>
      </c>
      <c r="P60" s="49">
        <v>0</v>
      </c>
      <c r="Q60" s="49">
        <v>0</v>
      </c>
      <c r="R60" s="48">
        <v>1</v>
      </c>
      <c r="S60" s="48">
        <v>0</v>
      </c>
      <c r="T60" s="48">
        <v>2</v>
      </c>
      <c r="U60" s="48">
        <v>1</v>
      </c>
      <c r="V60" s="48">
        <v>1</v>
      </c>
      <c r="W60" s="49">
        <v>0.5</v>
      </c>
      <c r="X60" s="49">
        <v>0.5</v>
      </c>
      <c r="Y60" s="123"/>
    </row>
    <row r="61" spans="1:25" ht="15">
      <c r="A61" s="90" t="s">
        <v>8331</v>
      </c>
      <c r="B61" s="66" t="s">
        <v>8452</v>
      </c>
      <c r="C61" s="66" t="s">
        <v>57</v>
      </c>
      <c r="D61" s="115"/>
      <c r="E61" s="114"/>
      <c r="F61" s="116"/>
      <c r="G61" s="117"/>
      <c r="H61" s="117"/>
      <c r="I61" s="118">
        <v>61</v>
      </c>
      <c r="J61" s="119"/>
      <c r="K61" s="48">
        <v>2</v>
      </c>
      <c r="L61" s="48">
        <v>2</v>
      </c>
      <c r="M61" s="48">
        <v>0</v>
      </c>
      <c r="N61" s="48">
        <v>2</v>
      </c>
      <c r="O61" s="48">
        <v>1</v>
      </c>
      <c r="P61" s="49">
        <v>0</v>
      </c>
      <c r="Q61" s="49">
        <v>0</v>
      </c>
      <c r="R61" s="48">
        <v>1</v>
      </c>
      <c r="S61" s="48">
        <v>0</v>
      </c>
      <c r="T61" s="48">
        <v>2</v>
      </c>
      <c r="U61" s="48">
        <v>2</v>
      </c>
      <c r="V61" s="48">
        <v>1</v>
      </c>
      <c r="W61" s="49">
        <v>0.5</v>
      </c>
      <c r="X61" s="49">
        <v>0.5</v>
      </c>
      <c r="Y61" s="123"/>
    </row>
    <row r="62" spans="1:25" ht="15">
      <c r="A62" s="90" t="s">
        <v>8332</v>
      </c>
      <c r="B62" s="66" t="s">
        <v>8453</v>
      </c>
      <c r="C62" s="66" t="s">
        <v>57</v>
      </c>
      <c r="D62" s="115"/>
      <c r="E62" s="114"/>
      <c r="F62" s="116"/>
      <c r="G62" s="117"/>
      <c r="H62" s="117"/>
      <c r="I62" s="118">
        <v>62</v>
      </c>
      <c r="J62" s="119"/>
      <c r="K62" s="48">
        <v>2</v>
      </c>
      <c r="L62" s="48">
        <v>1</v>
      </c>
      <c r="M62" s="48">
        <v>0</v>
      </c>
      <c r="N62" s="48">
        <v>1</v>
      </c>
      <c r="O62" s="48">
        <v>0</v>
      </c>
      <c r="P62" s="49">
        <v>0</v>
      </c>
      <c r="Q62" s="49">
        <v>0</v>
      </c>
      <c r="R62" s="48">
        <v>1</v>
      </c>
      <c r="S62" s="48">
        <v>0</v>
      </c>
      <c r="T62" s="48">
        <v>2</v>
      </c>
      <c r="U62" s="48">
        <v>1</v>
      </c>
      <c r="V62" s="48">
        <v>1</v>
      </c>
      <c r="W62" s="49">
        <v>0.5</v>
      </c>
      <c r="X62" s="49">
        <v>0.5</v>
      </c>
      <c r="Y62" s="123"/>
    </row>
    <row r="63" spans="1:25" ht="15">
      <c r="A63" s="90" t="s">
        <v>8333</v>
      </c>
      <c r="B63" s="66" t="s">
        <v>8442</v>
      </c>
      <c r="C63" s="66" t="s">
        <v>55</v>
      </c>
      <c r="D63" s="115"/>
      <c r="E63" s="114"/>
      <c r="F63" s="116"/>
      <c r="G63" s="117"/>
      <c r="H63" s="117"/>
      <c r="I63" s="118">
        <v>63</v>
      </c>
      <c r="J63" s="119"/>
      <c r="K63" s="48">
        <v>2</v>
      </c>
      <c r="L63" s="48">
        <v>1</v>
      </c>
      <c r="M63" s="48">
        <v>0</v>
      </c>
      <c r="N63" s="48">
        <v>1</v>
      </c>
      <c r="O63" s="48">
        <v>0</v>
      </c>
      <c r="P63" s="49">
        <v>0</v>
      </c>
      <c r="Q63" s="49">
        <v>0</v>
      </c>
      <c r="R63" s="48">
        <v>1</v>
      </c>
      <c r="S63" s="48">
        <v>0</v>
      </c>
      <c r="T63" s="48">
        <v>2</v>
      </c>
      <c r="U63" s="48">
        <v>1</v>
      </c>
      <c r="V63" s="48">
        <v>1</v>
      </c>
      <c r="W63" s="49">
        <v>0.5</v>
      </c>
      <c r="X63" s="49">
        <v>0.5</v>
      </c>
      <c r="Y63" s="123"/>
    </row>
    <row r="64" spans="1:25" ht="15">
      <c r="A64" s="90" t="s">
        <v>8334</v>
      </c>
      <c r="B64" s="66" t="s">
        <v>8443</v>
      </c>
      <c r="C64" s="66" t="s">
        <v>55</v>
      </c>
      <c r="D64" s="115"/>
      <c r="E64" s="114"/>
      <c r="F64" s="116"/>
      <c r="G64" s="117"/>
      <c r="H64" s="117"/>
      <c r="I64" s="118">
        <v>64</v>
      </c>
      <c r="J64" s="119"/>
      <c r="K64" s="48">
        <v>2</v>
      </c>
      <c r="L64" s="48">
        <v>1</v>
      </c>
      <c r="M64" s="48">
        <v>0</v>
      </c>
      <c r="N64" s="48">
        <v>1</v>
      </c>
      <c r="O64" s="48">
        <v>0</v>
      </c>
      <c r="P64" s="49">
        <v>0</v>
      </c>
      <c r="Q64" s="49">
        <v>0</v>
      </c>
      <c r="R64" s="48">
        <v>1</v>
      </c>
      <c r="S64" s="48">
        <v>0</v>
      </c>
      <c r="T64" s="48">
        <v>2</v>
      </c>
      <c r="U64" s="48">
        <v>1</v>
      </c>
      <c r="V64" s="48">
        <v>1</v>
      </c>
      <c r="W64" s="49">
        <v>0.5</v>
      </c>
      <c r="X64" s="49">
        <v>0.5</v>
      </c>
      <c r="Y64" s="123"/>
    </row>
    <row r="65" spans="1:25" ht="15">
      <c r="A65" s="90" t="s">
        <v>8335</v>
      </c>
      <c r="B65" s="66" t="s">
        <v>8444</v>
      </c>
      <c r="C65" s="66" t="s">
        <v>55</v>
      </c>
      <c r="D65" s="115"/>
      <c r="E65" s="114"/>
      <c r="F65" s="116"/>
      <c r="G65" s="117"/>
      <c r="H65" s="117"/>
      <c r="I65" s="118">
        <v>65</v>
      </c>
      <c r="J65" s="119"/>
      <c r="K65" s="48">
        <v>2</v>
      </c>
      <c r="L65" s="48">
        <v>2</v>
      </c>
      <c r="M65" s="48">
        <v>0</v>
      </c>
      <c r="N65" s="48">
        <v>2</v>
      </c>
      <c r="O65" s="48">
        <v>1</v>
      </c>
      <c r="P65" s="49">
        <v>0</v>
      </c>
      <c r="Q65" s="49">
        <v>0</v>
      </c>
      <c r="R65" s="48">
        <v>1</v>
      </c>
      <c r="S65" s="48">
        <v>0</v>
      </c>
      <c r="T65" s="48">
        <v>2</v>
      </c>
      <c r="U65" s="48">
        <v>2</v>
      </c>
      <c r="V65" s="48">
        <v>1</v>
      </c>
      <c r="W65" s="49">
        <v>0.5</v>
      </c>
      <c r="X65" s="49">
        <v>0.5</v>
      </c>
      <c r="Y65" s="123"/>
    </row>
    <row r="66" spans="1:25" ht="15">
      <c r="A66" s="90" t="s">
        <v>8336</v>
      </c>
      <c r="B66" s="66" t="s">
        <v>8445</v>
      </c>
      <c r="C66" s="66" t="s">
        <v>55</v>
      </c>
      <c r="D66" s="115"/>
      <c r="E66" s="114"/>
      <c r="F66" s="116"/>
      <c r="G66" s="117"/>
      <c r="H66" s="117"/>
      <c r="I66" s="118">
        <v>66</v>
      </c>
      <c r="J66" s="119"/>
      <c r="K66" s="48">
        <v>2</v>
      </c>
      <c r="L66" s="48">
        <v>1</v>
      </c>
      <c r="M66" s="48">
        <v>0</v>
      </c>
      <c r="N66" s="48">
        <v>1</v>
      </c>
      <c r="O66" s="48">
        <v>0</v>
      </c>
      <c r="P66" s="49">
        <v>0</v>
      </c>
      <c r="Q66" s="49">
        <v>0</v>
      </c>
      <c r="R66" s="48">
        <v>1</v>
      </c>
      <c r="S66" s="48">
        <v>0</v>
      </c>
      <c r="T66" s="48">
        <v>2</v>
      </c>
      <c r="U66" s="48">
        <v>1</v>
      </c>
      <c r="V66" s="48">
        <v>1</v>
      </c>
      <c r="W66" s="49">
        <v>0.5</v>
      </c>
      <c r="X66" s="49">
        <v>0.5</v>
      </c>
      <c r="Y66" s="123"/>
    </row>
    <row r="67" spans="1:25" ht="15">
      <c r="A67" s="90" t="s">
        <v>8337</v>
      </c>
      <c r="B67" s="66" t="s">
        <v>8446</v>
      </c>
      <c r="C67" s="66" t="s">
        <v>55</v>
      </c>
      <c r="D67" s="115"/>
      <c r="E67" s="114"/>
      <c r="F67" s="116"/>
      <c r="G67" s="117"/>
      <c r="H67" s="117"/>
      <c r="I67" s="118">
        <v>67</v>
      </c>
      <c r="J67" s="119"/>
      <c r="K67" s="48">
        <v>2</v>
      </c>
      <c r="L67" s="48">
        <v>2</v>
      </c>
      <c r="M67" s="48">
        <v>0</v>
      </c>
      <c r="N67" s="48">
        <v>2</v>
      </c>
      <c r="O67" s="48">
        <v>1</v>
      </c>
      <c r="P67" s="49">
        <v>0</v>
      </c>
      <c r="Q67" s="49">
        <v>0</v>
      </c>
      <c r="R67" s="48">
        <v>1</v>
      </c>
      <c r="S67" s="48">
        <v>0</v>
      </c>
      <c r="T67" s="48">
        <v>2</v>
      </c>
      <c r="U67" s="48">
        <v>2</v>
      </c>
      <c r="V67" s="48">
        <v>1</v>
      </c>
      <c r="W67" s="49">
        <v>0.5</v>
      </c>
      <c r="X67" s="49">
        <v>0.5</v>
      </c>
      <c r="Y67" s="123"/>
    </row>
    <row r="68" spans="1:25" ht="15">
      <c r="A68" s="90" t="s">
        <v>8338</v>
      </c>
      <c r="B68" s="66" t="s">
        <v>8447</v>
      </c>
      <c r="C68" s="66" t="s">
        <v>55</v>
      </c>
      <c r="D68" s="115"/>
      <c r="E68" s="114"/>
      <c r="F68" s="116"/>
      <c r="G68" s="117"/>
      <c r="H68" s="117"/>
      <c r="I68" s="118">
        <v>68</v>
      </c>
      <c r="J68" s="119"/>
      <c r="K68" s="48">
        <v>2</v>
      </c>
      <c r="L68" s="48">
        <v>2</v>
      </c>
      <c r="M68" s="48">
        <v>0</v>
      </c>
      <c r="N68" s="48">
        <v>2</v>
      </c>
      <c r="O68" s="48">
        <v>1</v>
      </c>
      <c r="P68" s="49">
        <v>0</v>
      </c>
      <c r="Q68" s="49">
        <v>0</v>
      </c>
      <c r="R68" s="48">
        <v>1</v>
      </c>
      <c r="S68" s="48">
        <v>0</v>
      </c>
      <c r="T68" s="48">
        <v>2</v>
      </c>
      <c r="U68" s="48">
        <v>2</v>
      </c>
      <c r="V68" s="48">
        <v>1</v>
      </c>
      <c r="W68" s="49">
        <v>0.5</v>
      </c>
      <c r="X68" s="49">
        <v>0.5</v>
      </c>
      <c r="Y68" s="123"/>
    </row>
    <row r="69" spans="1:25" ht="15">
      <c r="A69" s="90" t="s">
        <v>8339</v>
      </c>
      <c r="B69" s="66" t="s">
        <v>8448</v>
      </c>
      <c r="C69" s="66" t="s">
        <v>55</v>
      </c>
      <c r="D69" s="115"/>
      <c r="E69" s="114"/>
      <c r="F69" s="116"/>
      <c r="G69" s="117"/>
      <c r="H69" s="117"/>
      <c r="I69" s="118">
        <v>69</v>
      </c>
      <c r="J69" s="119"/>
      <c r="K69" s="48">
        <v>2</v>
      </c>
      <c r="L69" s="48">
        <v>2</v>
      </c>
      <c r="M69" s="48">
        <v>0</v>
      </c>
      <c r="N69" s="48">
        <v>2</v>
      </c>
      <c r="O69" s="48">
        <v>1</v>
      </c>
      <c r="P69" s="49">
        <v>0</v>
      </c>
      <c r="Q69" s="49">
        <v>0</v>
      </c>
      <c r="R69" s="48">
        <v>1</v>
      </c>
      <c r="S69" s="48">
        <v>0</v>
      </c>
      <c r="T69" s="48">
        <v>2</v>
      </c>
      <c r="U69" s="48">
        <v>2</v>
      </c>
      <c r="V69" s="48">
        <v>1</v>
      </c>
      <c r="W69" s="49">
        <v>0.5</v>
      </c>
      <c r="X69" s="49">
        <v>0.5</v>
      </c>
      <c r="Y69" s="123"/>
    </row>
    <row r="70" spans="1:25" ht="15">
      <c r="A70" s="90" t="s">
        <v>8340</v>
      </c>
      <c r="B70" s="66" t="s">
        <v>8449</v>
      </c>
      <c r="C70" s="66" t="s">
        <v>55</v>
      </c>
      <c r="D70" s="115"/>
      <c r="E70" s="114"/>
      <c r="F70" s="116"/>
      <c r="G70" s="117"/>
      <c r="H70" s="117"/>
      <c r="I70" s="118">
        <v>70</v>
      </c>
      <c r="J70" s="119"/>
      <c r="K70" s="48">
        <v>2</v>
      </c>
      <c r="L70" s="48">
        <v>2</v>
      </c>
      <c r="M70" s="48">
        <v>0</v>
      </c>
      <c r="N70" s="48">
        <v>2</v>
      </c>
      <c r="O70" s="48">
        <v>1</v>
      </c>
      <c r="P70" s="49">
        <v>0</v>
      </c>
      <c r="Q70" s="49">
        <v>0</v>
      </c>
      <c r="R70" s="48">
        <v>1</v>
      </c>
      <c r="S70" s="48">
        <v>0</v>
      </c>
      <c r="T70" s="48">
        <v>2</v>
      </c>
      <c r="U70" s="48">
        <v>2</v>
      </c>
      <c r="V70" s="48">
        <v>1</v>
      </c>
      <c r="W70" s="49">
        <v>0.5</v>
      </c>
      <c r="X70" s="49">
        <v>0.5</v>
      </c>
      <c r="Y70" s="123"/>
    </row>
    <row r="71" spans="1:25" ht="15">
      <c r="A71" s="90" t="s">
        <v>8341</v>
      </c>
      <c r="B71" s="66" t="s">
        <v>8450</v>
      </c>
      <c r="C71" s="66" t="s">
        <v>55</v>
      </c>
      <c r="D71" s="115"/>
      <c r="E71" s="114"/>
      <c r="F71" s="116"/>
      <c r="G71" s="117"/>
      <c r="H71" s="117"/>
      <c r="I71" s="118">
        <v>71</v>
      </c>
      <c r="J71" s="119"/>
      <c r="K71" s="48">
        <v>2</v>
      </c>
      <c r="L71" s="48">
        <v>2</v>
      </c>
      <c r="M71" s="48">
        <v>0</v>
      </c>
      <c r="N71" s="48">
        <v>2</v>
      </c>
      <c r="O71" s="48">
        <v>1</v>
      </c>
      <c r="P71" s="49">
        <v>0</v>
      </c>
      <c r="Q71" s="49">
        <v>0</v>
      </c>
      <c r="R71" s="48">
        <v>1</v>
      </c>
      <c r="S71" s="48">
        <v>0</v>
      </c>
      <c r="T71" s="48">
        <v>2</v>
      </c>
      <c r="U71" s="48">
        <v>2</v>
      </c>
      <c r="V71" s="48">
        <v>1</v>
      </c>
      <c r="W71" s="49">
        <v>0.5</v>
      </c>
      <c r="X71" s="49">
        <v>0.5</v>
      </c>
      <c r="Y71" s="123"/>
    </row>
    <row r="72" spans="1:25" ht="15">
      <c r="A72" s="90" t="s">
        <v>8342</v>
      </c>
      <c r="B72" s="66" t="s">
        <v>8451</v>
      </c>
      <c r="C72" s="66" t="s">
        <v>55</v>
      </c>
      <c r="D72" s="115"/>
      <c r="E72" s="114"/>
      <c r="F72" s="116"/>
      <c r="G72" s="117"/>
      <c r="H72" s="117"/>
      <c r="I72" s="118">
        <v>72</v>
      </c>
      <c r="J72" s="119"/>
      <c r="K72" s="48">
        <v>2</v>
      </c>
      <c r="L72" s="48">
        <v>2</v>
      </c>
      <c r="M72" s="48">
        <v>0</v>
      </c>
      <c r="N72" s="48">
        <v>2</v>
      </c>
      <c r="O72" s="48">
        <v>1</v>
      </c>
      <c r="P72" s="49">
        <v>0</v>
      </c>
      <c r="Q72" s="49">
        <v>0</v>
      </c>
      <c r="R72" s="48">
        <v>1</v>
      </c>
      <c r="S72" s="48">
        <v>0</v>
      </c>
      <c r="T72" s="48">
        <v>2</v>
      </c>
      <c r="U72" s="48">
        <v>2</v>
      </c>
      <c r="V72" s="48">
        <v>1</v>
      </c>
      <c r="W72" s="49">
        <v>0.5</v>
      </c>
      <c r="X72" s="49">
        <v>0.5</v>
      </c>
      <c r="Y72" s="123"/>
    </row>
    <row r="73" spans="1:25" ht="15">
      <c r="A73" s="90" t="s">
        <v>8343</v>
      </c>
      <c r="B73" s="66" t="s">
        <v>8452</v>
      </c>
      <c r="C73" s="66" t="s">
        <v>55</v>
      </c>
      <c r="D73" s="115"/>
      <c r="E73" s="114"/>
      <c r="F73" s="116"/>
      <c r="G73" s="117"/>
      <c r="H73" s="117"/>
      <c r="I73" s="118">
        <v>73</v>
      </c>
      <c r="J73" s="119"/>
      <c r="K73" s="48">
        <v>2</v>
      </c>
      <c r="L73" s="48">
        <v>2</v>
      </c>
      <c r="M73" s="48">
        <v>0</v>
      </c>
      <c r="N73" s="48">
        <v>2</v>
      </c>
      <c r="O73" s="48">
        <v>1</v>
      </c>
      <c r="P73" s="49">
        <v>0</v>
      </c>
      <c r="Q73" s="49">
        <v>0</v>
      </c>
      <c r="R73" s="48">
        <v>1</v>
      </c>
      <c r="S73" s="48">
        <v>0</v>
      </c>
      <c r="T73" s="48">
        <v>2</v>
      </c>
      <c r="U73" s="48">
        <v>2</v>
      </c>
      <c r="V73" s="48">
        <v>1</v>
      </c>
      <c r="W73" s="49">
        <v>0.5</v>
      </c>
      <c r="X73" s="49">
        <v>0.5</v>
      </c>
      <c r="Y73" s="123"/>
    </row>
    <row r="74" spans="1:25" ht="15">
      <c r="A74" s="90" t="s">
        <v>8344</v>
      </c>
      <c r="B74" s="66" t="s">
        <v>8453</v>
      </c>
      <c r="C74" s="66" t="s">
        <v>55</v>
      </c>
      <c r="D74" s="115"/>
      <c r="E74" s="114"/>
      <c r="F74" s="116"/>
      <c r="G74" s="117"/>
      <c r="H74" s="117"/>
      <c r="I74" s="118">
        <v>74</v>
      </c>
      <c r="J74" s="119"/>
      <c r="K74" s="48">
        <v>2</v>
      </c>
      <c r="L74" s="48">
        <v>2</v>
      </c>
      <c r="M74" s="48">
        <v>0</v>
      </c>
      <c r="N74" s="48">
        <v>2</v>
      </c>
      <c r="O74" s="48">
        <v>1</v>
      </c>
      <c r="P74" s="49">
        <v>0</v>
      </c>
      <c r="Q74" s="49">
        <v>0</v>
      </c>
      <c r="R74" s="48">
        <v>1</v>
      </c>
      <c r="S74" s="48">
        <v>0</v>
      </c>
      <c r="T74" s="48">
        <v>2</v>
      </c>
      <c r="U74" s="48">
        <v>2</v>
      </c>
      <c r="V74" s="48">
        <v>1</v>
      </c>
      <c r="W74" s="49">
        <v>0.5</v>
      </c>
      <c r="X74" s="49">
        <v>0.5</v>
      </c>
      <c r="Y74" s="123"/>
    </row>
    <row r="75" spans="1:25" ht="15">
      <c r="A75" s="90" t="s">
        <v>8345</v>
      </c>
      <c r="B75" s="66" t="s">
        <v>8442</v>
      </c>
      <c r="C75" s="66" t="s">
        <v>58</v>
      </c>
      <c r="D75" s="115"/>
      <c r="E75" s="114"/>
      <c r="F75" s="116"/>
      <c r="G75" s="117"/>
      <c r="H75" s="117"/>
      <c r="I75" s="118">
        <v>75</v>
      </c>
      <c r="J75" s="119"/>
      <c r="K75" s="48">
        <v>2</v>
      </c>
      <c r="L75" s="48">
        <v>2</v>
      </c>
      <c r="M75" s="48">
        <v>0</v>
      </c>
      <c r="N75" s="48">
        <v>2</v>
      </c>
      <c r="O75" s="48">
        <v>1</v>
      </c>
      <c r="P75" s="49">
        <v>0</v>
      </c>
      <c r="Q75" s="49">
        <v>0</v>
      </c>
      <c r="R75" s="48">
        <v>1</v>
      </c>
      <c r="S75" s="48">
        <v>0</v>
      </c>
      <c r="T75" s="48">
        <v>2</v>
      </c>
      <c r="U75" s="48">
        <v>2</v>
      </c>
      <c r="V75" s="48">
        <v>1</v>
      </c>
      <c r="W75" s="49">
        <v>0.5</v>
      </c>
      <c r="X75" s="49">
        <v>0.5</v>
      </c>
      <c r="Y75" s="123"/>
    </row>
    <row r="76" spans="1:25" ht="15">
      <c r="A76" s="90" t="s">
        <v>8346</v>
      </c>
      <c r="B76" s="66" t="s">
        <v>8443</v>
      </c>
      <c r="C76" s="66" t="s">
        <v>58</v>
      </c>
      <c r="D76" s="115"/>
      <c r="E76" s="114"/>
      <c r="F76" s="116"/>
      <c r="G76" s="117"/>
      <c r="H76" s="117"/>
      <c r="I76" s="118">
        <v>76</v>
      </c>
      <c r="J76" s="119"/>
      <c r="K76" s="48">
        <v>2</v>
      </c>
      <c r="L76" s="48">
        <v>2</v>
      </c>
      <c r="M76" s="48">
        <v>0</v>
      </c>
      <c r="N76" s="48">
        <v>2</v>
      </c>
      <c r="O76" s="48">
        <v>1</v>
      </c>
      <c r="P76" s="49">
        <v>0</v>
      </c>
      <c r="Q76" s="49">
        <v>0</v>
      </c>
      <c r="R76" s="48">
        <v>1</v>
      </c>
      <c r="S76" s="48">
        <v>0</v>
      </c>
      <c r="T76" s="48">
        <v>2</v>
      </c>
      <c r="U76" s="48">
        <v>2</v>
      </c>
      <c r="V76" s="48">
        <v>1</v>
      </c>
      <c r="W76" s="49">
        <v>0.5</v>
      </c>
      <c r="X76" s="49">
        <v>0.5</v>
      </c>
      <c r="Y76" s="123"/>
    </row>
    <row r="77" spans="1:25" ht="15">
      <c r="A77" s="90" t="s">
        <v>8347</v>
      </c>
      <c r="B77" s="66" t="s">
        <v>8444</v>
      </c>
      <c r="C77" s="66" t="s">
        <v>58</v>
      </c>
      <c r="D77" s="115"/>
      <c r="E77" s="114"/>
      <c r="F77" s="116"/>
      <c r="G77" s="117"/>
      <c r="H77" s="117"/>
      <c r="I77" s="118">
        <v>77</v>
      </c>
      <c r="J77" s="119"/>
      <c r="K77" s="48">
        <v>2</v>
      </c>
      <c r="L77" s="48">
        <v>2</v>
      </c>
      <c r="M77" s="48">
        <v>0</v>
      </c>
      <c r="N77" s="48">
        <v>2</v>
      </c>
      <c r="O77" s="48">
        <v>1</v>
      </c>
      <c r="P77" s="49">
        <v>0</v>
      </c>
      <c r="Q77" s="49">
        <v>0</v>
      </c>
      <c r="R77" s="48">
        <v>1</v>
      </c>
      <c r="S77" s="48">
        <v>0</v>
      </c>
      <c r="T77" s="48">
        <v>2</v>
      </c>
      <c r="U77" s="48">
        <v>2</v>
      </c>
      <c r="V77" s="48">
        <v>1</v>
      </c>
      <c r="W77" s="49">
        <v>0.5</v>
      </c>
      <c r="X77" s="49">
        <v>0.5</v>
      </c>
      <c r="Y77" s="123"/>
    </row>
    <row r="78" spans="1:25" ht="15">
      <c r="A78" s="90" t="s">
        <v>8348</v>
      </c>
      <c r="B78" s="66" t="s">
        <v>8445</v>
      </c>
      <c r="C78" s="66" t="s">
        <v>58</v>
      </c>
      <c r="D78" s="115"/>
      <c r="E78" s="114"/>
      <c r="F78" s="116"/>
      <c r="G78" s="117"/>
      <c r="H78" s="117"/>
      <c r="I78" s="118">
        <v>78</v>
      </c>
      <c r="J78" s="119"/>
      <c r="K78" s="48">
        <v>2</v>
      </c>
      <c r="L78" s="48">
        <v>2</v>
      </c>
      <c r="M78" s="48">
        <v>0</v>
      </c>
      <c r="N78" s="48">
        <v>2</v>
      </c>
      <c r="O78" s="48">
        <v>1</v>
      </c>
      <c r="P78" s="49">
        <v>0</v>
      </c>
      <c r="Q78" s="49">
        <v>0</v>
      </c>
      <c r="R78" s="48">
        <v>1</v>
      </c>
      <c r="S78" s="48">
        <v>0</v>
      </c>
      <c r="T78" s="48">
        <v>2</v>
      </c>
      <c r="U78" s="48">
        <v>2</v>
      </c>
      <c r="V78" s="48">
        <v>1</v>
      </c>
      <c r="W78" s="49">
        <v>0.5</v>
      </c>
      <c r="X78" s="49">
        <v>0.5</v>
      </c>
      <c r="Y78" s="123"/>
    </row>
    <row r="79" spans="1:25" ht="15">
      <c r="A79" s="90" t="s">
        <v>8349</v>
      </c>
      <c r="B79" s="66" t="s">
        <v>8446</v>
      </c>
      <c r="C79" s="66" t="s">
        <v>58</v>
      </c>
      <c r="D79" s="115"/>
      <c r="E79" s="114"/>
      <c r="F79" s="116"/>
      <c r="G79" s="117"/>
      <c r="H79" s="117"/>
      <c r="I79" s="118">
        <v>79</v>
      </c>
      <c r="J79" s="119"/>
      <c r="K79" s="48">
        <v>2</v>
      </c>
      <c r="L79" s="48">
        <v>2</v>
      </c>
      <c r="M79" s="48">
        <v>0</v>
      </c>
      <c r="N79" s="48">
        <v>2</v>
      </c>
      <c r="O79" s="48">
        <v>1</v>
      </c>
      <c r="P79" s="49">
        <v>0</v>
      </c>
      <c r="Q79" s="49">
        <v>0</v>
      </c>
      <c r="R79" s="48">
        <v>1</v>
      </c>
      <c r="S79" s="48">
        <v>0</v>
      </c>
      <c r="T79" s="48">
        <v>2</v>
      </c>
      <c r="U79" s="48">
        <v>2</v>
      </c>
      <c r="V79" s="48">
        <v>1</v>
      </c>
      <c r="W79" s="49">
        <v>0.5</v>
      </c>
      <c r="X79" s="49">
        <v>0.5</v>
      </c>
      <c r="Y79" s="123"/>
    </row>
    <row r="80" spans="1:25" ht="15">
      <c r="A80" s="90" t="s">
        <v>8350</v>
      </c>
      <c r="B80" s="66" t="s">
        <v>8447</v>
      </c>
      <c r="C80" s="66" t="s">
        <v>58</v>
      </c>
      <c r="D80" s="115"/>
      <c r="E80" s="114"/>
      <c r="F80" s="116"/>
      <c r="G80" s="117"/>
      <c r="H80" s="117"/>
      <c r="I80" s="118">
        <v>80</v>
      </c>
      <c r="J80" s="119"/>
      <c r="K80" s="48">
        <v>2</v>
      </c>
      <c r="L80" s="48">
        <v>2</v>
      </c>
      <c r="M80" s="48">
        <v>0</v>
      </c>
      <c r="N80" s="48">
        <v>2</v>
      </c>
      <c r="O80" s="48">
        <v>1</v>
      </c>
      <c r="P80" s="49">
        <v>0</v>
      </c>
      <c r="Q80" s="49">
        <v>0</v>
      </c>
      <c r="R80" s="48">
        <v>1</v>
      </c>
      <c r="S80" s="48">
        <v>0</v>
      </c>
      <c r="T80" s="48">
        <v>2</v>
      </c>
      <c r="U80" s="48">
        <v>2</v>
      </c>
      <c r="V80" s="48">
        <v>1</v>
      </c>
      <c r="W80" s="49">
        <v>0.5</v>
      </c>
      <c r="X80" s="49">
        <v>0.5</v>
      </c>
      <c r="Y80" s="123"/>
    </row>
    <row r="81" spans="1:25" ht="15">
      <c r="A81" s="90" t="s">
        <v>8351</v>
      </c>
      <c r="B81" s="66" t="s">
        <v>8448</v>
      </c>
      <c r="C81" s="66" t="s">
        <v>58</v>
      </c>
      <c r="D81" s="115"/>
      <c r="E81" s="114"/>
      <c r="F81" s="116"/>
      <c r="G81" s="117"/>
      <c r="H81" s="117"/>
      <c r="I81" s="118">
        <v>81</v>
      </c>
      <c r="J81" s="119"/>
      <c r="K81" s="48">
        <v>2</v>
      </c>
      <c r="L81" s="48">
        <v>1</v>
      </c>
      <c r="M81" s="48">
        <v>0</v>
      </c>
      <c r="N81" s="48">
        <v>1</v>
      </c>
      <c r="O81" s="48">
        <v>0</v>
      </c>
      <c r="P81" s="49">
        <v>0</v>
      </c>
      <c r="Q81" s="49">
        <v>0</v>
      </c>
      <c r="R81" s="48">
        <v>1</v>
      </c>
      <c r="S81" s="48">
        <v>0</v>
      </c>
      <c r="T81" s="48">
        <v>2</v>
      </c>
      <c r="U81" s="48">
        <v>1</v>
      </c>
      <c r="V81" s="48">
        <v>1</v>
      </c>
      <c r="W81" s="49">
        <v>0.5</v>
      </c>
      <c r="X81" s="49">
        <v>0.5</v>
      </c>
      <c r="Y81" s="123"/>
    </row>
    <row r="82" spans="1:25" ht="15">
      <c r="A82" s="90" t="s">
        <v>8352</v>
      </c>
      <c r="B82" s="66" t="s">
        <v>8449</v>
      </c>
      <c r="C82" s="66" t="s">
        <v>58</v>
      </c>
      <c r="D82" s="115"/>
      <c r="E82" s="114"/>
      <c r="F82" s="116"/>
      <c r="G82" s="117"/>
      <c r="H82" s="117"/>
      <c r="I82" s="118">
        <v>82</v>
      </c>
      <c r="J82" s="119"/>
      <c r="K82" s="48">
        <v>2</v>
      </c>
      <c r="L82" s="48">
        <v>2</v>
      </c>
      <c r="M82" s="48">
        <v>0</v>
      </c>
      <c r="N82" s="48">
        <v>2</v>
      </c>
      <c r="O82" s="48">
        <v>1</v>
      </c>
      <c r="P82" s="49">
        <v>0</v>
      </c>
      <c r="Q82" s="49">
        <v>0</v>
      </c>
      <c r="R82" s="48">
        <v>1</v>
      </c>
      <c r="S82" s="48">
        <v>0</v>
      </c>
      <c r="T82" s="48">
        <v>2</v>
      </c>
      <c r="U82" s="48">
        <v>2</v>
      </c>
      <c r="V82" s="48">
        <v>1</v>
      </c>
      <c r="W82" s="49">
        <v>0.5</v>
      </c>
      <c r="X82" s="49">
        <v>0.5</v>
      </c>
      <c r="Y82" s="123"/>
    </row>
    <row r="83" spans="1:25" ht="15">
      <c r="A83" s="90" t="s">
        <v>8353</v>
      </c>
      <c r="B83" s="66" t="s">
        <v>8450</v>
      </c>
      <c r="C83" s="66" t="s">
        <v>58</v>
      </c>
      <c r="D83" s="115"/>
      <c r="E83" s="114"/>
      <c r="F83" s="116"/>
      <c r="G83" s="117"/>
      <c r="H83" s="117"/>
      <c r="I83" s="118">
        <v>83</v>
      </c>
      <c r="J83" s="119"/>
      <c r="K83" s="48">
        <v>2</v>
      </c>
      <c r="L83" s="48">
        <v>2</v>
      </c>
      <c r="M83" s="48">
        <v>0</v>
      </c>
      <c r="N83" s="48">
        <v>2</v>
      </c>
      <c r="O83" s="48">
        <v>1</v>
      </c>
      <c r="P83" s="49">
        <v>0</v>
      </c>
      <c r="Q83" s="49">
        <v>0</v>
      </c>
      <c r="R83" s="48">
        <v>1</v>
      </c>
      <c r="S83" s="48">
        <v>0</v>
      </c>
      <c r="T83" s="48">
        <v>2</v>
      </c>
      <c r="U83" s="48">
        <v>2</v>
      </c>
      <c r="V83" s="48">
        <v>1</v>
      </c>
      <c r="W83" s="49">
        <v>0.5</v>
      </c>
      <c r="X83" s="49">
        <v>0.5</v>
      </c>
      <c r="Y83" s="123"/>
    </row>
    <row r="84" spans="1:25" ht="15">
      <c r="A84" s="90" t="s">
        <v>8354</v>
      </c>
      <c r="B84" s="66" t="s">
        <v>8451</v>
      </c>
      <c r="C84" s="66" t="s">
        <v>58</v>
      </c>
      <c r="D84" s="115"/>
      <c r="E84" s="114"/>
      <c r="F84" s="116"/>
      <c r="G84" s="117"/>
      <c r="H84" s="117"/>
      <c r="I84" s="118">
        <v>84</v>
      </c>
      <c r="J84" s="119"/>
      <c r="K84" s="48">
        <v>2</v>
      </c>
      <c r="L84" s="48">
        <v>2</v>
      </c>
      <c r="M84" s="48">
        <v>0</v>
      </c>
      <c r="N84" s="48">
        <v>2</v>
      </c>
      <c r="O84" s="48">
        <v>1</v>
      </c>
      <c r="P84" s="49">
        <v>0</v>
      </c>
      <c r="Q84" s="49">
        <v>0</v>
      </c>
      <c r="R84" s="48">
        <v>1</v>
      </c>
      <c r="S84" s="48">
        <v>0</v>
      </c>
      <c r="T84" s="48">
        <v>2</v>
      </c>
      <c r="U84" s="48">
        <v>2</v>
      </c>
      <c r="V84" s="48">
        <v>1</v>
      </c>
      <c r="W84" s="49">
        <v>0.5</v>
      </c>
      <c r="X84" s="49">
        <v>0.5</v>
      </c>
      <c r="Y84" s="123"/>
    </row>
    <row r="85" spans="1:25" ht="15">
      <c r="A85" s="90" t="s">
        <v>8355</v>
      </c>
      <c r="B85" s="66" t="s">
        <v>8452</v>
      </c>
      <c r="C85" s="66" t="s">
        <v>58</v>
      </c>
      <c r="D85" s="115"/>
      <c r="E85" s="114"/>
      <c r="F85" s="116"/>
      <c r="G85" s="117"/>
      <c r="H85" s="117"/>
      <c r="I85" s="118">
        <v>85</v>
      </c>
      <c r="J85" s="119"/>
      <c r="K85" s="48">
        <v>2</v>
      </c>
      <c r="L85" s="48">
        <v>2</v>
      </c>
      <c r="M85" s="48">
        <v>0</v>
      </c>
      <c r="N85" s="48">
        <v>2</v>
      </c>
      <c r="O85" s="48">
        <v>1</v>
      </c>
      <c r="P85" s="49">
        <v>0</v>
      </c>
      <c r="Q85" s="49">
        <v>0</v>
      </c>
      <c r="R85" s="48">
        <v>1</v>
      </c>
      <c r="S85" s="48">
        <v>0</v>
      </c>
      <c r="T85" s="48">
        <v>2</v>
      </c>
      <c r="U85" s="48">
        <v>2</v>
      </c>
      <c r="V85" s="48">
        <v>1</v>
      </c>
      <c r="W85" s="49">
        <v>0.5</v>
      </c>
      <c r="X85" s="49">
        <v>0.5</v>
      </c>
      <c r="Y85" s="123"/>
    </row>
    <row r="86" spans="1:25" ht="15">
      <c r="A86" s="90" t="s">
        <v>8356</v>
      </c>
      <c r="B86" s="66" t="s">
        <v>8453</v>
      </c>
      <c r="C86" s="66" t="s">
        <v>58</v>
      </c>
      <c r="D86" s="115"/>
      <c r="E86" s="114"/>
      <c r="F86" s="116"/>
      <c r="G86" s="117"/>
      <c r="H86" s="117"/>
      <c r="I86" s="118">
        <v>86</v>
      </c>
      <c r="J86" s="119"/>
      <c r="K86" s="48">
        <v>2</v>
      </c>
      <c r="L86" s="48">
        <v>1</v>
      </c>
      <c r="M86" s="48">
        <v>0</v>
      </c>
      <c r="N86" s="48">
        <v>1</v>
      </c>
      <c r="O86" s="48">
        <v>0</v>
      </c>
      <c r="P86" s="49">
        <v>0</v>
      </c>
      <c r="Q86" s="49">
        <v>0</v>
      </c>
      <c r="R86" s="48">
        <v>1</v>
      </c>
      <c r="S86" s="48">
        <v>0</v>
      </c>
      <c r="T86" s="48">
        <v>2</v>
      </c>
      <c r="U86" s="48">
        <v>1</v>
      </c>
      <c r="V86" s="48">
        <v>1</v>
      </c>
      <c r="W86" s="49">
        <v>0.5</v>
      </c>
      <c r="X86" s="49">
        <v>0.5</v>
      </c>
      <c r="Y86" s="123"/>
    </row>
    <row r="87" spans="1:25" ht="15">
      <c r="A87" s="90" t="s">
        <v>8357</v>
      </c>
      <c r="B87" s="66" t="s">
        <v>8442</v>
      </c>
      <c r="C87" s="66" t="s">
        <v>60</v>
      </c>
      <c r="D87" s="115"/>
      <c r="E87" s="114"/>
      <c r="F87" s="116"/>
      <c r="G87" s="117"/>
      <c r="H87" s="117"/>
      <c r="I87" s="118">
        <v>87</v>
      </c>
      <c r="J87" s="119"/>
      <c r="K87" s="48">
        <v>2</v>
      </c>
      <c r="L87" s="48">
        <v>2</v>
      </c>
      <c r="M87" s="48">
        <v>0</v>
      </c>
      <c r="N87" s="48">
        <v>2</v>
      </c>
      <c r="O87" s="48">
        <v>1</v>
      </c>
      <c r="P87" s="49">
        <v>0</v>
      </c>
      <c r="Q87" s="49">
        <v>0</v>
      </c>
      <c r="R87" s="48">
        <v>1</v>
      </c>
      <c r="S87" s="48">
        <v>0</v>
      </c>
      <c r="T87" s="48">
        <v>2</v>
      </c>
      <c r="U87" s="48">
        <v>2</v>
      </c>
      <c r="V87" s="48">
        <v>1</v>
      </c>
      <c r="W87" s="49">
        <v>0.5</v>
      </c>
      <c r="X87" s="49">
        <v>0.5</v>
      </c>
      <c r="Y87" s="123"/>
    </row>
    <row r="88" spans="1:25" ht="15">
      <c r="A88" s="90" t="s">
        <v>8358</v>
      </c>
      <c r="B88" s="66" t="s">
        <v>8443</v>
      </c>
      <c r="C88" s="66" t="s">
        <v>60</v>
      </c>
      <c r="D88" s="115"/>
      <c r="E88" s="114"/>
      <c r="F88" s="116"/>
      <c r="G88" s="117"/>
      <c r="H88" s="117"/>
      <c r="I88" s="118">
        <v>88</v>
      </c>
      <c r="J88" s="119"/>
      <c r="K88" s="48">
        <v>2</v>
      </c>
      <c r="L88" s="48">
        <v>2</v>
      </c>
      <c r="M88" s="48">
        <v>0</v>
      </c>
      <c r="N88" s="48">
        <v>2</v>
      </c>
      <c r="O88" s="48">
        <v>1</v>
      </c>
      <c r="P88" s="49">
        <v>0</v>
      </c>
      <c r="Q88" s="49">
        <v>0</v>
      </c>
      <c r="R88" s="48">
        <v>1</v>
      </c>
      <c r="S88" s="48">
        <v>0</v>
      </c>
      <c r="T88" s="48">
        <v>2</v>
      </c>
      <c r="U88" s="48">
        <v>2</v>
      </c>
      <c r="V88" s="48">
        <v>1</v>
      </c>
      <c r="W88" s="49">
        <v>0.5</v>
      </c>
      <c r="X88" s="49">
        <v>0.5</v>
      </c>
      <c r="Y88" s="123"/>
    </row>
    <row r="89" spans="1:25" ht="15">
      <c r="A89" s="90" t="s">
        <v>8359</v>
      </c>
      <c r="B89" s="66" t="s">
        <v>8444</v>
      </c>
      <c r="C89" s="66" t="s">
        <v>60</v>
      </c>
      <c r="D89" s="115"/>
      <c r="E89" s="114"/>
      <c r="F89" s="116"/>
      <c r="G89" s="117"/>
      <c r="H89" s="117"/>
      <c r="I89" s="118">
        <v>89</v>
      </c>
      <c r="J89" s="119"/>
      <c r="K89" s="48">
        <v>2</v>
      </c>
      <c r="L89" s="48">
        <v>2</v>
      </c>
      <c r="M89" s="48">
        <v>0</v>
      </c>
      <c r="N89" s="48">
        <v>2</v>
      </c>
      <c r="O89" s="48">
        <v>1</v>
      </c>
      <c r="P89" s="49">
        <v>0</v>
      </c>
      <c r="Q89" s="49">
        <v>0</v>
      </c>
      <c r="R89" s="48">
        <v>1</v>
      </c>
      <c r="S89" s="48">
        <v>0</v>
      </c>
      <c r="T89" s="48">
        <v>2</v>
      </c>
      <c r="U89" s="48">
        <v>2</v>
      </c>
      <c r="V89" s="48">
        <v>1</v>
      </c>
      <c r="W89" s="49">
        <v>0.5</v>
      </c>
      <c r="X89" s="49">
        <v>0.5</v>
      </c>
      <c r="Y89" s="123"/>
    </row>
    <row r="90" spans="1:25" ht="15">
      <c r="A90" s="90" t="s">
        <v>8360</v>
      </c>
      <c r="B90" s="66" t="s">
        <v>8445</v>
      </c>
      <c r="C90" s="66" t="s">
        <v>60</v>
      </c>
      <c r="D90" s="115"/>
      <c r="E90" s="114"/>
      <c r="F90" s="116"/>
      <c r="G90" s="117"/>
      <c r="H90" s="117"/>
      <c r="I90" s="118">
        <v>90</v>
      </c>
      <c r="J90" s="119"/>
      <c r="K90" s="48">
        <v>2</v>
      </c>
      <c r="L90" s="48">
        <v>2</v>
      </c>
      <c r="M90" s="48">
        <v>0</v>
      </c>
      <c r="N90" s="48">
        <v>2</v>
      </c>
      <c r="O90" s="48">
        <v>1</v>
      </c>
      <c r="P90" s="49">
        <v>0</v>
      </c>
      <c r="Q90" s="49">
        <v>0</v>
      </c>
      <c r="R90" s="48">
        <v>1</v>
      </c>
      <c r="S90" s="48">
        <v>0</v>
      </c>
      <c r="T90" s="48">
        <v>2</v>
      </c>
      <c r="U90" s="48">
        <v>2</v>
      </c>
      <c r="V90" s="48">
        <v>1</v>
      </c>
      <c r="W90" s="49">
        <v>0.5</v>
      </c>
      <c r="X90" s="49">
        <v>0.5</v>
      </c>
      <c r="Y90" s="123"/>
    </row>
    <row r="91" spans="1:25" ht="15">
      <c r="A91" s="90" t="s">
        <v>8361</v>
      </c>
      <c r="B91" s="66" t="s">
        <v>8446</v>
      </c>
      <c r="C91" s="66" t="s">
        <v>60</v>
      </c>
      <c r="D91" s="115"/>
      <c r="E91" s="114"/>
      <c r="F91" s="116"/>
      <c r="G91" s="117"/>
      <c r="H91" s="117"/>
      <c r="I91" s="118">
        <v>91</v>
      </c>
      <c r="J91" s="119"/>
      <c r="K91" s="48">
        <v>2</v>
      </c>
      <c r="L91" s="48">
        <v>2</v>
      </c>
      <c r="M91" s="48">
        <v>0</v>
      </c>
      <c r="N91" s="48">
        <v>2</v>
      </c>
      <c r="O91" s="48">
        <v>1</v>
      </c>
      <c r="P91" s="49">
        <v>0</v>
      </c>
      <c r="Q91" s="49">
        <v>0</v>
      </c>
      <c r="R91" s="48">
        <v>1</v>
      </c>
      <c r="S91" s="48">
        <v>0</v>
      </c>
      <c r="T91" s="48">
        <v>2</v>
      </c>
      <c r="U91" s="48">
        <v>2</v>
      </c>
      <c r="V91" s="48">
        <v>1</v>
      </c>
      <c r="W91" s="49">
        <v>0.5</v>
      </c>
      <c r="X91" s="49">
        <v>0.5</v>
      </c>
      <c r="Y91" s="123"/>
    </row>
    <row r="92" spans="1:25" ht="15">
      <c r="A92" s="90" t="s">
        <v>8362</v>
      </c>
      <c r="B92" s="66" t="s">
        <v>8447</v>
      </c>
      <c r="C92" s="66" t="s">
        <v>60</v>
      </c>
      <c r="D92" s="115"/>
      <c r="E92" s="114"/>
      <c r="F92" s="116"/>
      <c r="G92" s="117"/>
      <c r="H92" s="117"/>
      <c r="I92" s="118">
        <v>92</v>
      </c>
      <c r="J92" s="119"/>
      <c r="K92" s="48">
        <v>2</v>
      </c>
      <c r="L92" s="48">
        <v>2</v>
      </c>
      <c r="M92" s="48">
        <v>0</v>
      </c>
      <c r="N92" s="48">
        <v>2</v>
      </c>
      <c r="O92" s="48">
        <v>0</v>
      </c>
      <c r="P92" s="49">
        <v>1</v>
      </c>
      <c r="Q92" s="49">
        <v>1</v>
      </c>
      <c r="R92" s="48">
        <v>1</v>
      </c>
      <c r="S92" s="48">
        <v>0</v>
      </c>
      <c r="T92" s="48">
        <v>2</v>
      </c>
      <c r="U92" s="48">
        <v>2</v>
      </c>
      <c r="V92" s="48">
        <v>1</v>
      </c>
      <c r="W92" s="49">
        <v>0.5</v>
      </c>
      <c r="X92" s="49">
        <v>1</v>
      </c>
      <c r="Y92" s="123"/>
    </row>
    <row r="93" spans="1:25" ht="15">
      <c r="A93" s="90" t="s">
        <v>8363</v>
      </c>
      <c r="B93" s="66" t="s">
        <v>8448</v>
      </c>
      <c r="C93" s="66" t="s">
        <v>60</v>
      </c>
      <c r="D93" s="115"/>
      <c r="E93" s="114"/>
      <c r="F93" s="116"/>
      <c r="G93" s="117"/>
      <c r="H93" s="117"/>
      <c r="I93" s="118">
        <v>93</v>
      </c>
      <c r="J93" s="119"/>
      <c r="K93" s="48">
        <v>2</v>
      </c>
      <c r="L93" s="48">
        <v>2</v>
      </c>
      <c r="M93" s="48">
        <v>0</v>
      </c>
      <c r="N93" s="48">
        <v>2</v>
      </c>
      <c r="O93" s="48">
        <v>1</v>
      </c>
      <c r="P93" s="49">
        <v>0</v>
      </c>
      <c r="Q93" s="49">
        <v>0</v>
      </c>
      <c r="R93" s="48">
        <v>1</v>
      </c>
      <c r="S93" s="48">
        <v>0</v>
      </c>
      <c r="T93" s="48">
        <v>2</v>
      </c>
      <c r="U93" s="48">
        <v>2</v>
      </c>
      <c r="V93" s="48">
        <v>1</v>
      </c>
      <c r="W93" s="49">
        <v>0.5</v>
      </c>
      <c r="X93" s="49">
        <v>0.5</v>
      </c>
      <c r="Y93" s="123"/>
    </row>
    <row r="94" spans="1:25" ht="15">
      <c r="A94" s="90" t="s">
        <v>8364</v>
      </c>
      <c r="B94" s="66" t="s">
        <v>8449</v>
      </c>
      <c r="C94" s="66" t="s">
        <v>60</v>
      </c>
      <c r="D94" s="115"/>
      <c r="E94" s="114"/>
      <c r="F94" s="116"/>
      <c r="G94" s="117"/>
      <c r="H94" s="117"/>
      <c r="I94" s="118">
        <v>94</v>
      </c>
      <c r="J94" s="119"/>
      <c r="K94" s="48">
        <v>2</v>
      </c>
      <c r="L94" s="48">
        <v>0</v>
      </c>
      <c r="M94" s="48">
        <v>7</v>
      </c>
      <c r="N94" s="48">
        <v>7</v>
      </c>
      <c r="O94" s="48">
        <v>5</v>
      </c>
      <c r="P94" s="49">
        <v>0</v>
      </c>
      <c r="Q94" s="49">
        <v>0</v>
      </c>
      <c r="R94" s="48">
        <v>1</v>
      </c>
      <c r="S94" s="48">
        <v>0</v>
      </c>
      <c r="T94" s="48">
        <v>2</v>
      </c>
      <c r="U94" s="48">
        <v>7</v>
      </c>
      <c r="V94" s="48">
        <v>1</v>
      </c>
      <c r="W94" s="49">
        <v>0.5</v>
      </c>
      <c r="X94" s="49">
        <v>0.5</v>
      </c>
      <c r="Y94" s="123"/>
    </row>
    <row r="95" spans="1:25" ht="15">
      <c r="A95" s="90" t="s">
        <v>8365</v>
      </c>
      <c r="B95" s="66" t="s">
        <v>8450</v>
      </c>
      <c r="C95" s="66" t="s">
        <v>60</v>
      </c>
      <c r="D95" s="115"/>
      <c r="E95" s="114"/>
      <c r="F95" s="116"/>
      <c r="G95" s="117"/>
      <c r="H95" s="117"/>
      <c r="I95" s="118">
        <v>95</v>
      </c>
      <c r="J95" s="119"/>
      <c r="K95" s="48">
        <v>2</v>
      </c>
      <c r="L95" s="48">
        <v>1</v>
      </c>
      <c r="M95" s="48">
        <v>0</v>
      </c>
      <c r="N95" s="48">
        <v>1</v>
      </c>
      <c r="O95" s="48">
        <v>0</v>
      </c>
      <c r="P95" s="49">
        <v>0</v>
      </c>
      <c r="Q95" s="49">
        <v>0</v>
      </c>
      <c r="R95" s="48">
        <v>1</v>
      </c>
      <c r="S95" s="48">
        <v>0</v>
      </c>
      <c r="T95" s="48">
        <v>2</v>
      </c>
      <c r="U95" s="48">
        <v>1</v>
      </c>
      <c r="V95" s="48">
        <v>1</v>
      </c>
      <c r="W95" s="49">
        <v>0.5</v>
      </c>
      <c r="X95" s="49">
        <v>0.5</v>
      </c>
      <c r="Y95" s="123"/>
    </row>
    <row r="96" spans="1:25" ht="15">
      <c r="A96" s="90" t="s">
        <v>8366</v>
      </c>
      <c r="B96" s="66" t="s">
        <v>8451</v>
      </c>
      <c r="C96" s="66" t="s">
        <v>60</v>
      </c>
      <c r="D96" s="115"/>
      <c r="E96" s="114"/>
      <c r="F96" s="116"/>
      <c r="G96" s="117"/>
      <c r="H96" s="117"/>
      <c r="I96" s="118">
        <v>96</v>
      </c>
      <c r="J96" s="119"/>
      <c r="K96" s="48">
        <v>2</v>
      </c>
      <c r="L96" s="48">
        <v>1</v>
      </c>
      <c r="M96" s="48">
        <v>0</v>
      </c>
      <c r="N96" s="48">
        <v>1</v>
      </c>
      <c r="O96" s="48">
        <v>0</v>
      </c>
      <c r="P96" s="49">
        <v>0</v>
      </c>
      <c r="Q96" s="49">
        <v>0</v>
      </c>
      <c r="R96" s="48">
        <v>1</v>
      </c>
      <c r="S96" s="48">
        <v>0</v>
      </c>
      <c r="T96" s="48">
        <v>2</v>
      </c>
      <c r="U96" s="48">
        <v>1</v>
      </c>
      <c r="V96" s="48">
        <v>1</v>
      </c>
      <c r="W96" s="49">
        <v>0.5</v>
      </c>
      <c r="X96" s="49">
        <v>0.5</v>
      </c>
      <c r="Y96" s="123"/>
    </row>
    <row r="97" spans="1:25" ht="15">
      <c r="A97" s="90" t="s">
        <v>8367</v>
      </c>
      <c r="B97" s="66" t="s">
        <v>8452</v>
      </c>
      <c r="C97" s="66" t="s">
        <v>60</v>
      </c>
      <c r="D97" s="115"/>
      <c r="E97" s="114"/>
      <c r="F97" s="116"/>
      <c r="G97" s="117"/>
      <c r="H97" s="117"/>
      <c r="I97" s="118">
        <v>97</v>
      </c>
      <c r="J97" s="119"/>
      <c r="K97" s="48">
        <v>2</v>
      </c>
      <c r="L97" s="48">
        <v>2</v>
      </c>
      <c r="M97" s="48">
        <v>0</v>
      </c>
      <c r="N97" s="48">
        <v>2</v>
      </c>
      <c r="O97" s="48">
        <v>1</v>
      </c>
      <c r="P97" s="49">
        <v>0</v>
      </c>
      <c r="Q97" s="49">
        <v>0</v>
      </c>
      <c r="R97" s="48">
        <v>1</v>
      </c>
      <c r="S97" s="48">
        <v>0</v>
      </c>
      <c r="T97" s="48">
        <v>2</v>
      </c>
      <c r="U97" s="48">
        <v>2</v>
      </c>
      <c r="V97" s="48">
        <v>1</v>
      </c>
      <c r="W97" s="49">
        <v>0.5</v>
      </c>
      <c r="X97" s="49">
        <v>0.5</v>
      </c>
      <c r="Y97" s="123"/>
    </row>
    <row r="98" spans="1:25" ht="15">
      <c r="A98" s="90" t="s">
        <v>8368</v>
      </c>
      <c r="B98" s="66" t="s">
        <v>8453</v>
      </c>
      <c r="C98" s="66" t="s">
        <v>60</v>
      </c>
      <c r="D98" s="115"/>
      <c r="E98" s="114"/>
      <c r="F98" s="116"/>
      <c r="G98" s="117"/>
      <c r="H98" s="117"/>
      <c r="I98" s="118">
        <v>98</v>
      </c>
      <c r="J98" s="119"/>
      <c r="K98" s="48">
        <v>2</v>
      </c>
      <c r="L98" s="48">
        <v>2</v>
      </c>
      <c r="M98" s="48">
        <v>0</v>
      </c>
      <c r="N98" s="48">
        <v>2</v>
      </c>
      <c r="O98" s="48">
        <v>1</v>
      </c>
      <c r="P98" s="49">
        <v>0</v>
      </c>
      <c r="Q98" s="49">
        <v>0</v>
      </c>
      <c r="R98" s="48">
        <v>1</v>
      </c>
      <c r="S98" s="48">
        <v>0</v>
      </c>
      <c r="T98" s="48">
        <v>2</v>
      </c>
      <c r="U98" s="48">
        <v>2</v>
      </c>
      <c r="V98" s="48">
        <v>1</v>
      </c>
      <c r="W98" s="49">
        <v>0.5</v>
      </c>
      <c r="X98" s="49">
        <v>0.5</v>
      </c>
      <c r="Y98" s="123"/>
    </row>
    <row r="99" spans="1:25" ht="15">
      <c r="A99" s="90" t="s">
        <v>8369</v>
      </c>
      <c r="B99" s="66" t="s">
        <v>8442</v>
      </c>
      <c r="C99" s="66" t="s">
        <v>62</v>
      </c>
      <c r="D99" s="115"/>
      <c r="E99" s="114"/>
      <c r="F99" s="116"/>
      <c r="G99" s="117"/>
      <c r="H99" s="117"/>
      <c r="I99" s="118">
        <v>99</v>
      </c>
      <c r="J99" s="119"/>
      <c r="K99" s="48">
        <v>2</v>
      </c>
      <c r="L99" s="48">
        <v>1</v>
      </c>
      <c r="M99" s="48">
        <v>0</v>
      </c>
      <c r="N99" s="48">
        <v>1</v>
      </c>
      <c r="O99" s="48">
        <v>0</v>
      </c>
      <c r="P99" s="49">
        <v>0</v>
      </c>
      <c r="Q99" s="49">
        <v>0</v>
      </c>
      <c r="R99" s="48">
        <v>1</v>
      </c>
      <c r="S99" s="48">
        <v>0</v>
      </c>
      <c r="T99" s="48">
        <v>2</v>
      </c>
      <c r="U99" s="48">
        <v>1</v>
      </c>
      <c r="V99" s="48">
        <v>1</v>
      </c>
      <c r="W99" s="49">
        <v>0.5</v>
      </c>
      <c r="X99" s="49">
        <v>0.5</v>
      </c>
      <c r="Y99" s="123"/>
    </row>
    <row r="100" spans="1:25" ht="15">
      <c r="A100" s="90" t="s">
        <v>8370</v>
      </c>
      <c r="B100" s="66" t="s">
        <v>8443</v>
      </c>
      <c r="C100" s="66" t="s">
        <v>62</v>
      </c>
      <c r="D100" s="115"/>
      <c r="E100" s="114"/>
      <c r="F100" s="116"/>
      <c r="G100" s="117"/>
      <c r="H100" s="117"/>
      <c r="I100" s="118">
        <v>100</v>
      </c>
      <c r="J100" s="119"/>
      <c r="K100" s="48">
        <v>2</v>
      </c>
      <c r="L100" s="48">
        <v>2</v>
      </c>
      <c r="M100" s="48">
        <v>0</v>
      </c>
      <c r="N100" s="48">
        <v>2</v>
      </c>
      <c r="O100" s="48">
        <v>1</v>
      </c>
      <c r="P100" s="49">
        <v>0</v>
      </c>
      <c r="Q100" s="49">
        <v>0</v>
      </c>
      <c r="R100" s="48">
        <v>1</v>
      </c>
      <c r="S100" s="48">
        <v>0</v>
      </c>
      <c r="T100" s="48">
        <v>2</v>
      </c>
      <c r="U100" s="48">
        <v>2</v>
      </c>
      <c r="V100" s="48">
        <v>1</v>
      </c>
      <c r="W100" s="49">
        <v>0.5</v>
      </c>
      <c r="X100" s="49">
        <v>0.5</v>
      </c>
      <c r="Y100" s="123"/>
    </row>
    <row r="101" spans="1:25" ht="15">
      <c r="A101" s="90" t="s">
        <v>8371</v>
      </c>
      <c r="B101" s="66" t="s">
        <v>8444</v>
      </c>
      <c r="C101" s="66" t="s">
        <v>62</v>
      </c>
      <c r="D101" s="115"/>
      <c r="E101" s="114"/>
      <c r="F101" s="116"/>
      <c r="G101" s="117"/>
      <c r="H101" s="117"/>
      <c r="I101" s="118">
        <v>101</v>
      </c>
      <c r="J101" s="119"/>
      <c r="K101" s="48">
        <v>2</v>
      </c>
      <c r="L101" s="48">
        <v>2</v>
      </c>
      <c r="M101" s="48">
        <v>0</v>
      </c>
      <c r="N101" s="48">
        <v>2</v>
      </c>
      <c r="O101" s="48">
        <v>1</v>
      </c>
      <c r="P101" s="49">
        <v>0</v>
      </c>
      <c r="Q101" s="49">
        <v>0</v>
      </c>
      <c r="R101" s="48">
        <v>1</v>
      </c>
      <c r="S101" s="48">
        <v>0</v>
      </c>
      <c r="T101" s="48">
        <v>2</v>
      </c>
      <c r="U101" s="48">
        <v>2</v>
      </c>
      <c r="V101" s="48">
        <v>1</v>
      </c>
      <c r="W101" s="49">
        <v>0.5</v>
      </c>
      <c r="X101" s="49">
        <v>0.5</v>
      </c>
      <c r="Y101" s="123"/>
    </row>
    <row r="102" spans="1:25" ht="15">
      <c r="A102" s="90" t="s">
        <v>8372</v>
      </c>
      <c r="B102" s="66" t="s">
        <v>8445</v>
      </c>
      <c r="C102" s="66" t="s">
        <v>62</v>
      </c>
      <c r="D102" s="115"/>
      <c r="E102" s="114"/>
      <c r="F102" s="116"/>
      <c r="G102" s="117"/>
      <c r="H102" s="117"/>
      <c r="I102" s="118">
        <v>102</v>
      </c>
      <c r="J102" s="119"/>
      <c r="K102" s="48">
        <v>2</v>
      </c>
      <c r="L102" s="48">
        <v>1</v>
      </c>
      <c r="M102" s="48">
        <v>0</v>
      </c>
      <c r="N102" s="48">
        <v>1</v>
      </c>
      <c r="O102" s="48">
        <v>0</v>
      </c>
      <c r="P102" s="49">
        <v>0</v>
      </c>
      <c r="Q102" s="49">
        <v>0</v>
      </c>
      <c r="R102" s="48">
        <v>1</v>
      </c>
      <c r="S102" s="48">
        <v>0</v>
      </c>
      <c r="T102" s="48">
        <v>2</v>
      </c>
      <c r="U102" s="48">
        <v>1</v>
      </c>
      <c r="V102" s="48">
        <v>1</v>
      </c>
      <c r="W102" s="49">
        <v>0.5</v>
      </c>
      <c r="X102" s="49">
        <v>0.5</v>
      </c>
      <c r="Y102" s="123"/>
    </row>
    <row r="103" spans="1:25" ht="15">
      <c r="A103" s="90" t="s">
        <v>8373</v>
      </c>
      <c r="B103" s="66" t="s">
        <v>8446</v>
      </c>
      <c r="C103" s="66" t="s">
        <v>62</v>
      </c>
      <c r="D103" s="115"/>
      <c r="E103" s="114"/>
      <c r="F103" s="116"/>
      <c r="G103" s="117"/>
      <c r="H103" s="117"/>
      <c r="I103" s="118">
        <v>103</v>
      </c>
      <c r="J103" s="119"/>
      <c r="K103" s="48">
        <v>2</v>
      </c>
      <c r="L103" s="48">
        <v>1</v>
      </c>
      <c r="M103" s="48">
        <v>0</v>
      </c>
      <c r="N103" s="48">
        <v>1</v>
      </c>
      <c r="O103" s="48">
        <v>0</v>
      </c>
      <c r="P103" s="49">
        <v>0</v>
      </c>
      <c r="Q103" s="49">
        <v>0</v>
      </c>
      <c r="R103" s="48">
        <v>1</v>
      </c>
      <c r="S103" s="48">
        <v>0</v>
      </c>
      <c r="T103" s="48">
        <v>2</v>
      </c>
      <c r="U103" s="48">
        <v>1</v>
      </c>
      <c r="V103" s="48">
        <v>1</v>
      </c>
      <c r="W103" s="49">
        <v>0.5</v>
      </c>
      <c r="X103" s="49">
        <v>0.5</v>
      </c>
      <c r="Y103" s="123"/>
    </row>
    <row r="104" spans="1:25" ht="15">
      <c r="A104" s="90" t="s">
        <v>8374</v>
      </c>
      <c r="B104" s="66" t="s">
        <v>8447</v>
      </c>
      <c r="C104" s="66" t="s">
        <v>62</v>
      </c>
      <c r="D104" s="115"/>
      <c r="E104" s="114"/>
      <c r="F104" s="116"/>
      <c r="G104" s="117"/>
      <c r="H104" s="117"/>
      <c r="I104" s="118">
        <v>104</v>
      </c>
      <c r="J104" s="119"/>
      <c r="K104" s="48">
        <v>2</v>
      </c>
      <c r="L104" s="48">
        <v>2</v>
      </c>
      <c r="M104" s="48">
        <v>0</v>
      </c>
      <c r="N104" s="48">
        <v>2</v>
      </c>
      <c r="O104" s="48">
        <v>1</v>
      </c>
      <c r="P104" s="49">
        <v>0</v>
      </c>
      <c r="Q104" s="49">
        <v>0</v>
      </c>
      <c r="R104" s="48">
        <v>1</v>
      </c>
      <c r="S104" s="48">
        <v>0</v>
      </c>
      <c r="T104" s="48">
        <v>2</v>
      </c>
      <c r="U104" s="48">
        <v>2</v>
      </c>
      <c r="V104" s="48">
        <v>1</v>
      </c>
      <c r="W104" s="49">
        <v>0.5</v>
      </c>
      <c r="X104" s="49">
        <v>0.5</v>
      </c>
      <c r="Y104" s="123"/>
    </row>
    <row r="105" spans="1:25" ht="15">
      <c r="A105" s="90" t="s">
        <v>8375</v>
      </c>
      <c r="B105" s="66" t="s">
        <v>8448</v>
      </c>
      <c r="C105" s="66" t="s">
        <v>62</v>
      </c>
      <c r="D105" s="115"/>
      <c r="E105" s="114"/>
      <c r="F105" s="116"/>
      <c r="G105" s="117"/>
      <c r="H105" s="117"/>
      <c r="I105" s="118">
        <v>105</v>
      </c>
      <c r="J105" s="119"/>
      <c r="K105" s="48">
        <v>2</v>
      </c>
      <c r="L105" s="48">
        <v>1</v>
      </c>
      <c r="M105" s="48">
        <v>0</v>
      </c>
      <c r="N105" s="48">
        <v>1</v>
      </c>
      <c r="O105" s="48">
        <v>0</v>
      </c>
      <c r="P105" s="49">
        <v>0</v>
      </c>
      <c r="Q105" s="49">
        <v>0</v>
      </c>
      <c r="R105" s="48">
        <v>1</v>
      </c>
      <c r="S105" s="48">
        <v>0</v>
      </c>
      <c r="T105" s="48">
        <v>2</v>
      </c>
      <c r="U105" s="48">
        <v>1</v>
      </c>
      <c r="V105" s="48">
        <v>1</v>
      </c>
      <c r="W105" s="49">
        <v>0.5</v>
      </c>
      <c r="X105" s="49">
        <v>0.5</v>
      </c>
      <c r="Y105" s="123"/>
    </row>
    <row r="106" spans="1:25" ht="15">
      <c r="A106" s="90" t="s">
        <v>8376</v>
      </c>
      <c r="B106" s="66" t="s">
        <v>8449</v>
      </c>
      <c r="C106" s="66" t="s">
        <v>62</v>
      </c>
      <c r="D106" s="115"/>
      <c r="E106" s="114"/>
      <c r="F106" s="116"/>
      <c r="G106" s="117"/>
      <c r="H106" s="117"/>
      <c r="I106" s="118">
        <v>106</v>
      </c>
      <c r="J106" s="119"/>
      <c r="K106" s="48">
        <v>2</v>
      </c>
      <c r="L106" s="48">
        <v>2</v>
      </c>
      <c r="M106" s="48">
        <v>0</v>
      </c>
      <c r="N106" s="48">
        <v>2</v>
      </c>
      <c r="O106" s="48">
        <v>0</v>
      </c>
      <c r="P106" s="49">
        <v>1</v>
      </c>
      <c r="Q106" s="49">
        <v>1</v>
      </c>
      <c r="R106" s="48">
        <v>1</v>
      </c>
      <c r="S106" s="48">
        <v>0</v>
      </c>
      <c r="T106" s="48">
        <v>2</v>
      </c>
      <c r="U106" s="48">
        <v>2</v>
      </c>
      <c r="V106" s="48">
        <v>1</v>
      </c>
      <c r="W106" s="49">
        <v>0.5</v>
      </c>
      <c r="X106" s="49">
        <v>1</v>
      </c>
      <c r="Y106" s="123"/>
    </row>
    <row r="107" spans="1:25" ht="15">
      <c r="A107" s="90" t="s">
        <v>8377</v>
      </c>
      <c r="B107" s="66" t="s">
        <v>8450</v>
      </c>
      <c r="C107" s="66" t="s">
        <v>62</v>
      </c>
      <c r="D107" s="115"/>
      <c r="E107" s="114"/>
      <c r="F107" s="116"/>
      <c r="G107" s="117"/>
      <c r="H107" s="117"/>
      <c r="I107" s="118">
        <v>107</v>
      </c>
      <c r="J107" s="119"/>
      <c r="K107" s="48">
        <v>2</v>
      </c>
      <c r="L107" s="48">
        <v>2</v>
      </c>
      <c r="M107" s="48">
        <v>0</v>
      </c>
      <c r="N107" s="48">
        <v>2</v>
      </c>
      <c r="O107" s="48">
        <v>1</v>
      </c>
      <c r="P107" s="49">
        <v>0</v>
      </c>
      <c r="Q107" s="49">
        <v>0</v>
      </c>
      <c r="R107" s="48">
        <v>1</v>
      </c>
      <c r="S107" s="48">
        <v>0</v>
      </c>
      <c r="T107" s="48">
        <v>2</v>
      </c>
      <c r="U107" s="48">
        <v>2</v>
      </c>
      <c r="V107" s="48">
        <v>1</v>
      </c>
      <c r="W107" s="49">
        <v>0.5</v>
      </c>
      <c r="X107" s="49">
        <v>0.5</v>
      </c>
      <c r="Y107" s="123"/>
    </row>
    <row r="108" spans="1:25" ht="15">
      <c r="A108" s="90" t="s">
        <v>8378</v>
      </c>
      <c r="B108" s="66" t="s">
        <v>8451</v>
      </c>
      <c r="C108" s="66" t="s">
        <v>62</v>
      </c>
      <c r="D108" s="115"/>
      <c r="E108" s="114"/>
      <c r="F108" s="116"/>
      <c r="G108" s="117"/>
      <c r="H108" s="117"/>
      <c r="I108" s="118">
        <v>108</v>
      </c>
      <c r="J108" s="119"/>
      <c r="K108" s="48">
        <v>2</v>
      </c>
      <c r="L108" s="48">
        <v>2</v>
      </c>
      <c r="M108" s="48">
        <v>0</v>
      </c>
      <c r="N108" s="48">
        <v>2</v>
      </c>
      <c r="O108" s="48">
        <v>0</v>
      </c>
      <c r="P108" s="49">
        <v>1</v>
      </c>
      <c r="Q108" s="49">
        <v>1</v>
      </c>
      <c r="R108" s="48">
        <v>1</v>
      </c>
      <c r="S108" s="48">
        <v>0</v>
      </c>
      <c r="T108" s="48">
        <v>2</v>
      </c>
      <c r="U108" s="48">
        <v>2</v>
      </c>
      <c r="V108" s="48">
        <v>1</v>
      </c>
      <c r="W108" s="49">
        <v>0.5</v>
      </c>
      <c r="X108" s="49">
        <v>1</v>
      </c>
      <c r="Y108" s="123"/>
    </row>
    <row r="109" spans="1:25" ht="15">
      <c r="A109" s="90" t="s">
        <v>8379</v>
      </c>
      <c r="B109" s="66" t="s">
        <v>8452</v>
      </c>
      <c r="C109" s="66" t="s">
        <v>62</v>
      </c>
      <c r="D109" s="115"/>
      <c r="E109" s="114"/>
      <c r="F109" s="116"/>
      <c r="G109" s="117"/>
      <c r="H109" s="117"/>
      <c r="I109" s="118">
        <v>109</v>
      </c>
      <c r="J109" s="119"/>
      <c r="K109" s="48">
        <v>2</v>
      </c>
      <c r="L109" s="48">
        <v>2</v>
      </c>
      <c r="M109" s="48">
        <v>0</v>
      </c>
      <c r="N109" s="48">
        <v>2</v>
      </c>
      <c r="O109" s="48">
        <v>1</v>
      </c>
      <c r="P109" s="49">
        <v>0</v>
      </c>
      <c r="Q109" s="49">
        <v>0</v>
      </c>
      <c r="R109" s="48">
        <v>1</v>
      </c>
      <c r="S109" s="48">
        <v>0</v>
      </c>
      <c r="T109" s="48">
        <v>2</v>
      </c>
      <c r="U109" s="48">
        <v>2</v>
      </c>
      <c r="V109" s="48">
        <v>1</v>
      </c>
      <c r="W109" s="49">
        <v>0.5</v>
      </c>
      <c r="X109" s="49">
        <v>0.5</v>
      </c>
      <c r="Y109" s="123"/>
    </row>
    <row r="110" spans="1:25" ht="15">
      <c r="A110" s="90" t="s">
        <v>8380</v>
      </c>
      <c r="B110" s="66" t="s">
        <v>8453</v>
      </c>
      <c r="C110" s="66" t="s">
        <v>62</v>
      </c>
      <c r="D110" s="115"/>
      <c r="E110" s="114"/>
      <c r="F110" s="116"/>
      <c r="G110" s="117"/>
      <c r="H110" s="117"/>
      <c r="I110" s="118">
        <v>110</v>
      </c>
      <c r="J110" s="119"/>
      <c r="K110" s="48">
        <v>2</v>
      </c>
      <c r="L110" s="48">
        <v>2</v>
      </c>
      <c r="M110" s="48">
        <v>0</v>
      </c>
      <c r="N110" s="48">
        <v>2</v>
      </c>
      <c r="O110" s="48">
        <v>1</v>
      </c>
      <c r="P110" s="49">
        <v>0</v>
      </c>
      <c r="Q110" s="49">
        <v>0</v>
      </c>
      <c r="R110" s="48">
        <v>1</v>
      </c>
      <c r="S110" s="48">
        <v>0</v>
      </c>
      <c r="T110" s="48">
        <v>2</v>
      </c>
      <c r="U110" s="48">
        <v>2</v>
      </c>
      <c r="V110" s="48">
        <v>1</v>
      </c>
      <c r="W110" s="49">
        <v>0.5</v>
      </c>
      <c r="X110" s="49">
        <v>0.5</v>
      </c>
      <c r="Y110" s="123"/>
    </row>
    <row r="111" spans="1:25" ht="15">
      <c r="A111" s="90" t="s">
        <v>8381</v>
      </c>
      <c r="B111" s="66" t="s">
        <v>8454</v>
      </c>
      <c r="C111" s="66" t="s">
        <v>56</v>
      </c>
      <c r="D111" s="115"/>
      <c r="E111" s="114"/>
      <c r="F111" s="116"/>
      <c r="G111" s="117"/>
      <c r="H111" s="117"/>
      <c r="I111" s="118">
        <v>111</v>
      </c>
      <c r="J111" s="119"/>
      <c r="K111" s="48">
        <v>2</v>
      </c>
      <c r="L111" s="48">
        <v>2</v>
      </c>
      <c r="M111" s="48">
        <v>0</v>
      </c>
      <c r="N111" s="48">
        <v>2</v>
      </c>
      <c r="O111" s="48">
        <v>1</v>
      </c>
      <c r="P111" s="49">
        <v>0</v>
      </c>
      <c r="Q111" s="49">
        <v>0</v>
      </c>
      <c r="R111" s="48">
        <v>1</v>
      </c>
      <c r="S111" s="48">
        <v>0</v>
      </c>
      <c r="T111" s="48">
        <v>2</v>
      </c>
      <c r="U111" s="48">
        <v>2</v>
      </c>
      <c r="V111" s="48">
        <v>1</v>
      </c>
      <c r="W111" s="49">
        <v>0.5</v>
      </c>
      <c r="X111" s="49">
        <v>0.5</v>
      </c>
      <c r="Y111" s="123"/>
    </row>
    <row r="112" spans="1:25" ht="15">
      <c r="A112" s="90" t="s">
        <v>8382</v>
      </c>
      <c r="B112" s="66" t="s">
        <v>8455</v>
      </c>
      <c r="C112" s="66" t="s">
        <v>56</v>
      </c>
      <c r="D112" s="115"/>
      <c r="E112" s="114"/>
      <c r="F112" s="116"/>
      <c r="G112" s="117"/>
      <c r="H112" s="117"/>
      <c r="I112" s="118">
        <v>112</v>
      </c>
      <c r="J112" s="119"/>
      <c r="K112" s="48">
        <v>2</v>
      </c>
      <c r="L112" s="48">
        <v>2</v>
      </c>
      <c r="M112" s="48">
        <v>0</v>
      </c>
      <c r="N112" s="48">
        <v>2</v>
      </c>
      <c r="O112" s="48">
        <v>1</v>
      </c>
      <c r="P112" s="49">
        <v>0</v>
      </c>
      <c r="Q112" s="49">
        <v>0</v>
      </c>
      <c r="R112" s="48">
        <v>1</v>
      </c>
      <c r="S112" s="48">
        <v>0</v>
      </c>
      <c r="T112" s="48">
        <v>2</v>
      </c>
      <c r="U112" s="48">
        <v>2</v>
      </c>
      <c r="V112" s="48">
        <v>1</v>
      </c>
      <c r="W112" s="49">
        <v>0.5</v>
      </c>
      <c r="X112" s="49">
        <v>0.5</v>
      </c>
      <c r="Y112" s="123"/>
    </row>
    <row r="113" spans="1:25" ht="15">
      <c r="A113" s="90" t="s">
        <v>8383</v>
      </c>
      <c r="B113" s="66" t="s">
        <v>8456</v>
      </c>
      <c r="C113" s="66" t="s">
        <v>56</v>
      </c>
      <c r="D113" s="115"/>
      <c r="E113" s="114"/>
      <c r="F113" s="116"/>
      <c r="G113" s="117"/>
      <c r="H113" s="117"/>
      <c r="I113" s="118">
        <v>113</v>
      </c>
      <c r="J113" s="119"/>
      <c r="K113" s="48">
        <v>2</v>
      </c>
      <c r="L113" s="48">
        <v>2</v>
      </c>
      <c r="M113" s="48">
        <v>0</v>
      </c>
      <c r="N113" s="48">
        <v>2</v>
      </c>
      <c r="O113" s="48">
        <v>1</v>
      </c>
      <c r="P113" s="49">
        <v>0</v>
      </c>
      <c r="Q113" s="49">
        <v>0</v>
      </c>
      <c r="R113" s="48">
        <v>1</v>
      </c>
      <c r="S113" s="48">
        <v>0</v>
      </c>
      <c r="T113" s="48">
        <v>2</v>
      </c>
      <c r="U113" s="48">
        <v>2</v>
      </c>
      <c r="V113" s="48">
        <v>1</v>
      </c>
      <c r="W113" s="49">
        <v>0.5</v>
      </c>
      <c r="X113" s="49">
        <v>0.5</v>
      </c>
      <c r="Y113" s="123"/>
    </row>
    <row r="114" spans="1:25" ht="15">
      <c r="A114" s="90" t="s">
        <v>8384</v>
      </c>
      <c r="B114" s="66" t="s">
        <v>8457</v>
      </c>
      <c r="C114" s="66" t="s">
        <v>56</v>
      </c>
      <c r="D114" s="115"/>
      <c r="E114" s="114"/>
      <c r="F114" s="116"/>
      <c r="G114" s="117"/>
      <c r="H114" s="117"/>
      <c r="I114" s="118">
        <v>114</v>
      </c>
      <c r="J114" s="119"/>
      <c r="K114" s="48">
        <v>2</v>
      </c>
      <c r="L114" s="48">
        <v>2</v>
      </c>
      <c r="M114" s="48">
        <v>0</v>
      </c>
      <c r="N114" s="48">
        <v>2</v>
      </c>
      <c r="O114" s="48">
        <v>1</v>
      </c>
      <c r="P114" s="49">
        <v>0</v>
      </c>
      <c r="Q114" s="49">
        <v>0</v>
      </c>
      <c r="R114" s="48">
        <v>1</v>
      </c>
      <c r="S114" s="48">
        <v>0</v>
      </c>
      <c r="T114" s="48">
        <v>2</v>
      </c>
      <c r="U114" s="48">
        <v>2</v>
      </c>
      <c r="V114" s="48">
        <v>1</v>
      </c>
      <c r="W114" s="49">
        <v>0.5</v>
      </c>
      <c r="X114" s="49">
        <v>0.5</v>
      </c>
      <c r="Y114" s="123"/>
    </row>
    <row r="115" spans="1:25" ht="15">
      <c r="A115" s="90" t="s">
        <v>8385</v>
      </c>
      <c r="B115" s="66" t="s">
        <v>8458</v>
      </c>
      <c r="C115" s="66" t="s">
        <v>56</v>
      </c>
      <c r="D115" s="115"/>
      <c r="E115" s="114"/>
      <c r="F115" s="116"/>
      <c r="G115" s="117"/>
      <c r="H115" s="117"/>
      <c r="I115" s="118">
        <v>115</v>
      </c>
      <c r="J115" s="119"/>
      <c r="K115" s="48">
        <v>2</v>
      </c>
      <c r="L115" s="48">
        <v>2</v>
      </c>
      <c r="M115" s="48">
        <v>0</v>
      </c>
      <c r="N115" s="48">
        <v>2</v>
      </c>
      <c r="O115" s="48">
        <v>1</v>
      </c>
      <c r="P115" s="49">
        <v>0</v>
      </c>
      <c r="Q115" s="49">
        <v>0</v>
      </c>
      <c r="R115" s="48">
        <v>1</v>
      </c>
      <c r="S115" s="48">
        <v>0</v>
      </c>
      <c r="T115" s="48">
        <v>2</v>
      </c>
      <c r="U115" s="48">
        <v>2</v>
      </c>
      <c r="V115" s="48">
        <v>1</v>
      </c>
      <c r="W115" s="49">
        <v>0.5</v>
      </c>
      <c r="X115" s="49">
        <v>0.5</v>
      </c>
      <c r="Y115" s="123"/>
    </row>
    <row r="116" spans="1:25" ht="15">
      <c r="A116" s="90" t="s">
        <v>8386</v>
      </c>
      <c r="B116" s="66" t="s">
        <v>8459</v>
      </c>
      <c r="C116" s="66" t="s">
        <v>56</v>
      </c>
      <c r="D116" s="115"/>
      <c r="E116" s="114"/>
      <c r="F116" s="116"/>
      <c r="G116" s="117"/>
      <c r="H116" s="117"/>
      <c r="I116" s="118">
        <v>116</v>
      </c>
      <c r="J116" s="119"/>
      <c r="K116" s="48">
        <v>2</v>
      </c>
      <c r="L116" s="48">
        <v>1</v>
      </c>
      <c r="M116" s="48">
        <v>0</v>
      </c>
      <c r="N116" s="48">
        <v>1</v>
      </c>
      <c r="O116" s="48">
        <v>0</v>
      </c>
      <c r="P116" s="49">
        <v>0</v>
      </c>
      <c r="Q116" s="49">
        <v>0</v>
      </c>
      <c r="R116" s="48">
        <v>1</v>
      </c>
      <c r="S116" s="48">
        <v>0</v>
      </c>
      <c r="T116" s="48">
        <v>2</v>
      </c>
      <c r="U116" s="48">
        <v>1</v>
      </c>
      <c r="V116" s="48">
        <v>1</v>
      </c>
      <c r="W116" s="49">
        <v>0.5</v>
      </c>
      <c r="X116" s="49">
        <v>0.5</v>
      </c>
      <c r="Y116" s="123"/>
    </row>
    <row r="117" spans="1:25" ht="15">
      <c r="A117" s="90" t="s">
        <v>8387</v>
      </c>
      <c r="B117" s="66" t="s">
        <v>8460</v>
      </c>
      <c r="C117" s="66" t="s">
        <v>56</v>
      </c>
      <c r="D117" s="115"/>
      <c r="E117" s="114"/>
      <c r="F117" s="116"/>
      <c r="G117" s="117"/>
      <c r="H117" s="117"/>
      <c r="I117" s="118">
        <v>117</v>
      </c>
      <c r="J117" s="119"/>
      <c r="K117" s="48">
        <v>2</v>
      </c>
      <c r="L117" s="48">
        <v>2</v>
      </c>
      <c r="M117" s="48">
        <v>0</v>
      </c>
      <c r="N117" s="48">
        <v>2</v>
      </c>
      <c r="O117" s="48">
        <v>1</v>
      </c>
      <c r="P117" s="49">
        <v>0</v>
      </c>
      <c r="Q117" s="49">
        <v>0</v>
      </c>
      <c r="R117" s="48">
        <v>1</v>
      </c>
      <c r="S117" s="48">
        <v>0</v>
      </c>
      <c r="T117" s="48">
        <v>2</v>
      </c>
      <c r="U117" s="48">
        <v>2</v>
      </c>
      <c r="V117" s="48">
        <v>1</v>
      </c>
      <c r="W117" s="49">
        <v>0.5</v>
      </c>
      <c r="X117" s="49">
        <v>0.5</v>
      </c>
      <c r="Y117" s="123"/>
    </row>
    <row r="118" spans="1:25" ht="15">
      <c r="A118" s="90" t="s">
        <v>8388</v>
      </c>
      <c r="B118" s="66" t="s">
        <v>8461</v>
      </c>
      <c r="C118" s="66" t="s">
        <v>56</v>
      </c>
      <c r="D118" s="115"/>
      <c r="E118" s="114"/>
      <c r="F118" s="116"/>
      <c r="G118" s="117"/>
      <c r="H118" s="117"/>
      <c r="I118" s="118">
        <v>118</v>
      </c>
      <c r="J118" s="119"/>
      <c r="K118" s="48">
        <v>2</v>
      </c>
      <c r="L118" s="48">
        <v>2</v>
      </c>
      <c r="M118" s="48">
        <v>0</v>
      </c>
      <c r="N118" s="48">
        <v>2</v>
      </c>
      <c r="O118" s="48">
        <v>1</v>
      </c>
      <c r="P118" s="49">
        <v>0</v>
      </c>
      <c r="Q118" s="49">
        <v>0</v>
      </c>
      <c r="R118" s="48">
        <v>1</v>
      </c>
      <c r="S118" s="48">
        <v>0</v>
      </c>
      <c r="T118" s="48">
        <v>2</v>
      </c>
      <c r="U118" s="48">
        <v>2</v>
      </c>
      <c r="V118" s="48">
        <v>1</v>
      </c>
      <c r="W118" s="49">
        <v>0.5</v>
      </c>
      <c r="X118" s="49">
        <v>0.5</v>
      </c>
      <c r="Y118" s="123"/>
    </row>
    <row r="119" spans="1:25" ht="15">
      <c r="A119" s="90" t="s">
        <v>8389</v>
      </c>
      <c r="B119" s="66" t="s">
        <v>8462</v>
      </c>
      <c r="C119" s="66" t="s">
        <v>56</v>
      </c>
      <c r="D119" s="115"/>
      <c r="E119" s="114"/>
      <c r="F119" s="116"/>
      <c r="G119" s="117"/>
      <c r="H119" s="117"/>
      <c r="I119" s="118">
        <v>119</v>
      </c>
      <c r="J119" s="119"/>
      <c r="K119" s="48">
        <v>2</v>
      </c>
      <c r="L119" s="48">
        <v>2</v>
      </c>
      <c r="M119" s="48">
        <v>0</v>
      </c>
      <c r="N119" s="48">
        <v>2</v>
      </c>
      <c r="O119" s="48">
        <v>1</v>
      </c>
      <c r="P119" s="49">
        <v>0</v>
      </c>
      <c r="Q119" s="49">
        <v>0</v>
      </c>
      <c r="R119" s="48">
        <v>1</v>
      </c>
      <c r="S119" s="48">
        <v>0</v>
      </c>
      <c r="T119" s="48">
        <v>2</v>
      </c>
      <c r="U119" s="48">
        <v>2</v>
      </c>
      <c r="V119" s="48">
        <v>1</v>
      </c>
      <c r="W119" s="49">
        <v>0.5</v>
      </c>
      <c r="X119" s="49">
        <v>0.5</v>
      </c>
      <c r="Y119" s="123"/>
    </row>
    <row r="120" spans="1:25" ht="15">
      <c r="A120" s="90" t="s">
        <v>8390</v>
      </c>
      <c r="B120" s="66" t="s">
        <v>8463</v>
      </c>
      <c r="C120" s="66" t="s">
        <v>56</v>
      </c>
      <c r="D120" s="115"/>
      <c r="E120" s="114"/>
      <c r="F120" s="116"/>
      <c r="G120" s="117"/>
      <c r="H120" s="117"/>
      <c r="I120" s="118">
        <v>120</v>
      </c>
      <c r="J120" s="119"/>
      <c r="K120" s="48">
        <v>2</v>
      </c>
      <c r="L120" s="48">
        <v>1</v>
      </c>
      <c r="M120" s="48">
        <v>0</v>
      </c>
      <c r="N120" s="48">
        <v>1</v>
      </c>
      <c r="O120" s="48">
        <v>0</v>
      </c>
      <c r="P120" s="49">
        <v>0</v>
      </c>
      <c r="Q120" s="49">
        <v>0</v>
      </c>
      <c r="R120" s="48">
        <v>1</v>
      </c>
      <c r="S120" s="48">
        <v>0</v>
      </c>
      <c r="T120" s="48">
        <v>2</v>
      </c>
      <c r="U120" s="48">
        <v>1</v>
      </c>
      <c r="V120" s="48">
        <v>1</v>
      </c>
      <c r="W120" s="49">
        <v>0.5</v>
      </c>
      <c r="X120" s="49">
        <v>0.5</v>
      </c>
      <c r="Y120" s="123"/>
    </row>
    <row r="121" spans="1:25" ht="15">
      <c r="A121" s="90" t="s">
        <v>8391</v>
      </c>
      <c r="B121" s="66" t="s">
        <v>8464</v>
      </c>
      <c r="C121" s="66" t="s">
        <v>56</v>
      </c>
      <c r="D121" s="115"/>
      <c r="E121" s="114"/>
      <c r="F121" s="116"/>
      <c r="G121" s="117"/>
      <c r="H121" s="117"/>
      <c r="I121" s="118">
        <v>121</v>
      </c>
      <c r="J121" s="119"/>
      <c r="K121" s="48">
        <v>2</v>
      </c>
      <c r="L121" s="48">
        <v>1</v>
      </c>
      <c r="M121" s="48">
        <v>0</v>
      </c>
      <c r="N121" s="48">
        <v>1</v>
      </c>
      <c r="O121" s="48">
        <v>0</v>
      </c>
      <c r="P121" s="49">
        <v>0</v>
      </c>
      <c r="Q121" s="49">
        <v>0</v>
      </c>
      <c r="R121" s="48">
        <v>1</v>
      </c>
      <c r="S121" s="48">
        <v>0</v>
      </c>
      <c r="T121" s="48">
        <v>2</v>
      </c>
      <c r="U121" s="48">
        <v>1</v>
      </c>
      <c r="V121" s="48">
        <v>1</v>
      </c>
      <c r="W121" s="49">
        <v>0.5</v>
      </c>
      <c r="X121" s="49">
        <v>0.5</v>
      </c>
      <c r="Y121" s="123"/>
    </row>
    <row r="122" spans="1:25" ht="15">
      <c r="A122" s="90" t="s">
        <v>8392</v>
      </c>
      <c r="B122" s="66" t="s">
        <v>8465</v>
      </c>
      <c r="C122" s="66" t="s">
        <v>56</v>
      </c>
      <c r="D122" s="115"/>
      <c r="E122" s="114"/>
      <c r="F122" s="116"/>
      <c r="G122" s="117"/>
      <c r="H122" s="117"/>
      <c r="I122" s="118">
        <v>122</v>
      </c>
      <c r="J122" s="119"/>
      <c r="K122" s="48">
        <v>2</v>
      </c>
      <c r="L122" s="48">
        <v>2</v>
      </c>
      <c r="M122" s="48">
        <v>0</v>
      </c>
      <c r="N122" s="48">
        <v>2</v>
      </c>
      <c r="O122" s="48">
        <v>1</v>
      </c>
      <c r="P122" s="49">
        <v>0</v>
      </c>
      <c r="Q122" s="49">
        <v>0</v>
      </c>
      <c r="R122" s="48">
        <v>1</v>
      </c>
      <c r="S122" s="48">
        <v>0</v>
      </c>
      <c r="T122" s="48">
        <v>2</v>
      </c>
      <c r="U122" s="48">
        <v>2</v>
      </c>
      <c r="V122" s="48">
        <v>1</v>
      </c>
      <c r="W122" s="49">
        <v>0.5</v>
      </c>
      <c r="X122" s="49">
        <v>0.5</v>
      </c>
      <c r="Y122" s="123"/>
    </row>
    <row r="123" spans="1:25" ht="15">
      <c r="A123" s="90" t="s">
        <v>8393</v>
      </c>
      <c r="B123" s="66" t="s">
        <v>8454</v>
      </c>
      <c r="C123" s="66" t="s">
        <v>59</v>
      </c>
      <c r="D123" s="115"/>
      <c r="E123" s="114"/>
      <c r="F123" s="116"/>
      <c r="G123" s="117"/>
      <c r="H123" s="117"/>
      <c r="I123" s="118">
        <v>123</v>
      </c>
      <c r="J123" s="119"/>
      <c r="K123" s="48">
        <v>2</v>
      </c>
      <c r="L123" s="48">
        <v>2</v>
      </c>
      <c r="M123" s="48">
        <v>0</v>
      </c>
      <c r="N123" s="48">
        <v>2</v>
      </c>
      <c r="O123" s="48">
        <v>1</v>
      </c>
      <c r="P123" s="49">
        <v>0</v>
      </c>
      <c r="Q123" s="49">
        <v>0</v>
      </c>
      <c r="R123" s="48">
        <v>1</v>
      </c>
      <c r="S123" s="48">
        <v>0</v>
      </c>
      <c r="T123" s="48">
        <v>2</v>
      </c>
      <c r="U123" s="48">
        <v>2</v>
      </c>
      <c r="V123" s="48">
        <v>1</v>
      </c>
      <c r="W123" s="49">
        <v>0.5</v>
      </c>
      <c r="X123" s="49">
        <v>0.5</v>
      </c>
      <c r="Y123" s="123"/>
    </row>
    <row r="124" spans="1:25" ht="15">
      <c r="A124" s="90" t="s">
        <v>8394</v>
      </c>
      <c r="B124" s="66" t="s">
        <v>8455</v>
      </c>
      <c r="C124" s="66" t="s">
        <v>59</v>
      </c>
      <c r="D124" s="115"/>
      <c r="E124" s="114"/>
      <c r="F124" s="116"/>
      <c r="G124" s="117"/>
      <c r="H124" s="117"/>
      <c r="I124" s="118">
        <v>124</v>
      </c>
      <c r="J124" s="119"/>
      <c r="K124" s="48">
        <v>2</v>
      </c>
      <c r="L124" s="48">
        <v>1</v>
      </c>
      <c r="M124" s="48">
        <v>0</v>
      </c>
      <c r="N124" s="48">
        <v>1</v>
      </c>
      <c r="O124" s="48">
        <v>0</v>
      </c>
      <c r="P124" s="49">
        <v>0</v>
      </c>
      <c r="Q124" s="49">
        <v>0</v>
      </c>
      <c r="R124" s="48">
        <v>1</v>
      </c>
      <c r="S124" s="48">
        <v>0</v>
      </c>
      <c r="T124" s="48">
        <v>2</v>
      </c>
      <c r="U124" s="48">
        <v>1</v>
      </c>
      <c r="V124" s="48">
        <v>1</v>
      </c>
      <c r="W124" s="49">
        <v>0.5</v>
      </c>
      <c r="X124" s="49">
        <v>0.5</v>
      </c>
      <c r="Y124" s="123"/>
    </row>
    <row r="125" spans="1:25" ht="15">
      <c r="A125" s="90" t="s">
        <v>8395</v>
      </c>
      <c r="B125" s="66" t="s">
        <v>8456</v>
      </c>
      <c r="C125" s="66" t="s">
        <v>59</v>
      </c>
      <c r="D125" s="115"/>
      <c r="E125" s="114"/>
      <c r="F125" s="116"/>
      <c r="G125" s="117"/>
      <c r="H125" s="117"/>
      <c r="I125" s="118">
        <v>125</v>
      </c>
      <c r="J125" s="119"/>
      <c r="K125" s="48">
        <v>2</v>
      </c>
      <c r="L125" s="48">
        <v>1</v>
      </c>
      <c r="M125" s="48">
        <v>0</v>
      </c>
      <c r="N125" s="48">
        <v>1</v>
      </c>
      <c r="O125" s="48">
        <v>0</v>
      </c>
      <c r="P125" s="49">
        <v>0</v>
      </c>
      <c r="Q125" s="49">
        <v>0</v>
      </c>
      <c r="R125" s="48">
        <v>1</v>
      </c>
      <c r="S125" s="48">
        <v>0</v>
      </c>
      <c r="T125" s="48">
        <v>2</v>
      </c>
      <c r="U125" s="48">
        <v>1</v>
      </c>
      <c r="V125" s="48">
        <v>1</v>
      </c>
      <c r="W125" s="49">
        <v>0.5</v>
      </c>
      <c r="X125" s="49">
        <v>0.5</v>
      </c>
      <c r="Y125" s="123"/>
    </row>
    <row r="126" spans="1:25" ht="15">
      <c r="A126" s="90" t="s">
        <v>8396</v>
      </c>
      <c r="B126" s="66" t="s">
        <v>8457</v>
      </c>
      <c r="C126" s="66" t="s">
        <v>59</v>
      </c>
      <c r="D126" s="115"/>
      <c r="E126" s="114"/>
      <c r="F126" s="116"/>
      <c r="G126" s="117"/>
      <c r="H126" s="117"/>
      <c r="I126" s="118">
        <v>126</v>
      </c>
      <c r="J126" s="119"/>
      <c r="K126" s="48">
        <v>2</v>
      </c>
      <c r="L126" s="48">
        <v>2</v>
      </c>
      <c r="M126" s="48">
        <v>0</v>
      </c>
      <c r="N126" s="48">
        <v>2</v>
      </c>
      <c r="O126" s="48">
        <v>1</v>
      </c>
      <c r="P126" s="49">
        <v>0</v>
      </c>
      <c r="Q126" s="49">
        <v>0</v>
      </c>
      <c r="R126" s="48">
        <v>1</v>
      </c>
      <c r="S126" s="48">
        <v>0</v>
      </c>
      <c r="T126" s="48">
        <v>2</v>
      </c>
      <c r="U126" s="48">
        <v>2</v>
      </c>
      <c r="V126" s="48">
        <v>1</v>
      </c>
      <c r="W126" s="49">
        <v>0.5</v>
      </c>
      <c r="X126" s="49">
        <v>0.5</v>
      </c>
      <c r="Y126" s="123"/>
    </row>
    <row r="127" spans="1:25" ht="15">
      <c r="A127" s="90" t="s">
        <v>8397</v>
      </c>
      <c r="B127" s="66" t="s">
        <v>8458</v>
      </c>
      <c r="C127" s="66" t="s">
        <v>59</v>
      </c>
      <c r="D127" s="115"/>
      <c r="E127" s="114"/>
      <c r="F127" s="116"/>
      <c r="G127" s="117"/>
      <c r="H127" s="117"/>
      <c r="I127" s="118">
        <v>127</v>
      </c>
      <c r="J127" s="119"/>
      <c r="K127" s="48">
        <v>2</v>
      </c>
      <c r="L127" s="48">
        <v>2</v>
      </c>
      <c r="M127" s="48">
        <v>0</v>
      </c>
      <c r="N127" s="48">
        <v>2</v>
      </c>
      <c r="O127" s="48">
        <v>1</v>
      </c>
      <c r="P127" s="49">
        <v>0</v>
      </c>
      <c r="Q127" s="49">
        <v>0</v>
      </c>
      <c r="R127" s="48">
        <v>1</v>
      </c>
      <c r="S127" s="48">
        <v>0</v>
      </c>
      <c r="T127" s="48">
        <v>2</v>
      </c>
      <c r="U127" s="48">
        <v>2</v>
      </c>
      <c r="V127" s="48">
        <v>1</v>
      </c>
      <c r="W127" s="49">
        <v>0.5</v>
      </c>
      <c r="X127" s="49">
        <v>0.5</v>
      </c>
      <c r="Y127" s="123"/>
    </row>
    <row r="128" spans="1:25" ht="15">
      <c r="A128" s="90" t="s">
        <v>8398</v>
      </c>
      <c r="B128" s="66" t="s">
        <v>8459</v>
      </c>
      <c r="C128" s="66" t="s">
        <v>59</v>
      </c>
      <c r="D128" s="115"/>
      <c r="E128" s="114"/>
      <c r="F128" s="116"/>
      <c r="G128" s="117"/>
      <c r="H128" s="117"/>
      <c r="I128" s="118">
        <v>128</v>
      </c>
      <c r="J128" s="119"/>
      <c r="K128" s="48">
        <v>2</v>
      </c>
      <c r="L128" s="48">
        <v>2</v>
      </c>
      <c r="M128" s="48">
        <v>0</v>
      </c>
      <c r="N128" s="48">
        <v>2</v>
      </c>
      <c r="O128" s="48">
        <v>1</v>
      </c>
      <c r="P128" s="49">
        <v>0</v>
      </c>
      <c r="Q128" s="49">
        <v>0</v>
      </c>
      <c r="R128" s="48">
        <v>1</v>
      </c>
      <c r="S128" s="48">
        <v>0</v>
      </c>
      <c r="T128" s="48">
        <v>2</v>
      </c>
      <c r="U128" s="48">
        <v>2</v>
      </c>
      <c r="V128" s="48">
        <v>1</v>
      </c>
      <c r="W128" s="49">
        <v>0.5</v>
      </c>
      <c r="X128" s="49">
        <v>0.5</v>
      </c>
      <c r="Y128" s="123"/>
    </row>
    <row r="129" spans="1:25" ht="15">
      <c r="A129" s="90" t="s">
        <v>8399</v>
      </c>
      <c r="B129" s="66" t="s">
        <v>8460</v>
      </c>
      <c r="C129" s="66" t="s">
        <v>59</v>
      </c>
      <c r="D129" s="115"/>
      <c r="E129" s="114"/>
      <c r="F129" s="116"/>
      <c r="G129" s="117"/>
      <c r="H129" s="117"/>
      <c r="I129" s="118">
        <v>129</v>
      </c>
      <c r="J129" s="119"/>
      <c r="K129" s="48">
        <v>2</v>
      </c>
      <c r="L129" s="48">
        <v>1</v>
      </c>
      <c r="M129" s="48">
        <v>0</v>
      </c>
      <c r="N129" s="48">
        <v>1</v>
      </c>
      <c r="O129" s="48">
        <v>0</v>
      </c>
      <c r="P129" s="49">
        <v>0</v>
      </c>
      <c r="Q129" s="49">
        <v>0</v>
      </c>
      <c r="R129" s="48">
        <v>1</v>
      </c>
      <c r="S129" s="48">
        <v>0</v>
      </c>
      <c r="T129" s="48">
        <v>2</v>
      </c>
      <c r="U129" s="48">
        <v>1</v>
      </c>
      <c r="V129" s="48">
        <v>1</v>
      </c>
      <c r="W129" s="49">
        <v>0.5</v>
      </c>
      <c r="X129" s="49">
        <v>0.5</v>
      </c>
      <c r="Y129" s="123"/>
    </row>
    <row r="130" spans="1:25" ht="15">
      <c r="A130" s="90" t="s">
        <v>8400</v>
      </c>
      <c r="B130" s="66" t="s">
        <v>8461</v>
      </c>
      <c r="C130" s="66" t="s">
        <v>59</v>
      </c>
      <c r="D130" s="115"/>
      <c r="E130" s="114"/>
      <c r="F130" s="116"/>
      <c r="G130" s="117"/>
      <c r="H130" s="117"/>
      <c r="I130" s="118">
        <v>130</v>
      </c>
      <c r="J130" s="119"/>
      <c r="K130" s="48">
        <v>2</v>
      </c>
      <c r="L130" s="48">
        <v>2</v>
      </c>
      <c r="M130" s="48">
        <v>0</v>
      </c>
      <c r="N130" s="48">
        <v>2</v>
      </c>
      <c r="O130" s="48">
        <v>0</v>
      </c>
      <c r="P130" s="49">
        <v>1</v>
      </c>
      <c r="Q130" s="49">
        <v>1</v>
      </c>
      <c r="R130" s="48">
        <v>1</v>
      </c>
      <c r="S130" s="48">
        <v>0</v>
      </c>
      <c r="T130" s="48">
        <v>2</v>
      </c>
      <c r="U130" s="48">
        <v>2</v>
      </c>
      <c r="V130" s="48">
        <v>1</v>
      </c>
      <c r="W130" s="49">
        <v>0.5</v>
      </c>
      <c r="X130" s="49">
        <v>1</v>
      </c>
      <c r="Y130" s="123"/>
    </row>
    <row r="131" spans="1:25" ht="15">
      <c r="A131" s="90" t="s">
        <v>8401</v>
      </c>
      <c r="B131" s="66" t="s">
        <v>8462</v>
      </c>
      <c r="C131" s="66" t="s">
        <v>59</v>
      </c>
      <c r="D131" s="115"/>
      <c r="E131" s="114"/>
      <c r="F131" s="116"/>
      <c r="G131" s="117"/>
      <c r="H131" s="117"/>
      <c r="I131" s="118">
        <v>131</v>
      </c>
      <c r="J131" s="119"/>
      <c r="K131" s="48">
        <v>2</v>
      </c>
      <c r="L131" s="48">
        <v>2</v>
      </c>
      <c r="M131" s="48">
        <v>0</v>
      </c>
      <c r="N131" s="48">
        <v>2</v>
      </c>
      <c r="O131" s="48">
        <v>1</v>
      </c>
      <c r="P131" s="49">
        <v>0</v>
      </c>
      <c r="Q131" s="49">
        <v>0</v>
      </c>
      <c r="R131" s="48">
        <v>1</v>
      </c>
      <c r="S131" s="48">
        <v>0</v>
      </c>
      <c r="T131" s="48">
        <v>2</v>
      </c>
      <c r="U131" s="48">
        <v>2</v>
      </c>
      <c r="V131" s="48">
        <v>1</v>
      </c>
      <c r="W131" s="49">
        <v>0.5</v>
      </c>
      <c r="X131" s="49">
        <v>0.5</v>
      </c>
      <c r="Y131" s="123"/>
    </row>
    <row r="132" spans="1:25" ht="15">
      <c r="A132" s="90" t="s">
        <v>8402</v>
      </c>
      <c r="B132" s="66" t="s">
        <v>8463</v>
      </c>
      <c r="C132" s="66" t="s">
        <v>59</v>
      </c>
      <c r="D132" s="115"/>
      <c r="E132" s="114"/>
      <c r="F132" s="116"/>
      <c r="G132" s="117"/>
      <c r="H132" s="117"/>
      <c r="I132" s="118">
        <v>132</v>
      </c>
      <c r="J132" s="119"/>
      <c r="K132" s="48">
        <v>2</v>
      </c>
      <c r="L132" s="48">
        <v>2</v>
      </c>
      <c r="M132" s="48">
        <v>0</v>
      </c>
      <c r="N132" s="48">
        <v>2</v>
      </c>
      <c r="O132" s="48">
        <v>1</v>
      </c>
      <c r="P132" s="49">
        <v>0</v>
      </c>
      <c r="Q132" s="49">
        <v>0</v>
      </c>
      <c r="R132" s="48">
        <v>1</v>
      </c>
      <c r="S132" s="48">
        <v>0</v>
      </c>
      <c r="T132" s="48">
        <v>2</v>
      </c>
      <c r="U132" s="48">
        <v>2</v>
      </c>
      <c r="V132" s="48">
        <v>1</v>
      </c>
      <c r="W132" s="49">
        <v>0.5</v>
      </c>
      <c r="X132" s="49">
        <v>0.5</v>
      </c>
      <c r="Y132" s="123"/>
    </row>
    <row r="133" spans="1:25" ht="15">
      <c r="A133" s="90" t="s">
        <v>8403</v>
      </c>
      <c r="B133" s="66" t="s">
        <v>8464</v>
      </c>
      <c r="C133" s="66" t="s">
        <v>59</v>
      </c>
      <c r="D133" s="115"/>
      <c r="E133" s="114"/>
      <c r="F133" s="116"/>
      <c r="G133" s="117"/>
      <c r="H133" s="117"/>
      <c r="I133" s="118">
        <v>133</v>
      </c>
      <c r="J133" s="119"/>
      <c r="K133" s="48">
        <v>2</v>
      </c>
      <c r="L133" s="48">
        <v>2</v>
      </c>
      <c r="M133" s="48">
        <v>0</v>
      </c>
      <c r="N133" s="48">
        <v>2</v>
      </c>
      <c r="O133" s="48">
        <v>1</v>
      </c>
      <c r="P133" s="49">
        <v>0</v>
      </c>
      <c r="Q133" s="49">
        <v>0</v>
      </c>
      <c r="R133" s="48">
        <v>1</v>
      </c>
      <c r="S133" s="48">
        <v>0</v>
      </c>
      <c r="T133" s="48">
        <v>2</v>
      </c>
      <c r="U133" s="48">
        <v>2</v>
      </c>
      <c r="V133" s="48">
        <v>1</v>
      </c>
      <c r="W133" s="49">
        <v>0.5</v>
      </c>
      <c r="X133" s="49">
        <v>0.5</v>
      </c>
      <c r="Y133" s="123"/>
    </row>
    <row r="134" spans="1:25" ht="15">
      <c r="A134" s="90" t="s">
        <v>8404</v>
      </c>
      <c r="B134" s="66" t="s">
        <v>8465</v>
      </c>
      <c r="C134" s="66" t="s">
        <v>59</v>
      </c>
      <c r="D134" s="115"/>
      <c r="E134" s="114"/>
      <c r="F134" s="116"/>
      <c r="G134" s="117"/>
      <c r="H134" s="117"/>
      <c r="I134" s="118">
        <v>134</v>
      </c>
      <c r="J134" s="119"/>
      <c r="K134" s="48">
        <v>2</v>
      </c>
      <c r="L134" s="48">
        <v>1</v>
      </c>
      <c r="M134" s="48">
        <v>2</v>
      </c>
      <c r="N134" s="48">
        <v>3</v>
      </c>
      <c r="O134" s="48">
        <v>1</v>
      </c>
      <c r="P134" s="49">
        <v>0</v>
      </c>
      <c r="Q134" s="49">
        <v>0</v>
      </c>
      <c r="R134" s="48">
        <v>1</v>
      </c>
      <c r="S134" s="48">
        <v>0</v>
      </c>
      <c r="T134" s="48">
        <v>2</v>
      </c>
      <c r="U134" s="48">
        <v>3</v>
      </c>
      <c r="V134" s="48">
        <v>1</v>
      </c>
      <c r="W134" s="49">
        <v>0.5</v>
      </c>
      <c r="X134" s="49">
        <v>0.5</v>
      </c>
      <c r="Y134" s="123"/>
    </row>
    <row r="135" spans="1:25" ht="15">
      <c r="A135" s="90" t="s">
        <v>8405</v>
      </c>
      <c r="B135" s="66" t="s">
        <v>8454</v>
      </c>
      <c r="C135" s="66" t="s">
        <v>61</v>
      </c>
      <c r="D135" s="115"/>
      <c r="E135" s="114"/>
      <c r="F135" s="116"/>
      <c r="G135" s="117"/>
      <c r="H135" s="117"/>
      <c r="I135" s="118">
        <v>135</v>
      </c>
      <c r="J135" s="119"/>
      <c r="K135" s="48">
        <v>2</v>
      </c>
      <c r="L135" s="48">
        <v>1</v>
      </c>
      <c r="M135" s="48">
        <v>0</v>
      </c>
      <c r="N135" s="48">
        <v>1</v>
      </c>
      <c r="O135" s="48">
        <v>0</v>
      </c>
      <c r="P135" s="49">
        <v>0</v>
      </c>
      <c r="Q135" s="49">
        <v>0</v>
      </c>
      <c r="R135" s="48">
        <v>1</v>
      </c>
      <c r="S135" s="48">
        <v>0</v>
      </c>
      <c r="T135" s="48">
        <v>2</v>
      </c>
      <c r="U135" s="48">
        <v>1</v>
      </c>
      <c r="V135" s="48">
        <v>1</v>
      </c>
      <c r="W135" s="49">
        <v>0.5</v>
      </c>
      <c r="X135" s="49">
        <v>0.5</v>
      </c>
      <c r="Y135" s="123"/>
    </row>
    <row r="136" spans="1:25" ht="15">
      <c r="A136" s="90" t="s">
        <v>8406</v>
      </c>
      <c r="B136" s="66" t="s">
        <v>8455</v>
      </c>
      <c r="C136" s="66" t="s">
        <v>61</v>
      </c>
      <c r="D136" s="115"/>
      <c r="E136" s="114"/>
      <c r="F136" s="116"/>
      <c r="G136" s="117"/>
      <c r="H136" s="117"/>
      <c r="I136" s="118">
        <v>136</v>
      </c>
      <c r="J136" s="119"/>
      <c r="K136" s="48">
        <v>2</v>
      </c>
      <c r="L136" s="48">
        <v>2</v>
      </c>
      <c r="M136" s="48">
        <v>0</v>
      </c>
      <c r="N136" s="48">
        <v>2</v>
      </c>
      <c r="O136" s="48">
        <v>1</v>
      </c>
      <c r="P136" s="49">
        <v>0</v>
      </c>
      <c r="Q136" s="49">
        <v>0</v>
      </c>
      <c r="R136" s="48">
        <v>1</v>
      </c>
      <c r="S136" s="48">
        <v>0</v>
      </c>
      <c r="T136" s="48">
        <v>2</v>
      </c>
      <c r="U136" s="48">
        <v>2</v>
      </c>
      <c r="V136" s="48">
        <v>1</v>
      </c>
      <c r="W136" s="49">
        <v>0.5</v>
      </c>
      <c r="X136" s="49">
        <v>0.5</v>
      </c>
      <c r="Y136" s="123"/>
    </row>
    <row r="137" spans="1:25" ht="15">
      <c r="A137" s="90" t="s">
        <v>8407</v>
      </c>
      <c r="B137" s="66" t="s">
        <v>8456</v>
      </c>
      <c r="C137" s="66" t="s">
        <v>61</v>
      </c>
      <c r="D137" s="115"/>
      <c r="E137" s="114"/>
      <c r="F137" s="116"/>
      <c r="G137" s="117"/>
      <c r="H137" s="117"/>
      <c r="I137" s="118">
        <v>137</v>
      </c>
      <c r="J137" s="119"/>
      <c r="K137" s="48">
        <v>2</v>
      </c>
      <c r="L137" s="48">
        <v>2</v>
      </c>
      <c r="M137" s="48">
        <v>0</v>
      </c>
      <c r="N137" s="48">
        <v>2</v>
      </c>
      <c r="O137" s="48">
        <v>1</v>
      </c>
      <c r="P137" s="49">
        <v>0</v>
      </c>
      <c r="Q137" s="49">
        <v>0</v>
      </c>
      <c r="R137" s="48">
        <v>1</v>
      </c>
      <c r="S137" s="48">
        <v>0</v>
      </c>
      <c r="T137" s="48">
        <v>2</v>
      </c>
      <c r="U137" s="48">
        <v>2</v>
      </c>
      <c r="V137" s="48">
        <v>1</v>
      </c>
      <c r="W137" s="49">
        <v>0.5</v>
      </c>
      <c r="X137" s="49">
        <v>0.5</v>
      </c>
      <c r="Y137" s="123"/>
    </row>
    <row r="138" spans="1:25" ht="15">
      <c r="A138" s="90" t="s">
        <v>8408</v>
      </c>
      <c r="B138" s="66" t="s">
        <v>8457</v>
      </c>
      <c r="C138" s="66" t="s">
        <v>61</v>
      </c>
      <c r="D138" s="115"/>
      <c r="E138" s="114"/>
      <c r="F138" s="116"/>
      <c r="G138" s="117"/>
      <c r="H138" s="117"/>
      <c r="I138" s="118">
        <v>138</v>
      </c>
      <c r="J138" s="119"/>
      <c r="K138" s="48">
        <v>2</v>
      </c>
      <c r="L138" s="48">
        <v>1</v>
      </c>
      <c r="M138" s="48">
        <v>0</v>
      </c>
      <c r="N138" s="48">
        <v>1</v>
      </c>
      <c r="O138" s="48">
        <v>0</v>
      </c>
      <c r="P138" s="49">
        <v>0</v>
      </c>
      <c r="Q138" s="49">
        <v>0</v>
      </c>
      <c r="R138" s="48">
        <v>1</v>
      </c>
      <c r="S138" s="48">
        <v>0</v>
      </c>
      <c r="T138" s="48">
        <v>2</v>
      </c>
      <c r="U138" s="48">
        <v>1</v>
      </c>
      <c r="V138" s="48">
        <v>1</v>
      </c>
      <c r="W138" s="49">
        <v>0.5</v>
      </c>
      <c r="X138" s="49">
        <v>0.5</v>
      </c>
      <c r="Y138" s="123"/>
    </row>
    <row r="139" spans="1:25" ht="15">
      <c r="A139" s="90" t="s">
        <v>8409</v>
      </c>
      <c r="B139" s="66" t="s">
        <v>8458</v>
      </c>
      <c r="C139" s="66" t="s">
        <v>61</v>
      </c>
      <c r="D139" s="115"/>
      <c r="E139" s="114"/>
      <c r="F139" s="116"/>
      <c r="G139" s="117"/>
      <c r="H139" s="117"/>
      <c r="I139" s="118">
        <v>139</v>
      </c>
      <c r="J139" s="119"/>
      <c r="K139" s="48">
        <v>2</v>
      </c>
      <c r="L139" s="48">
        <v>2</v>
      </c>
      <c r="M139" s="48">
        <v>0</v>
      </c>
      <c r="N139" s="48">
        <v>2</v>
      </c>
      <c r="O139" s="48">
        <v>1</v>
      </c>
      <c r="P139" s="49">
        <v>0</v>
      </c>
      <c r="Q139" s="49">
        <v>0</v>
      </c>
      <c r="R139" s="48">
        <v>1</v>
      </c>
      <c r="S139" s="48">
        <v>0</v>
      </c>
      <c r="T139" s="48">
        <v>2</v>
      </c>
      <c r="U139" s="48">
        <v>2</v>
      </c>
      <c r="V139" s="48">
        <v>1</v>
      </c>
      <c r="W139" s="49">
        <v>0.5</v>
      </c>
      <c r="X139" s="49">
        <v>0.5</v>
      </c>
      <c r="Y139" s="123"/>
    </row>
    <row r="140" spans="1:25" ht="15">
      <c r="A140" s="90" t="s">
        <v>8410</v>
      </c>
      <c r="B140" s="66" t="s">
        <v>8459</v>
      </c>
      <c r="C140" s="66" t="s">
        <v>61</v>
      </c>
      <c r="D140" s="115"/>
      <c r="E140" s="114"/>
      <c r="F140" s="116"/>
      <c r="G140" s="117"/>
      <c r="H140" s="117"/>
      <c r="I140" s="118">
        <v>140</v>
      </c>
      <c r="J140" s="119"/>
      <c r="K140" s="48">
        <v>2</v>
      </c>
      <c r="L140" s="48">
        <v>0</v>
      </c>
      <c r="M140" s="48">
        <v>2</v>
      </c>
      <c r="N140" s="48">
        <v>2</v>
      </c>
      <c r="O140" s="48">
        <v>0</v>
      </c>
      <c r="P140" s="49">
        <v>0</v>
      </c>
      <c r="Q140" s="49">
        <v>0</v>
      </c>
      <c r="R140" s="48">
        <v>1</v>
      </c>
      <c r="S140" s="48">
        <v>0</v>
      </c>
      <c r="T140" s="48">
        <v>2</v>
      </c>
      <c r="U140" s="48">
        <v>2</v>
      </c>
      <c r="V140" s="48">
        <v>1</v>
      </c>
      <c r="W140" s="49">
        <v>0.5</v>
      </c>
      <c r="X140" s="49">
        <v>0.5</v>
      </c>
      <c r="Y140" s="123"/>
    </row>
    <row r="141" spans="1:25" ht="15">
      <c r="A141" s="90" t="s">
        <v>8411</v>
      </c>
      <c r="B141" s="66" t="s">
        <v>8460</v>
      </c>
      <c r="C141" s="66" t="s">
        <v>61</v>
      </c>
      <c r="D141" s="115"/>
      <c r="E141" s="114"/>
      <c r="F141" s="116"/>
      <c r="G141" s="117"/>
      <c r="H141" s="117"/>
      <c r="I141" s="118">
        <v>141</v>
      </c>
      <c r="J141" s="119"/>
      <c r="K141" s="48">
        <v>2</v>
      </c>
      <c r="L141" s="48">
        <v>2</v>
      </c>
      <c r="M141" s="48">
        <v>0</v>
      </c>
      <c r="N141" s="48">
        <v>2</v>
      </c>
      <c r="O141" s="48">
        <v>1</v>
      </c>
      <c r="P141" s="49">
        <v>0</v>
      </c>
      <c r="Q141" s="49">
        <v>0</v>
      </c>
      <c r="R141" s="48">
        <v>1</v>
      </c>
      <c r="S141" s="48">
        <v>0</v>
      </c>
      <c r="T141" s="48">
        <v>2</v>
      </c>
      <c r="U141" s="48">
        <v>2</v>
      </c>
      <c r="V141" s="48">
        <v>1</v>
      </c>
      <c r="W141" s="49">
        <v>0.5</v>
      </c>
      <c r="X141" s="49">
        <v>0.5</v>
      </c>
      <c r="Y141" s="123"/>
    </row>
    <row r="142" spans="1:25" ht="15">
      <c r="A142" s="90" t="s">
        <v>8412</v>
      </c>
      <c r="B142" s="66" t="s">
        <v>8461</v>
      </c>
      <c r="C142" s="66" t="s">
        <v>61</v>
      </c>
      <c r="D142" s="115"/>
      <c r="E142" s="114"/>
      <c r="F142" s="116"/>
      <c r="G142" s="117"/>
      <c r="H142" s="117"/>
      <c r="I142" s="118">
        <v>142</v>
      </c>
      <c r="J142" s="119"/>
      <c r="K142" s="48">
        <v>2</v>
      </c>
      <c r="L142" s="48">
        <v>1</v>
      </c>
      <c r="M142" s="48">
        <v>0</v>
      </c>
      <c r="N142" s="48">
        <v>1</v>
      </c>
      <c r="O142" s="48">
        <v>0</v>
      </c>
      <c r="P142" s="49">
        <v>0</v>
      </c>
      <c r="Q142" s="49">
        <v>0</v>
      </c>
      <c r="R142" s="48">
        <v>1</v>
      </c>
      <c r="S142" s="48">
        <v>0</v>
      </c>
      <c r="T142" s="48">
        <v>2</v>
      </c>
      <c r="U142" s="48">
        <v>1</v>
      </c>
      <c r="V142" s="48">
        <v>1</v>
      </c>
      <c r="W142" s="49">
        <v>0.5</v>
      </c>
      <c r="X142" s="49">
        <v>0.5</v>
      </c>
      <c r="Y142" s="123"/>
    </row>
    <row r="143" spans="1:25" ht="15">
      <c r="A143" s="90" t="s">
        <v>8413</v>
      </c>
      <c r="B143" s="66" t="s">
        <v>8462</v>
      </c>
      <c r="C143" s="66" t="s">
        <v>61</v>
      </c>
      <c r="D143" s="115"/>
      <c r="E143" s="114"/>
      <c r="F143" s="116"/>
      <c r="G143" s="117"/>
      <c r="H143" s="117"/>
      <c r="I143" s="118">
        <v>143</v>
      </c>
      <c r="J143" s="119"/>
      <c r="K143" s="48">
        <v>2</v>
      </c>
      <c r="L143" s="48">
        <v>2</v>
      </c>
      <c r="M143" s="48">
        <v>0</v>
      </c>
      <c r="N143" s="48">
        <v>2</v>
      </c>
      <c r="O143" s="48">
        <v>1</v>
      </c>
      <c r="P143" s="49">
        <v>0</v>
      </c>
      <c r="Q143" s="49">
        <v>0</v>
      </c>
      <c r="R143" s="48">
        <v>1</v>
      </c>
      <c r="S143" s="48">
        <v>0</v>
      </c>
      <c r="T143" s="48">
        <v>2</v>
      </c>
      <c r="U143" s="48">
        <v>2</v>
      </c>
      <c r="V143" s="48">
        <v>1</v>
      </c>
      <c r="W143" s="49">
        <v>0.5</v>
      </c>
      <c r="X143" s="49">
        <v>0.5</v>
      </c>
      <c r="Y143" s="123"/>
    </row>
    <row r="144" spans="1:25" ht="15">
      <c r="A144" s="90" t="s">
        <v>8414</v>
      </c>
      <c r="B144" s="66" t="s">
        <v>8463</v>
      </c>
      <c r="C144" s="66" t="s">
        <v>61</v>
      </c>
      <c r="D144" s="115"/>
      <c r="E144" s="114"/>
      <c r="F144" s="116"/>
      <c r="G144" s="117"/>
      <c r="H144" s="117"/>
      <c r="I144" s="118">
        <v>144</v>
      </c>
      <c r="J144" s="119"/>
      <c r="K144" s="48">
        <v>2</v>
      </c>
      <c r="L144" s="48">
        <v>1</v>
      </c>
      <c r="M144" s="48">
        <v>0</v>
      </c>
      <c r="N144" s="48">
        <v>1</v>
      </c>
      <c r="O144" s="48">
        <v>0</v>
      </c>
      <c r="P144" s="49">
        <v>0</v>
      </c>
      <c r="Q144" s="49">
        <v>0</v>
      </c>
      <c r="R144" s="48">
        <v>1</v>
      </c>
      <c r="S144" s="48">
        <v>0</v>
      </c>
      <c r="T144" s="48">
        <v>2</v>
      </c>
      <c r="U144" s="48">
        <v>1</v>
      </c>
      <c r="V144" s="48">
        <v>1</v>
      </c>
      <c r="W144" s="49">
        <v>0.5</v>
      </c>
      <c r="X144" s="49">
        <v>0.5</v>
      </c>
      <c r="Y144" s="123"/>
    </row>
    <row r="145" spans="1:25" ht="15">
      <c r="A145" s="90" t="s">
        <v>8415</v>
      </c>
      <c r="B145" s="66" t="s">
        <v>8464</v>
      </c>
      <c r="C145" s="66" t="s">
        <v>61</v>
      </c>
      <c r="D145" s="115"/>
      <c r="E145" s="114"/>
      <c r="F145" s="116"/>
      <c r="G145" s="117"/>
      <c r="H145" s="117"/>
      <c r="I145" s="118">
        <v>145</v>
      </c>
      <c r="J145" s="119"/>
      <c r="K145" s="48">
        <v>2</v>
      </c>
      <c r="L145" s="48">
        <v>1</v>
      </c>
      <c r="M145" s="48">
        <v>0</v>
      </c>
      <c r="N145" s="48">
        <v>1</v>
      </c>
      <c r="O145" s="48">
        <v>0</v>
      </c>
      <c r="P145" s="49">
        <v>0</v>
      </c>
      <c r="Q145" s="49">
        <v>0</v>
      </c>
      <c r="R145" s="48">
        <v>1</v>
      </c>
      <c r="S145" s="48">
        <v>0</v>
      </c>
      <c r="T145" s="48">
        <v>2</v>
      </c>
      <c r="U145" s="48">
        <v>1</v>
      </c>
      <c r="V145" s="48">
        <v>1</v>
      </c>
      <c r="W145" s="49">
        <v>0.5</v>
      </c>
      <c r="X145" s="49">
        <v>0.5</v>
      </c>
      <c r="Y145" s="123"/>
    </row>
    <row r="146" spans="1:25" ht="15">
      <c r="A146" s="90" t="s">
        <v>8416</v>
      </c>
      <c r="B146" s="66" t="s">
        <v>8465</v>
      </c>
      <c r="C146" s="66" t="s">
        <v>61</v>
      </c>
      <c r="D146" s="115"/>
      <c r="E146" s="114"/>
      <c r="F146" s="116"/>
      <c r="G146" s="117"/>
      <c r="H146" s="117"/>
      <c r="I146" s="118">
        <v>146</v>
      </c>
      <c r="J146" s="119"/>
      <c r="K146" s="48">
        <v>2</v>
      </c>
      <c r="L146" s="48">
        <v>1</v>
      </c>
      <c r="M146" s="48">
        <v>0</v>
      </c>
      <c r="N146" s="48">
        <v>1</v>
      </c>
      <c r="O146" s="48">
        <v>0</v>
      </c>
      <c r="P146" s="49">
        <v>0</v>
      </c>
      <c r="Q146" s="49">
        <v>0</v>
      </c>
      <c r="R146" s="48">
        <v>1</v>
      </c>
      <c r="S146" s="48">
        <v>0</v>
      </c>
      <c r="T146" s="48">
        <v>2</v>
      </c>
      <c r="U146" s="48">
        <v>1</v>
      </c>
      <c r="V146" s="48">
        <v>1</v>
      </c>
      <c r="W146" s="49">
        <v>0.5</v>
      </c>
      <c r="X146" s="49">
        <v>0.5</v>
      </c>
      <c r="Y146" s="123"/>
    </row>
    <row r="147" spans="1:25" ht="15">
      <c r="A147" s="90" t="s">
        <v>8417</v>
      </c>
      <c r="B147" s="66" t="s">
        <v>8454</v>
      </c>
      <c r="C147" s="66" t="s">
        <v>63</v>
      </c>
      <c r="D147" s="115"/>
      <c r="E147" s="114"/>
      <c r="F147" s="116"/>
      <c r="G147" s="117"/>
      <c r="H147" s="117"/>
      <c r="I147" s="118">
        <v>147</v>
      </c>
      <c r="J147" s="119"/>
      <c r="K147" s="48">
        <v>2</v>
      </c>
      <c r="L147" s="48">
        <v>1</v>
      </c>
      <c r="M147" s="48">
        <v>0</v>
      </c>
      <c r="N147" s="48">
        <v>1</v>
      </c>
      <c r="O147" s="48">
        <v>0</v>
      </c>
      <c r="P147" s="49">
        <v>0</v>
      </c>
      <c r="Q147" s="49">
        <v>0</v>
      </c>
      <c r="R147" s="48">
        <v>1</v>
      </c>
      <c r="S147" s="48">
        <v>0</v>
      </c>
      <c r="T147" s="48">
        <v>2</v>
      </c>
      <c r="U147" s="48">
        <v>1</v>
      </c>
      <c r="V147" s="48">
        <v>1</v>
      </c>
      <c r="W147" s="49">
        <v>0.5</v>
      </c>
      <c r="X147" s="49">
        <v>0.5</v>
      </c>
      <c r="Y147" s="123"/>
    </row>
    <row r="148" spans="1:25" ht="15">
      <c r="A148" s="90" t="s">
        <v>8418</v>
      </c>
      <c r="B148" s="66" t="s">
        <v>8455</v>
      </c>
      <c r="C148" s="66" t="s">
        <v>63</v>
      </c>
      <c r="D148" s="115"/>
      <c r="E148" s="114"/>
      <c r="F148" s="116"/>
      <c r="G148" s="117"/>
      <c r="H148" s="117"/>
      <c r="I148" s="118">
        <v>148</v>
      </c>
      <c r="J148" s="119"/>
      <c r="K148" s="48">
        <v>2</v>
      </c>
      <c r="L148" s="48">
        <v>1</v>
      </c>
      <c r="M148" s="48">
        <v>0</v>
      </c>
      <c r="N148" s="48">
        <v>1</v>
      </c>
      <c r="O148" s="48">
        <v>0</v>
      </c>
      <c r="P148" s="49">
        <v>0</v>
      </c>
      <c r="Q148" s="49">
        <v>0</v>
      </c>
      <c r="R148" s="48">
        <v>1</v>
      </c>
      <c r="S148" s="48">
        <v>0</v>
      </c>
      <c r="T148" s="48">
        <v>2</v>
      </c>
      <c r="U148" s="48">
        <v>1</v>
      </c>
      <c r="V148" s="48">
        <v>1</v>
      </c>
      <c r="W148" s="49">
        <v>0.5</v>
      </c>
      <c r="X148" s="49">
        <v>0.5</v>
      </c>
      <c r="Y148" s="123"/>
    </row>
    <row r="149" spans="1:25" ht="15">
      <c r="A149" s="90" t="s">
        <v>8419</v>
      </c>
      <c r="B149" s="66" t="s">
        <v>8456</v>
      </c>
      <c r="C149" s="66" t="s">
        <v>63</v>
      </c>
      <c r="D149" s="115"/>
      <c r="E149" s="114"/>
      <c r="F149" s="116"/>
      <c r="G149" s="117"/>
      <c r="H149" s="117"/>
      <c r="I149" s="118">
        <v>149</v>
      </c>
      <c r="J149" s="119"/>
      <c r="K149" s="48">
        <v>2</v>
      </c>
      <c r="L149" s="48">
        <v>2</v>
      </c>
      <c r="M149" s="48">
        <v>0</v>
      </c>
      <c r="N149" s="48">
        <v>2</v>
      </c>
      <c r="O149" s="48">
        <v>1</v>
      </c>
      <c r="P149" s="49">
        <v>0</v>
      </c>
      <c r="Q149" s="49">
        <v>0</v>
      </c>
      <c r="R149" s="48">
        <v>1</v>
      </c>
      <c r="S149" s="48">
        <v>0</v>
      </c>
      <c r="T149" s="48">
        <v>2</v>
      </c>
      <c r="U149" s="48">
        <v>2</v>
      </c>
      <c r="V149" s="48">
        <v>1</v>
      </c>
      <c r="W149" s="49">
        <v>0.5</v>
      </c>
      <c r="X149" s="49">
        <v>0.5</v>
      </c>
      <c r="Y149" s="123"/>
    </row>
    <row r="150" spans="1:25" ht="15">
      <c r="A150" s="90" t="s">
        <v>8420</v>
      </c>
      <c r="B150" s="66" t="s">
        <v>8457</v>
      </c>
      <c r="C150" s="66" t="s">
        <v>63</v>
      </c>
      <c r="D150" s="115"/>
      <c r="E150" s="114"/>
      <c r="F150" s="116"/>
      <c r="G150" s="117"/>
      <c r="H150" s="117"/>
      <c r="I150" s="118">
        <v>150</v>
      </c>
      <c r="J150" s="119"/>
      <c r="K150" s="48">
        <v>2</v>
      </c>
      <c r="L150" s="48">
        <v>1</v>
      </c>
      <c r="M150" s="48">
        <v>0</v>
      </c>
      <c r="N150" s="48">
        <v>1</v>
      </c>
      <c r="O150" s="48">
        <v>0</v>
      </c>
      <c r="P150" s="49">
        <v>0</v>
      </c>
      <c r="Q150" s="49">
        <v>0</v>
      </c>
      <c r="R150" s="48">
        <v>1</v>
      </c>
      <c r="S150" s="48">
        <v>0</v>
      </c>
      <c r="T150" s="48">
        <v>2</v>
      </c>
      <c r="U150" s="48">
        <v>1</v>
      </c>
      <c r="V150" s="48">
        <v>1</v>
      </c>
      <c r="W150" s="49">
        <v>0.5</v>
      </c>
      <c r="X150" s="49">
        <v>0.5</v>
      </c>
      <c r="Y150" s="123"/>
    </row>
    <row r="151" spans="1:25" ht="15">
      <c r="A151" s="90" t="s">
        <v>8421</v>
      </c>
      <c r="B151" s="66" t="s">
        <v>8458</v>
      </c>
      <c r="C151" s="66" t="s">
        <v>63</v>
      </c>
      <c r="D151" s="115"/>
      <c r="E151" s="114"/>
      <c r="F151" s="116"/>
      <c r="G151" s="117"/>
      <c r="H151" s="117"/>
      <c r="I151" s="118">
        <v>151</v>
      </c>
      <c r="J151" s="119"/>
      <c r="K151" s="48">
        <v>2</v>
      </c>
      <c r="L151" s="48">
        <v>2</v>
      </c>
      <c r="M151" s="48">
        <v>0</v>
      </c>
      <c r="N151" s="48">
        <v>2</v>
      </c>
      <c r="O151" s="48">
        <v>1</v>
      </c>
      <c r="P151" s="49">
        <v>0</v>
      </c>
      <c r="Q151" s="49">
        <v>0</v>
      </c>
      <c r="R151" s="48">
        <v>1</v>
      </c>
      <c r="S151" s="48">
        <v>0</v>
      </c>
      <c r="T151" s="48">
        <v>2</v>
      </c>
      <c r="U151" s="48">
        <v>2</v>
      </c>
      <c r="V151" s="48">
        <v>1</v>
      </c>
      <c r="W151" s="49">
        <v>0.5</v>
      </c>
      <c r="X151" s="49">
        <v>0.5</v>
      </c>
      <c r="Y151" s="123"/>
    </row>
    <row r="152" spans="1:25" ht="15">
      <c r="A152" s="90" t="s">
        <v>8422</v>
      </c>
      <c r="B152" s="66" t="s">
        <v>8459</v>
      </c>
      <c r="C152" s="66" t="s">
        <v>63</v>
      </c>
      <c r="D152" s="115"/>
      <c r="E152" s="114"/>
      <c r="F152" s="116"/>
      <c r="G152" s="117"/>
      <c r="H152" s="117"/>
      <c r="I152" s="118">
        <v>152</v>
      </c>
      <c r="J152" s="119"/>
      <c r="K152" s="48">
        <v>2</v>
      </c>
      <c r="L152" s="48">
        <v>2</v>
      </c>
      <c r="M152" s="48">
        <v>0</v>
      </c>
      <c r="N152" s="48">
        <v>2</v>
      </c>
      <c r="O152" s="48">
        <v>1</v>
      </c>
      <c r="P152" s="49">
        <v>0</v>
      </c>
      <c r="Q152" s="49">
        <v>0</v>
      </c>
      <c r="R152" s="48">
        <v>1</v>
      </c>
      <c r="S152" s="48">
        <v>0</v>
      </c>
      <c r="T152" s="48">
        <v>2</v>
      </c>
      <c r="U152" s="48">
        <v>2</v>
      </c>
      <c r="V152" s="48">
        <v>1</v>
      </c>
      <c r="W152" s="49">
        <v>0.5</v>
      </c>
      <c r="X152" s="49">
        <v>0.5</v>
      </c>
      <c r="Y152" s="123"/>
    </row>
    <row r="153" spans="1:25" ht="15">
      <c r="A153" s="90" t="s">
        <v>8423</v>
      </c>
      <c r="B153" s="66" t="s">
        <v>8460</v>
      </c>
      <c r="C153" s="66" t="s">
        <v>63</v>
      </c>
      <c r="D153" s="115"/>
      <c r="E153" s="114"/>
      <c r="F153" s="116"/>
      <c r="G153" s="117"/>
      <c r="H153" s="117"/>
      <c r="I153" s="118">
        <v>153</v>
      </c>
      <c r="J153" s="119"/>
      <c r="K153" s="48">
        <v>2</v>
      </c>
      <c r="L153" s="48">
        <v>2</v>
      </c>
      <c r="M153" s="48">
        <v>0</v>
      </c>
      <c r="N153" s="48">
        <v>2</v>
      </c>
      <c r="O153" s="48">
        <v>1</v>
      </c>
      <c r="P153" s="49">
        <v>0</v>
      </c>
      <c r="Q153" s="49">
        <v>0</v>
      </c>
      <c r="R153" s="48">
        <v>1</v>
      </c>
      <c r="S153" s="48">
        <v>0</v>
      </c>
      <c r="T153" s="48">
        <v>2</v>
      </c>
      <c r="U153" s="48">
        <v>2</v>
      </c>
      <c r="V153" s="48">
        <v>1</v>
      </c>
      <c r="W153" s="49">
        <v>0.5</v>
      </c>
      <c r="X153" s="49">
        <v>0.5</v>
      </c>
      <c r="Y153" s="123"/>
    </row>
    <row r="154" spans="1:25" ht="15">
      <c r="A154" s="90" t="s">
        <v>8424</v>
      </c>
      <c r="B154" s="66" t="s">
        <v>8461</v>
      </c>
      <c r="C154" s="66" t="s">
        <v>63</v>
      </c>
      <c r="D154" s="115"/>
      <c r="E154" s="114"/>
      <c r="F154" s="116"/>
      <c r="G154" s="117"/>
      <c r="H154" s="117"/>
      <c r="I154" s="118">
        <v>154</v>
      </c>
      <c r="J154" s="119"/>
      <c r="K154" s="48">
        <v>2</v>
      </c>
      <c r="L154" s="48">
        <v>2</v>
      </c>
      <c r="M154" s="48">
        <v>0</v>
      </c>
      <c r="N154" s="48">
        <v>2</v>
      </c>
      <c r="O154" s="48">
        <v>1</v>
      </c>
      <c r="P154" s="49">
        <v>0</v>
      </c>
      <c r="Q154" s="49">
        <v>0</v>
      </c>
      <c r="R154" s="48">
        <v>1</v>
      </c>
      <c r="S154" s="48">
        <v>0</v>
      </c>
      <c r="T154" s="48">
        <v>2</v>
      </c>
      <c r="U154" s="48">
        <v>2</v>
      </c>
      <c r="V154" s="48">
        <v>1</v>
      </c>
      <c r="W154" s="49">
        <v>0.5</v>
      </c>
      <c r="X154" s="49">
        <v>0.5</v>
      </c>
      <c r="Y154" s="123"/>
    </row>
    <row r="155" spans="1:25" ht="15">
      <c r="A155" s="90" t="s">
        <v>8425</v>
      </c>
      <c r="B155" s="66" t="s">
        <v>8462</v>
      </c>
      <c r="C155" s="66" t="s">
        <v>63</v>
      </c>
      <c r="D155" s="115"/>
      <c r="E155" s="114"/>
      <c r="F155" s="116"/>
      <c r="G155" s="117"/>
      <c r="H155" s="117"/>
      <c r="I155" s="118">
        <v>155</v>
      </c>
      <c r="J155" s="119"/>
      <c r="K155" s="48">
        <v>2</v>
      </c>
      <c r="L155" s="48">
        <v>1</v>
      </c>
      <c r="M155" s="48">
        <v>0</v>
      </c>
      <c r="N155" s="48">
        <v>1</v>
      </c>
      <c r="O155" s="48">
        <v>0</v>
      </c>
      <c r="P155" s="49">
        <v>0</v>
      </c>
      <c r="Q155" s="49">
        <v>0</v>
      </c>
      <c r="R155" s="48">
        <v>1</v>
      </c>
      <c r="S155" s="48">
        <v>0</v>
      </c>
      <c r="T155" s="48">
        <v>2</v>
      </c>
      <c r="U155" s="48">
        <v>1</v>
      </c>
      <c r="V155" s="48">
        <v>1</v>
      </c>
      <c r="W155" s="49">
        <v>0.5</v>
      </c>
      <c r="X155" s="49">
        <v>0.5</v>
      </c>
      <c r="Y155" s="123"/>
    </row>
    <row r="156" spans="1:25" ht="15">
      <c r="A156" s="90" t="s">
        <v>8426</v>
      </c>
      <c r="B156" s="66" t="s">
        <v>8463</v>
      </c>
      <c r="C156" s="66" t="s">
        <v>63</v>
      </c>
      <c r="D156" s="115"/>
      <c r="E156" s="114"/>
      <c r="F156" s="116"/>
      <c r="G156" s="117"/>
      <c r="H156" s="117"/>
      <c r="I156" s="118">
        <v>156</v>
      </c>
      <c r="J156" s="119"/>
      <c r="K156" s="48">
        <v>2</v>
      </c>
      <c r="L156" s="48">
        <v>1</v>
      </c>
      <c r="M156" s="48">
        <v>0</v>
      </c>
      <c r="N156" s="48">
        <v>1</v>
      </c>
      <c r="O156" s="48">
        <v>0</v>
      </c>
      <c r="P156" s="49">
        <v>0</v>
      </c>
      <c r="Q156" s="49">
        <v>0</v>
      </c>
      <c r="R156" s="48">
        <v>1</v>
      </c>
      <c r="S156" s="48">
        <v>0</v>
      </c>
      <c r="T156" s="48">
        <v>2</v>
      </c>
      <c r="U156" s="48">
        <v>1</v>
      </c>
      <c r="V156" s="48">
        <v>1</v>
      </c>
      <c r="W156" s="49">
        <v>0.5</v>
      </c>
      <c r="X156" s="49">
        <v>0.5</v>
      </c>
      <c r="Y156" s="123"/>
    </row>
    <row r="157" spans="1:25" ht="15">
      <c r="A157" s="90" t="s">
        <v>8427</v>
      </c>
      <c r="B157" s="66" t="s">
        <v>8464</v>
      </c>
      <c r="C157" s="66" t="s">
        <v>63</v>
      </c>
      <c r="D157" s="115"/>
      <c r="E157" s="114"/>
      <c r="F157" s="116"/>
      <c r="G157" s="117"/>
      <c r="H157" s="117"/>
      <c r="I157" s="118">
        <v>157</v>
      </c>
      <c r="J157" s="119"/>
      <c r="K157" s="48">
        <v>2</v>
      </c>
      <c r="L157" s="48">
        <v>1</v>
      </c>
      <c r="M157" s="48">
        <v>0</v>
      </c>
      <c r="N157" s="48">
        <v>1</v>
      </c>
      <c r="O157" s="48">
        <v>0</v>
      </c>
      <c r="P157" s="49">
        <v>0</v>
      </c>
      <c r="Q157" s="49">
        <v>0</v>
      </c>
      <c r="R157" s="48">
        <v>1</v>
      </c>
      <c r="S157" s="48">
        <v>0</v>
      </c>
      <c r="T157" s="48">
        <v>2</v>
      </c>
      <c r="U157" s="48">
        <v>1</v>
      </c>
      <c r="V157" s="48">
        <v>1</v>
      </c>
      <c r="W157" s="49">
        <v>0.5</v>
      </c>
      <c r="X157" s="49">
        <v>0.5</v>
      </c>
      <c r="Y157" s="123"/>
    </row>
    <row r="158" spans="1:25" ht="15">
      <c r="A158" s="90" t="s">
        <v>8428</v>
      </c>
      <c r="B158" s="66" t="s">
        <v>8465</v>
      </c>
      <c r="C158" s="66" t="s">
        <v>63</v>
      </c>
      <c r="D158" s="115"/>
      <c r="E158" s="114"/>
      <c r="F158" s="116"/>
      <c r="G158" s="117"/>
      <c r="H158" s="117"/>
      <c r="I158" s="118">
        <v>158</v>
      </c>
      <c r="J158" s="119"/>
      <c r="K158" s="48">
        <v>2</v>
      </c>
      <c r="L158" s="48">
        <v>1</v>
      </c>
      <c r="M158" s="48">
        <v>0</v>
      </c>
      <c r="N158" s="48">
        <v>1</v>
      </c>
      <c r="O158" s="48">
        <v>0</v>
      </c>
      <c r="P158" s="49">
        <v>0</v>
      </c>
      <c r="Q158" s="49">
        <v>0</v>
      </c>
      <c r="R158" s="48">
        <v>1</v>
      </c>
      <c r="S158" s="48">
        <v>0</v>
      </c>
      <c r="T158" s="48">
        <v>2</v>
      </c>
      <c r="U158" s="48">
        <v>1</v>
      </c>
      <c r="V158" s="48">
        <v>1</v>
      </c>
      <c r="W158" s="49">
        <v>0.5</v>
      </c>
      <c r="X158" s="49">
        <v>0.5</v>
      </c>
      <c r="Y158" s="123"/>
    </row>
    <row r="159" spans="1:25" ht="15">
      <c r="A159" s="90" t="s">
        <v>8429</v>
      </c>
      <c r="B159" s="66" t="s">
        <v>8454</v>
      </c>
      <c r="C159" s="66" t="s">
        <v>57</v>
      </c>
      <c r="D159" s="115"/>
      <c r="E159" s="114"/>
      <c r="F159" s="116"/>
      <c r="G159" s="117"/>
      <c r="H159" s="117"/>
      <c r="I159" s="118">
        <v>159</v>
      </c>
      <c r="J159" s="119"/>
      <c r="K159" s="48">
        <v>2</v>
      </c>
      <c r="L159" s="48">
        <v>2</v>
      </c>
      <c r="M159" s="48">
        <v>0</v>
      </c>
      <c r="N159" s="48">
        <v>2</v>
      </c>
      <c r="O159" s="48">
        <v>1</v>
      </c>
      <c r="P159" s="49">
        <v>0</v>
      </c>
      <c r="Q159" s="49">
        <v>0</v>
      </c>
      <c r="R159" s="48">
        <v>1</v>
      </c>
      <c r="S159" s="48">
        <v>0</v>
      </c>
      <c r="T159" s="48">
        <v>2</v>
      </c>
      <c r="U159" s="48">
        <v>2</v>
      </c>
      <c r="V159" s="48">
        <v>1</v>
      </c>
      <c r="W159" s="49">
        <v>0.5</v>
      </c>
      <c r="X159" s="49">
        <v>0.5</v>
      </c>
      <c r="Y159" s="123"/>
    </row>
    <row r="160" spans="1:25" ht="15">
      <c r="A160" s="90" t="s">
        <v>8430</v>
      </c>
      <c r="B160" s="66" t="s">
        <v>8455</v>
      </c>
      <c r="C160" s="66" t="s">
        <v>57</v>
      </c>
      <c r="D160" s="115"/>
      <c r="E160" s="114"/>
      <c r="F160" s="116"/>
      <c r="G160" s="117"/>
      <c r="H160" s="117"/>
      <c r="I160" s="118">
        <v>160</v>
      </c>
      <c r="J160" s="119"/>
      <c r="K160" s="48">
        <v>2</v>
      </c>
      <c r="L160" s="48">
        <v>2</v>
      </c>
      <c r="M160" s="48">
        <v>0</v>
      </c>
      <c r="N160" s="48">
        <v>2</v>
      </c>
      <c r="O160" s="48">
        <v>1</v>
      </c>
      <c r="P160" s="49">
        <v>0</v>
      </c>
      <c r="Q160" s="49">
        <v>0</v>
      </c>
      <c r="R160" s="48">
        <v>1</v>
      </c>
      <c r="S160" s="48">
        <v>0</v>
      </c>
      <c r="T160" s="48">
        <v>2</v>
      </c>
      <c r="U160" s="48">
        <v>2</v>
      </c>
      <c r="V160" s="48">
        <v>1</v>
      </c>
      <c r="W160" s="49">
        <v>0.5</v>
      </c>
      <c r="X160" s="49">
        <v>0.5</v>
      </c>
      <c r="Y160" s="123"/>
    </row>
    <row r="161" spans="1:25" ht="15">
      <c r="A161" s="90" t="s">
        <v>8431</v>
      </c>
      <c r="B161" s="66" t="s">
        <v>8456</v>
      </c>
      <c r="C161" s="66" t="s">
        <v>57</v>
      </c>
      <c r="D161" s="115"/>
      <c r="E161" s="114"/>
      <c r="F161" s="116"/>
      <c r="G161" s="117"/>
      <c r="H161" s="117"/>
      <c r="I161" s="118">
        <v>161</v>
      </c>
      <c r="J161" s="119"/>
      <c r="K161" s="48">
        <v>2</v>
      </c>
      <c r="L161" s="48">
        <v>1</v>
      </c>
      <c r="M161" s="48">
        <v>0</v>
      </c>
      <c r="N161" s="48">
        <v>1</v>
      </c>
      <c r="O161" s="48">
        <v>0</v>
      </c>
      <c r="P161" s="49">
        <v>0</v>
      </c>
      <c r="Q161" s="49">
        <v>0</v>
      </c>
      <c r="R161" s="48">
        <v>1</v>
      </c>
      <c r="S161" s="48">
        <v>0</v>
      </c>
      <c r="T161" s="48">
        <v>2</v>
      </c>
      <c r="U161" s="48">
        <v>1</v>
      </c>
      <c r="V161" s="48">
        <v>1</v>
      </c>
      <c r="W161" s="49">
        <v>0.5</v>
      </c>
      <c r="X161" s="49">
        <v>0.5</v>
      </c>
      <c r="Y161" s="123"/>
    </row>
    <row r="162" spans="1:25" ht="15">
      <c r="A162" s="90" t="s">
        <v>8432</v>
      </c>
      <c r="B162" s="66" t="s">
        <v>8457</v>
      </c>
      <c r="C162" s="66" t="s">
        <v>57</v>
      </c>
      <c r="D162" s="115"/>
      <c r="E162" s="114"/>
      <c r="F162" s="116"/>
      <c r="G162" s="117"/>
      <c r="H162" s="117"/>
      <c r="I162" s="118">
        <v>162</v>
      </c>
      <c r="J162" s="119"/>
      <c r="K162" s="48">
        <v>2</v>
      </c>
      <c r="L162" s="48">
        <v>2</v>
      </c>
      <c r="M162" s="48">
        <v>0</v>
      </c>
      <c r="N162" s="48">
        <v>2</v>
      </c>
      <c r="O162" s="48">
        <v>1</v>
      </c>
      <c r="P162" s="49">
        <v>0</v>
      </c>
      <c r="Q162" s="49">
        <v>0</v>
      </c>
      <c r="R162" s="48">
        <v>1</v>
      </c>
      <c r="S162" s="48">
        <v>0</v>
      </c>
      <c r="T162" s="48">
        <v>2</v>
      </c>
      <c r="U162" s="48">
        <v>2</v>
      </c>
      <c r="V162" s="48">
        <v>1</v>
      </c>
      <c r="W162" s="49">
        <v>0.5</v>
      </c>
      <c r="X162" s="49">
        <v>0.5</v>
      </c>
      <c r="Y162" s="123"/>
    </row>
    <row r="163" spans="1:25" ht="15">
      <c r="A163" s="90" t="s">
        <v>8433</v>
      </c>
      <c r="B163" s="66" t="s">
        <v>8458</v>
      </c>
      <c r="C163" s="66" t="s">
        <v>57</v>
      </c>
      <c r="D163" s="115"/>
      <c r="E163" s="114"/>
      <c r="F163" s="116"/>
      <c r="G163" s="117"/>
      <c r="H163" s="117"/>
      <c r="I163" s="118">
        <v>163</v>
      </c>
      <c r="J163" s="119"/>
      <c r="K163" s="48">
        <v>2</v>
      </c>
      <c r="L163" s="48">
        <v>2</v>
      </c>
      <c r="M163" s="48">
        <v>0</v>
      </c>
      <c r="N163" s="48">
        <v>2</v>
      </c>
      <c r="O163" s="48">
        <v>1</v>
      </c>
      <c r="P163" s="49">
        <v>0</v>
      </c>
      <c r="Q163" s="49">
        <v>0</v>
      </c>
      <c r="R163" s="48">
        <v>1</v>
      </c>
      <c r="S163" s="48">
        <v>0</v>
      </c>
      <c r="T163" s="48">
        <v>2</v>
      </c>
      <c r="U163" s="48">
        <v>2</v>
      </c>
      <c r="V163" s="48">
        <v>1</v>
      </c>
      <c r="W163" s="49">
        <v>0.5</v>
      </c>
      <c r="X163" s="49">
        <v>0.5</v>
      </c>
      <c r="Y163" s="123"/>
    </row>
    <row r="164" spans="1:25" ht="15">
      <c r="A164" s="90" t="s">
        <v>8434</v>
      </c>
      <c r="B164" s="66" t="s">
        <v>8459</v>
      </c>
      <c r="C164" s="66" t="s">
        <v>57</v>
      </c>
      <c r="D164" s="115"/>
      <c r="E164" s="114"/>
      <c r="F164" s="116"/>
      <c r="G164" s="117"/>
      <c r="H164" s="117"/>
      <c r="I164" s="118">
        <v>164</v>
      </c>
      <c r="J164" s="119"/>
      <c r="K164" s="48">
        <v>2</v>
      </c>
      <c r="L164" s="48">
        <v>2</v>
      </c>
      <c r="M164" s="48">
        <v>0</v>
      </c>
      <c r="N164" s="48">
        <v>2</v>
      </c>
      <c r="O164" s="48">
        <v>1</v>
      </c>
      <c r="P164" s="49">
        <v>0</v>
      </c>
      <c r="Q164" s="49">
        <v>0</v>
      </c>
      <c r="R164" s="48">
        <v>1</v>
      </c>
      <c r="S164" s="48">
        <v>0</v>
      </c>
      <c r="T164" s="48">
        <v>2</v>
      </c>
      <c r="U164" s="48">
        <v>2</v>
      </c>
      <c r="V164" s="48">
        <v>1</v>
      </c>
      <c r="W164" s="49">
        <v>0.5</v>
      </c>
      <c r="X164" s="49">
        <v>0.5</v>
      </c>
      <c r="Y164" s="123"/>
    </row>
    <row r="165" spans="1:25" ht="15">
      <c r="A165" s="90" t="s">
        <v>8435</v>
      </c>
      <c r="B165" s="66" t="s">
        <v>8460</v>
      </c>
      <c r="C165" s="66" t="s">
        <v>57</v>
      </c>
      <c r="D165" s="115"/>
      <c r="E165" s="114"/>
      <c r="F165" s="116"/>
      <c r="G165" s="117"/>
      <c r="H165" s="117"/>
      <c r="I165" s="118">
        <v>165</v>
      </c>
      <c r="J165" s="119"/>
      <c r="K165" s="48">
        <v>2</v>
      </c>
      <c r="L165" s="48">
        <v>2</v>
      </c>
      <c r="M165" s="48">
        <v>0</v>
      </c>
      <c r="N165" s="48">
        <v>2</v>
      </c>
      <c r="O165" s="48">
        <v>1</v>
      </c>
      <c r="P165" s="49">
        <v>0</v>
      </c>
      <c r="Q165" s="49">
        <v>0</v>
      </c>
      <c r="R165" s="48">
        <v>1</v>
      </c>
      <c r="S165" s="48">
        <v>0</v>
      </c>
      <c r="T165" s="48">
        <v>2</v>
      </c>
      <c r="U165" s="48">
        <v>2</v>
      </c>
      <c r="V165" s="48">
        <v>1</v>
      </c>
      <c r="W165" s="49">
        <v>0.5</v>
      </c>
      <c r="X165" s="49">
        <v>0.5</v>
      </c>
      <c r="Y165" s="123"/>
    </row>
    <row r="166" spans="1:25" ht="15">
      <c r="A166" s="90" t="s">
        <v>8436</v>
      </c>
      <c r="B166" s="66" t="s">
        <v>8461</v>
      </c>
      <c r="C166" s="66" t="s">
        <v>57</v>
      </c>
      <c r="D166" s="115"/>
      <c r="E166" s="114"/>
      <c r="F166" s="116"/>
      <c r="G166" s="117"/>
      <c r="H166" s="117"/>
      <c r="I166" s="118">
        <v>166</v>
      </c>
      <c r="J166" s="119"/>
      <c r="K166" s="48">
        <v>2</v>
      </c>
      <c r="L166" s="48">
        <v>1</v>
      </c>
      <c r="M166" s="48">
        <v>2</v>
      </c>
      <c r="N166" s="48">
        <v>3</v>
      </c>
      <c r="O166" s="48">
        <v>1</v>
      </c>
      <c r="P166" s="49">
        <v>0</v>
      </c>
      <c r="Q166" s="49">
        <v>0</v>
      </c>
      <c r="R166" s="48">
        <v>1</v>
      </c>
      <c r="S166" s="48">
        <v>0</v>
      </c>
      <c r="T166" s="48">
        <v>2</v>
      </c>
      <c r="U166" s="48">
        <v>3</v>
      </c>
      <c r="V166" s="48">
        <v>1</v>
      </c>
      <c r="W166" s="49">
        <v>0.5</v>
      </c>
      <c r="X166" s="49">
        <v>0.5</v>
      </c>
      <c r="Y166" s="123"/>
    </row>
    <row r="167" spans="1:25" ht="15">
      <c r="A167" s="90" t="s">
        <v>8437</v>
      </c>
      <c r="B167" s="66" t="s">
        <v>8462</v>
      </c>
      <c r="C167" s="66" t="s">
        <v>57</v>
      </c>
      <c r="D167" s="115"/>
      <c r="E167" s="114"/>
      <c r="F167" s="116"/>
      <c r="G167" s="117"/>
      <c r="H167" s="117"/>
      <c r="I167" s="118">
        <v>167</v>
      </c>
      <c r="J167" s="119"/>
      <c r="K167" s="48">
        <v>2</v>
      </c>
      <c r="L167" s="48">
        <v>2</v>
      </c>
      <c r="M167" s="48">
        <v>0</v>
      </c>
      <c r="N167" s="48">
        <v>2</v>
      </c>
      <c r="O167" s="48">
        <v>1</v>
      </c>
      <c r="P167" s="49">
        <v>0</v>
      </c>
      <c r="Q167" s="49">
        <v>0</v>
      </c>
      <c r="R167" s="48">
        <v>1</v>
      </c>
      <c r="S167" s="48">
        <v>0</v>
      </c>
      <c r="T167" s="48">
        <v>2</v>
      </c>
      <c r="U167" s="48">
        <v>2</v>
      </c>
      <c r="V167" s="48">
        <v>1</v>
      </c>
      <c r="W167" s="49">
        <v>0.5</v>
      </c>
      <c r="X167" s="49">
        <v>0.5</v>
      </c>
      <c r="Y167" s="123"/>
    </row>
    <row r="168" spans="1:25" ht="15">
      <c r="A168" s="90" t="s">
        <v>8438</v>
      </c>
      <c r="B168" s="66" t="s">
        <v>8463</v>
      </c>
      <c r="C168" s="66" t="s">
        <v>57</v>
      </c>
      <c r="D168" s="115"/>
      <c r="E168" s="114"/>
      <c r="F168" s="116"/>
      <c r="G168" s="117"/>
      <c r="H168" s="117"/>
      <c r="I168" s="118">
        <v>168</v>
      </c>
      <c r="J168" s="119"/>
      <c r="K168" s="48">
        <v>2</v>
      </c>
      <c r="L168" s="48">
        <v>1</v>
      </c>
      <c r="M168" s="48">
        <v>0</v>
      </c>
      <c r="N168" s="48">
        <v>1</v>
      </c>
      <c r="O168" s="48">
        <v>0</v>
      </c>
      <c r="P168" s="49">
        <v>0</v>
      </c>
      <c r="Q168" s="49">
        <v>0</v>
      </c>
      <c r="R168" s="48">
        <v>1</v>
      </c>
      <c r="S168" s="48">
        <v>0</v>
      </c>
      <c r="T168" s="48">
        <v>2</v>
      </c>
      <c r="U168" s="48">
        <v>1</v>
      </c>
      <c r="V168" s="48">
        <v>1</v>
      </c>
      <c r="W168" s="49">
        <v>0.5</v>
      </c>
      <c r="X168" s="49">
        <v>0.5</v>
      </c>
      <c r="Y168" s="123"/>
    </row>
    <row r="169" spans="1:25" ht="15">
      <c r="A169" s="90" t="s">
        <v>8439</v>
      </c>
      <c r="B169" s="66" t="s">
        <v>8464</v>
      </c>
      <c r="C169" s="66" t="s">
        <v>57</v>
      </c>
      <c r="D169" s="115"/>
      <c r="E169" s="114"/>
      <c r="F169" s="116"/>
      <c r="G169" s="117"/>
      <c r="H169" s="117"/>
      <c r="I169" s="118">
        <v>169</v>
      </c>
      <c r="J169" s="119"/>
      <c r="K169" s="48">
        <v>2</v>
      </c>
      <c r="L169" s="48">
        <v>2</v>
      </c>
      <c r="M169" s="48">
        <v>0</v>
      </c>
      <c r="N169" s="48">
        <v>2</v>
      </c>
      <c r="O169" s="48">
        <v>1</v>
      </c>
      <c r="P169" s="49">
        <v>0</v>
      </c>
      <c r="Q169" s="49">
        <v>0</v>
      </c>
      <c r="R169" s="48">
        <v>1</v>
      </c>
      <c r="S169" s="48">
        <v>0</v>
      </c>
      <c r="T169" s="48">
        <v>2</v>
      </c>
      <c r="U169" s="48">
        <v>2</v>
      </c>
      <c r="V169" s="48">
        <v>1</v>
      </c>
      <c r="W169" s="49">
        <v>0.5</v>
      </c>
      <c r="X169" s="49">
        <v>0.5</v>
      </c>
      <c r="Y169" s="123"/>
    </row>
    <row r="170" spans="1:25" ht="15">
      <c r="A170" s="90" t="s">
        <v>8440</v>
      </c>
      <c r="B170" s="66" t="s">
        <v>8465</v>
      </c>
      <c r="C170" s="66" t="s">
        <v>57</v>
      </c>
      <c r="D170" s="115"/>
      <c r="E170" s="114"/>
      <c r="F170" s="116"/>
      <c r="G170" s="117"/>
      <c r="H170" s="117"/>
      <c r="I170" s="118">
        <v>170</v>
      </c>
      <c r="J170" s="119"/>
      <c r="K170" s="48">
        <v>2</v>
      </c>
      <c r="L170" s="48">
        <v>2</v>
      </c>
      <c r="M170" s="48">
        <v>0</v>
      </c>
      <c r="N170" s="48">
        <v>2</v>
      </c>
      <c r="O170" s="48">
        <v>1</v>
      </c>
      <c r="P170" s="49">
        <v>0</v>
      </c>
      <c r="Q170" s="49">
        <v>0</v>
      </c>
      <c r="R170" s="48">
        <v>1</v>
      </c>
      <c r="S170" s="48">
        <v>0</v>
      </c>
      <c r="T170" s="48">
        <v>2</v>
      </c>
      <c r="U170" s="48">
        <v>2</v>
      </c>
      <c r="V170" s="48">
        <v>1</v>
      </c>
      <c r="W170" s="49">
        <v>0.5</v>
      </c>
      <c r="X170" s="49">
        <v>0.5</v>
      </c>
      <c r="Y170" s="123"/>
    </row>
    <row r="171" spans="1:25" ht="15">
      <c r="A171" s="90" t="s">
        <v>8441</v>
      </c>
      <c r="B171" s="66" t="s">
        <v>8454</v>
      </c>
      <c r="C171" s="66" t="s">
        <v>55</v>
      </c>
      <c r="D171" s="115"/>
      <c r="E171" s="114"/>
      <c r="F171" s="116"/>
      <c r="G171" s="117"/>
      <c r="H171" s="117"/>
      <c r="I171" s="118">
        <v>171</v>
      </c>
      <c r="J171" s="119"/>
      <c r="K171" s="48">
        <v>2</v>
      </c>
      <c r="L171" s="48">
        <v>1</v>
      </c>
      <c r="M171" s="48">
        <v>0</v>
      </c>
      <c r="N171" s="48">
        <v>1</v>
      </c>
      <c r="O171" s="48">
        <v>0</v>
      </c>
      <c r="P171" s="49">
        <v>0</v>
      </c>
      <c r="Q171" s="49">
        <v>0</v>
      </c>
      <c r="R171" s="48">
        <v>1</v>
      </c>
      <c r="S171" s="48">
        <v>0</v>
      </c>
      <c r="T171" s="48">
        <v>2</v>
      </c>
      <c r="U171" s="48">
        <v>1</v>
      </c>
      <c r="V171" s="48">
        <v>1</v>
      </c>
      <c r="W171" s="49">
        <v>0.5</v>
      </c>
      <c r="X171" s="49">
        <v>0.5</v>
      </c>
      <c r="Y171" s="123"/>
    </row>
  </sheetData>
  <dataValidations count="8">
    <dataValidation allowBlank="1" showInputMessage="1" promptTitle="Group Vertex Color" prompt="To select a color to use for all vertices in the group, right-click and select Select Color on the right-click menu." sqref="B3:B17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1">
      <formula1>ValidGroupShapes</formula1>
    </dataValidation>
    <dataValidation allowBlank="1" showInputMessage="1" showErrorMessage="1" promptTitle="Group Name" prompt="Enter the name of the group." sqref="A3:A17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1">
      <formula1>ValidBooleansDefaultFalse</formula1>
    </dataValidation>
    <dataValidation allowBlank="1" sqref="K3:K171"/>
    <dataValidation allowBlank="1" showInputMessage="1" showErrorMessage="1" promptTitle="Group Label" prompt="Enter an optional group label." errorTitle="Invalid Group Collapsed" error="You have entered an unrecognized &quot;group collapsed.&quot;  Try selecting from the drop-down list instead." sqref="F3 F6:F17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8273</v>
      </c>
      <c r="B2" s="87" t="s">
        <v>226</v>
      </c>
      <c r="C2" s="79">
        <f>VLOOKUP(GroupVertices[[#This Row],[Vertex]],Vertices[],MATCH("ID",Vertices[[#Headers],[Vertex]:[Vertex Group]],0),FALSE)</f>
        <v>66</v>
      </c>
    </row>
    <row r="3" spans="1:3" ht="15">
      <c r="A3" s="79" t="s">
        <v>8273</v>
      </c>
      <c r="B3" s="87" t="s">
        <v>227</v>
      </c>
      <c r="C3" s="79">
        <f>VLOOKUP(GroupVertices[[#This Row],[Vertex]],Vertices[],MATCH("ID",Vertices[[#Headers],[Vertex]:[Vertex Group]],0),FALSE)</f>
        <v>67</v>
      </c>
    </row>
    <row r="4" spans="1:3" ht="15">
      <c r="A4" s="79" t="s">
        <v>8273</v>
      </c>
      <c r="B4" s="87" t="s">
        <v>228</v>
      </c>
      <c r="C4" s="79">
        <f>VLOOKUP(GroupVertices[[#This Row],[Vertex]],Vertices[],MATCH("ID",Vertices[[#Headers],[Vertex]:[Vertex Group]],0),FALSE)</f>
        <v>68</v>
      </c>
    </row>
    <row r="5" spans="1:3" ht="15">
      <c r="A5" s="79" t="s">
        <v>8273</v>
      </c>
      <c r="B5" s="87" t="s">
        <v>231</v>
      </c>
      <c r="C5" s="79">
        <f>VLOOKUP(GroupVertices[[#This Row],[Vertex]],Vertices[],MATCH("ID",Vertices[[#Headers],[Vertex]:[Vertex Group]],0),FALSE)</f>
        <v>72</v>
      </c>
    </row>
    <row r="6" spans="1:3" ht="15">
      <c r="A6" s="79" t="s">
        <v>8273</v>
      </c>
      <c r="B6" s="87" t="s">
        <v>232</v>
      </c>
      <c r="C6" s="79">
        <f>VLOOKUP(GroupVertices[[#This Row],[Vertex]],Vertices[],MATCH("ID",Vertices[[#Headers],[Vertex]:[Vertex Group]],0),FALSE)</f>
        <v>73</v>
      </c>
    </row>
    <row r="7" spans="1:3" ht="15">
      <c r="A7" s="79" t="s">
        <v>8273</v>
      </c>
      <c r="B7" s="87" t="s">
        <v>235</v>
      </c>
      <c r="C7" s="79">
        <f>VLOOKUP(GroupVertices[[#This Row],[Vertex]],Vertices[],MATCH("ID",Vertices[[#Headers],[Vertex]:[Vertex Group]],0),FALSE)</f>
        <v>76</v>
      </c>
    </row>
    <row r="8" spans="1:3" ht="15">
      <c r="A8" s="79" t="s">
        <v>8273</v>
      </c>
      <c r="B8" s="87" t="s">
        <v>240</v>
      </c>
      <c r="C8" s="79">
        <f>VLOOKUP(GroupVertices[[#This Row],[Vertex]],Vertices[],MATCH("ID",Vertices[[#Headers],[Vertex]:[Vertex Group]],0),FALSE)</f>
        <v>82</v>
      </c>
    </row>
    <row r="9" spans="1:3" ht="15">
      <c r="A9" s="79" t="s">
        <v>8273</v>
      </c>
      <c r="B9" s="87" t="s">
        <v>241</v>
      </c>
      <c r="C9" s="79">
        <f>VLOOKUP(GroupVertices[[#This Row],[Vertex]],Vertices[],MATCH("ID",Vertices[[#Headers],[Vertex]:[Vertex Group]],0),FALSE)</f>
        <v>83</v>
      </c>
    </row>
    <row r="10" spans="1:3" ht="15">
      <c r="A10" s="79" t="s">
        <v>8273</v>
      </c>
      <c r="B10" s="87" t="s">
        <v>244</v>
      </c>
      <c r="C10" s="79">
        <f>VLOOKUP(GroupVertices[[#This Row],[Vertex]],Vertices[],MATCH("ID",Vertices[[#Headers],[Vertex]:[Vertex Group]],0),FALSE)</f>
        <v>87</v>
      </c>
    </row>
    <row r="11" spans="1:3" ht="15">
      <c r="A11" s="79" t="s">
        <v>8273</v>
      </c>
      <c r="B11" s="87" t="s">
        <v>246</v>
      </c>
      <c r="C11" s="79">
        <f>VLOOKUP(GroupVertices[[#This Row],[Vertex]],Vertices[],MATCH("ID",Vertices[[#Headers],[Vertex]:[Vertex Group]],0),FALSE)</f>
        <v>89</v>
      </c>
    </row>
    <row r="12" spans="1:3" ht="15">
      <c r="A12" s="79" t="s">
        <v>8273</v>
      </c>
      <c r="B12" s="87" t="s">
        <v>256</v>
      </c>
      <c r="C12" s="79">
        <f>VLOOKUP(GroupVertices[[#This Row],[Vertex]],Vertices[],MATCH("ID",Vertices[[#Headers],[Vertex]:[Vertex Group]],0),FALSE)</f>
        <v>99</v>
      </c>
    </row>
    <row r="13" spans="1:3" ht="15">
      <c r="A13" s="79" t="s">
        <v>8273</v>
      </c>
      <c r="B13" s="87" t="s">
        <v>270</v>
      </c>
      <c r="C13" s="79">
        <f>VLOOKUP(GroupVertices[[#This Row],[Vertex]],Vertices[],MATCH("ID",Vertices[[#Headers],[Vertex]:[Vertex Group]],0),FALSE)</f>
        <v>115</v>
      </c>
    </row>
    <row r="14" spans="1:3" ht="15">
      <c r="A14" s="79" t="s">
        <v>8273</v>
      </c>
      <c r="B14" s="87" t="s">
        <v>271</v>
      </c>
      <c r="C14" s="79">
        <f>VLOOKUP(GroupVertices[[#This Row],[Vertex]],Vertices[],MATCH("ID",Vertices[[#Headers],[Vertex]:[Vertex Group]],0),FALSE)</f>
        <v>116</v>
      </c>
    </row>
    <row r="15" spans="1:3" ht="15">
      <c r="A15" s="79" t="s">
        <v>8273</v>
      </c>
      <c r="B15" s="87" t="s">
        <v>272</v>
      </c>
      <c r="C15" s="79">
        <f>VLOOKUP(GroupVertices[[#This Row],[Vertex]],Vertices[],MATCH("ID",Vertices[[#Headers],[Vertex]:[Vertex Group]],0),FALSE)</f>
        <v>117</v>
      </c>
    </row>
    <row r="16" spans="1:3" ht="15">
      <c r="A16" s="79" t="s">
        <v>8273</v>
      </c>
      <c r="B16" s="87" t="s">
        <v>276</v>
      </c>
      <c r="C16" s="79">
        <f>VLOOKUP(GroupVertices[[#This Row],[Vertex]],Vertices[],MATCH("ID",Vertices[[#Headers],[Vertex]:[Vertex Group]],0),FALSE)</f>
        <v>122</v>
      </c>
    </row>
    <row r="17" spans="1:3" ht="15">
      <c r="A17" s="79" t="s">
        <v>8273</v>
      </c>
      <c r="B17" s="87" t="s">
        <v>278</v>
      </c>
      <c r="C17" s="79">
        <f>VLOOKUP(GroupVertices[[#This Row],[Vertex]],Vertices[],MATCH("ID",Vertices[[#Headers],[Vertex]:[Vertex Group]],0),FALSE)</f>
        <v>125</v>
      </c>
    </row>
    <row r="18" spans="1:3" ht="15">
      <c r="A18" s="79" t="s">
        <v>8273</v>
      </c>
      <c r="B18" s="87" t="s">
        <v>279</v>
      </c>
      <c r="C18" s="79">
        <f>VLOOKUP(GroupVertices[[#This Row],[Vertex]],Vertices[],MATCH("ID",Vertices[[#Headers],[Vertex]:[Vertex Group]],0),FALSE)</f>
        <v>126</v>
      </c>
    </row>
    <row r="19" spans="1:3" ht="15">
      <c r="A19" s="79" t="s">
        <v>8273</v>
      </c>
      <c r="B19" s="87" t="s">
        <v>281</v>
      </c>
      <c r="C19" s="79">
        <f>VLOOKUP(GroupVertices[[#This Row],[Vertex]],Vertices[],MATCH("ID",Vertices[[#Headers],[Vertex]:[Vertex Group]],0),FALSE)</f>
        <v>129</v>
      </c>
    </row>
    <row r="20" spans="1:3" ht="15">
      <c r="A20" s="79" t="s">
        <v>8273</v>
      </c>
      <c r="B20" s="87" t="s">
        <v>290</v>
      </c>
      <c r="C20" s="79">
        <f>VLOOKUP(GroupVertices[[#This Row],[Vertex]],Vertices[],MATCH("ID",Vertices[[#Headers],[Vertex]:[Vertex Group]],0),FALSE)</f>
        <v>138</v>
      </c>
    </row>
    <row r="21" spans="1:3" ht="15">
      <c r="A21" s="79" t="s">
        <v>8273</v>
      </c>
      <c r="B21" s="87" t="s">
        <v>296</v>
      </c>
      <c r="C21" s="79">
        <f>VLOOKUP(GroupVertices[[#This Row],[Vertex]],Vertices[],MATCH("ID",Vertices[[#Headers],[Vertex]:[Vertex Group]],0),FALSE)</f>
        <v>145</v>
      </c>
    </row>
    <row r="22" spans="1:3" ht="15">
      <c r="A22" s="79" t="s">
        <v>8273</v>
      </c>
      <c r="B22" s="87" t="s">
        <v>300</v>
      </c>
      <c r="C22" s="79">
        <f>VLOOKUP(GroupVertices[[#This Row],[Vertex]],Vertices[],MATCH("ID",Vertices[[#Headers],[Vertex]:[Vertex Group]],0),FALSE)</f>
        <v>149</v>
      </c>
    </row>
    <row r="23" spans="1:3" ht="15">
      <c r="A23" s="79" t="s">
        <v>8273</v>
      </c>
      <c r="B23" s="87" t="s">
        <v>301</v>
      </c>
      <c r="C23" s="79">
        <f>VLOOKUP(GroupVertices[[#This Row],[Vertex]],Vertices[],MATCH("ID",Vertices[[#Headers],[Vertex]:[Vertex Group]],0),FALSE)</f>
        <v>150</v>
      </c>
    </row>
    <row r="24" spans="1:3" ht="15">
      <c r="A24" s="79" t="s">
        <v>8273</v>
      </c>
      <c r="B24" s="87" t="s">
        <v>306</v>
      </c>
      <c r="C24" s="79">
        <f>VLOOKUP(GroupVertices[[#This Row],[Vertex]],Vertices[],MATCH("ID",Vertices[[#Headers],[Vertex]:[Vertex Group]],0),FALSE)</f>
        <v>156</v>
      </c>
    </row>
    <row r="25" spans="1:3" ht="15">
      <c r="A25" s="79" t="s">
        <v>8273</v>
      </c>
      <c r="B25" s="87" t="s">
        <v>307</v>
      </c>
      <c r="C25" s="79">
        <f>VLOOKUP(GroupVertices[[#This Row],[Vertex]],Vertices[],MATCH("ID",Vertices[[#Headers],[Vertex]:[Vertex Group]],0),FALSE)</f>
        <v>157</v>
      </c>
    </row>
    <row r="26" spans="1:3" ht="15">
      <c r="A26" s="79" t="s">
        <v>8273</v>
      </c>
      <c r="B26" s="87" t="s">
        <v>309</v>
      </c>
      <c r="C26" s="79">
        <f>VLOOKUP(GroupVertices[[#This Row],[Vertex]],Vertices[],MATCH("ID",Vertices[[#Headers],[Vertex]:[Vertex Group]],0),FALSE)</f>
        <v>159</v>
      </c>
    </row>
    <row r="27" spans="1:3" ht="15">
      <c r="A27" s="79" t="s">
        <v>8273</v>
      </c>
      <c r="B27" s="87" t="s">
        <v>320</v>
      </c>
      <c r="C27" s="79">
        <f>VLOOKUP(GroupVertices[[#This Row],[Vertex]],Vertices[],MATCH("ID",Vertices[[#Headers],[Vertex]:[Vertex Group]],0),FALSE)</f>
        <v>173</v>
      </c>
    </row>
    <row r="28" spans="1:3" ht="15">
      <c r="A28" s="79" t="s">
        <v>8273</v>
      </c>
      <c r="B28" s="87" t="s">
        <v>321</v>
      </c>
      <c r="C28" s="79">
        <f>VLOOKUP(GroupVertices[[#This Row],[Vertex]],Vertices[],MATCH("ID",Vertices[[#Headers],[Vertex]:[Vertex Group]],0),FALSE)</f>
        <v>174</v>
      </c>
    </row>
    <row r="29" spans="1:3" ht="15">
      <c r="A29" s="79" t="s">
        <v>8273</v>
      </c>
      <c r="B29" s="87" t="s">
        <v>324</v>
      </c>
      <c r="C29" s="79">
        <f>VLOOKUP(GroupVertices[[#This Row],[Vertex]],Vertices[],MATCH("ID",Vertices[[#Headers],[Vertex]:[Vertex Group]],0),FALSE)</f>
        <v>176</v>
      </c>
    </row>
    <row r="30" spans="1:3" ht="15">
      <c r="A30" s="79" t="s">
        <v>8273</v>
      </c>
      <c r="B30" s="87" t="s">
        <v>325</v>
      </c>
      <c r="C30" s="79">
        <f>VLOOKUP(GroupVertices[[#This Row],[Vertex]],Vertices[],MATCH("ID",Vertices[[#Headers],[Vertex]:[Vertex Group]],0),FALSE)</f>
        <v>177</v>
      </c>
    </row>
    <row r="31" spans="1:3" ht="15">
      <c r="A31" s="79" t="s">
        <v>8273</v>
      </c>
      <c r="B31" s="87" t="s">
        <v>328</v>
      </c>
      <c r="C31" s="79">
        <f>VLOOKUP(GroupVertices[[#This Row],[Vertex]],Vertices[],MATCH("ID",Vertices[[#Headers],[Vertex]:[Vertex Group]],0),FALSE)</f>
        <v>181</v>
      </c>
    </row>
    <row r="32" spans="1:3" ht="15">
      <c r="A32" s="79" t="s">
        <v>8273</v>
      </c>
      <c r="B32" s="87" t="s">
        <v>329</v>
      </c>
      <c r="C32" s="79">
        <f>VLOOKUP(GroupVertices[[#This Row],[Vertex]],Vertices[],MATCH("ID",Vertices[[#Headers],[Vertex]:[Vertex Group]],0),FALSE)</f>
        <v>182</v>
      </c>
    </row>
    <row r="33" spans="1:3" ht="15">
      <c r="A33" s="79" t="s">
        <v>8273</v>
      </c>
      <c r="B33" s="87" t="s">
        <v>332</v>
      </c>
      <c r="C33" s="79">
        <f>VLOOKUP(GroupVertices[[#This Row],[Vertex]],Vertices[],MATCH("ID",Vertices[[#Headers],[Vertex]:[Vertex Group]],0),FALSE)</f>
        <v>185</v>
      </c>
    </row>
    <row r="34" spans="1:3" ht="15">
      <c r="A34" s="79" t="s">
        <v>8273</v>
      </c>
      <c r="B34" s="87" t="s">
        <v>337</v>
      </c>
      <c r="C34" s="79">
        <f>VLOOKUP(GroupVertices[[#This Row],[Vertex]],Vertices[],MATCH("ID",Vertices[[#Headers],[Vertex]:[Vertex Group]],0),FALSE)</f>
        <v>192</v>
      </c>
    </row>
    <row r="35" spans="1:3" ht="15">
      <c r="A35" s="79" t="s">
        <v>8273</v>
      </c>
      <c r="B35" s="87" t="s">
        <v>338</v>
      </c>
      <c r="C35" s="79">
        <f>VLOOKUP(GroupVertices[[#This Row],[Vertex]],Vertices[],MATCH("ID",Vertices[[#Headers],[Vertex]:[Vertex Group]],0),FALSE)</f>
        <v>193</v>
      </c>
    </row>
    <row r="36" spans="1:3" ht="15">
      <c r="A36" s="79" t="s">
        <v>8273</v>
      </c>
      <c r="B36" s="87" t="s">
        <v>340</v>
      </c>
      <c r="C36" s="79">
        <f>VLOOKUP(GroupVertices[[#This Row],[Vertex]],Vertices[],MATCH("ID",Vertices[[#Headers],[Vertex]:[Vertex Group]],0),FALSE)</f>
        <v>196</v>
      </c>
    </row>
    <row r="37" spans="1:3" ht="15">
      <c r="A37" s="79" t="s">
        <v>8273</v>
      </c>
      <c r="B37" s="87" t="s">
        <v>341</v>
      </c>
      <c r="C37" s="79">
        <f>VLOOKUP(GroupVertices[[#This Row],[Vertex]],Vertices[],MATCH("ID",Vertices[[#Headers],[Vertex]:[Vertex Group]],0),FALSE)</f>
        <v>197</v>
      </c>
    </row>
    <row r="38" spans="1:3" ht="15">
      <c r="A38" s="79" t="s">
        <v>8273</v>
      </c>
      <c r="B38" s="87" t="s">
        <v>345</v>
      </c>
      <c r="C38" s="79">
        <f>VLOOKUP(GroupVertices[[#This Row],[Vertex]],Vertices[],MATCH("ID",Vertices[[#Headers],[Vertex]:[Vertex Group]],0),FALSE)</f>
        <v>203</v>
      </c>
    </row>
    <row r="39" spans="1:3" ht="15">
      <c r="A39" s="79" t="s">
        <v>8273</v>
      </c>
      <c r="B39" s="87" t="s">
        <v>346</v>
      </c>
      <c r="C39" s="79">
        <f>VLOOKUP(GroupVertices[[#This Row],[Vertex]],Vertices[],MATCH("ID",Vertices[[#Headers],[Vertex]:[Vertex Group]],0),FALSE)</f>
        <v>204</v>
      </c>
    </row>
    <row r="40" spans="1:3" ht="15">
      <c r="A40" s="79" t="s">
        <v>8273</v>
      </c>
      <c r="B40" s="87" t="s">
        <v>348</v>
      </c>
      <c r="C40" s="79">
        <f>VLOOKUP(GroupVertices[[#This Row],[Vertex]],Vertices[],MATCH("ID",Vertices[[#Headers],[Vertex]:[Vertex Group]],0),FALSE)</f>
        <v>209</v>
      </c>
    </row>
    <row r="41" spans="1:3" ht="15">
      <c r="A41" s="79" t="s">
        <v>8273</v>
      </c>
      <c r="B41" s="87" t="s">
        <v>351</v>
      </c>
      <c r="C41" s="79">
        <f>VLOOKUP(GroupVertices[[#This Row],[Vertex]],Vertices[],MATCH("ID",Vertices[[#Headers],[Vertex]:[Vertex Group]],0),FALSE)</f>
        <v>212</v>
      </c>
    </row>
    <row r="42" spans="1:3" ht="15">
      <c r="A42" s="79" t="s">
        <v>8273</v>
      </c>
      <c r="B42" s="87" t="s">
        <v>354</v>
      </c>
      <c r="C42" s="79">
        <f>VLOOKUP(GroupVertices[[#This Row],[Vertex]],Vertices[],MATCH("ID",Vertices[[#Headers],[Vertex]:[Vertex Group]],0),FALSE)</f>
        <v>215</v>
      </c>
    </row>
    <row r="43" spans="1:3" ht="15">
      <c r="A43" s="79" t="s">
        <v>8273</v>
      </c>
      <c r="B43" s="87" t="s">
        <v>360</v>
      </c>
      <c r="C43" s="79">
        <f>VLOOKUP(GroupVertices[[#This Row],[Vertex]],Vertices[],MATCH("ID",Vertices[[#Headers],[Vertex]:[Vertex Group]],0),FALSE)</f>
        <v>223</v>
      </c>
    </row>
    <row r="44" spans="1:3" ht="15">
      <c r="A44" s="79" t="s">
        <v>8273</v>
      </c>
      <c r="B44" s="87" t="s">
        <v>364</v>
      </c>
      <c r="C44" s="79">
        <f>VLOOKUP(GroupVertices[[#This Row],[Vertex]],Vertices[],MATCH("ID",Vertices[[#Headers],[Vertex]:[Vertex Group]],0),FALSE)</f>
        <v>228</v>
      </c>
    </row>
    <row r="45" spans="1:3" ht="15">
      <c r="A45" s="79" t="s">
        <v>8273</v>
      </c>
      <c r="B45" s="87" t="s">
        <v>370</v>
      </c>
      <c r="C45" s="79">
        <f>VLOOKUP(GroupVertices[[#This Row],[Vertex]],Vertices[],MATCH("ID",Vertices[[#Headers],[Vertex]:[Vertex Group]],0),FALSE)</f>
        <v>233</v>
      </c>
    </row>
    <row r="46" spans="1:3" ht="15">
      <c r="A46" s="79" t="s">
        <v>8273</v>
      </c>
      <c r="B46" s="87" t="s">
        <v>371</v>
      </c>
      <c r="C46" s="79">
        <f>VLOOKUP(GroupVertices[[#This Row],[Vertex]],Vertices[],MATCH("ID",Vertices[[#Headers],[Vertex]:[Vertex Group]],0),FALSE)</f>
        <v>234</v>
      </c>
    </row>
    <row r="47" spans="1:3" ht="15">
      <c r="A47" s="79" t="s">
        <v>8273</v>
      </c>
      <c r="B47" s="87" t="s">
        <v>375</v>
      </c>
      <c r="C47" s="79">
        <f>VLOOKUP(GroupVertices[[#This Row],[Vertex]],Vertices[],MATCH("ID",Vertices[[#Headers],[Vertex]:[Vertex Group]],0),FALSE)</f>
        <v>239</v>
      </c>
    </row>
    <row r="48" spans="1:3" ht="15">
      <c r="A48" s="79" t="s">
        <v>8273</v>
      </c>
      <c r="B48" s="87" t="s">
        <v>376</v>
      </c>
      <c r="C48" s="79">
        <f>VLOOKUP(GroupVertices[[#This Row],[Vertex]],Vertices[],MATCH("ID",Vertices[[#Headers],[Vertex]:[Vertex Group]],0),FALSE)</f>
        <v>240</v>
      </c>
    </row>
    <row r="49" spans="1:3" ht="15">
      <c r="A49" s="79" t="s">
        <v>8273</v>
      </c>
      <c r="B49" s="87" t="s">
        <v>377</v>
      </c>
      <c r="C49" s="79">
        <f>VLOOKUP(GroupVertices[[#This Row],[Vertex]],Vertices[],MATCH("ID",Vertices[[#Headers],[Vertex]:[Vertex Group]],0),FALSE)</f>
        <v>241</v>
      </c>
    </row>
    <row r="50" spans="1:3" ht="15">
      <c r="A50" s="79" t="s">
        <v>8273</v>
      </c>
      <c r="B50" s="87" t="s">
        <v>380</v>
      </c>
      <c r="C50" s="79">
        <f>VLOOKUP(GroupVertices[[#This Row],[Vertex]],Vertices[],MATCH("ID",Vertices[[#Headers],[Vertex]:[Vertex Group]],0),FALSE)</f>
        <v>244</v>
      </c>
    </row>
    <row r="51" spans="1:3" ht="15">
      <c r="A51" s="79" t="s">
        <v>8273</v>
      </c>
      <c r="B51" s="87" t="s">
        <v>381</v>
      </c>
      <c r="C51" s="79">
        <f>VLOOKUP(GroupVertices[[#This Row],[Vertex]],Vertices[],MATCH("ID",Vertices[[#Headers],[Vertex]:[Vertex Group]],0),FALSE)</f>
        <v>245</v>
      </c>
    </row>
    <row r="52" spans="1:3" ht="15">
      <c r="A52" s="79" t="s">
        <v>8273</v>
      </c>
      <c r="B52" s="87" t="s">
        <v>382</v>
      </c>
      <c r="C52" s="79">
        <f>VLOOKUP(GroupVertices[[#This Row],[Vertex]],Vertices[],MATCH("ID",Vertices[[#Headers],[Vertex]:[Vertex Group]],0),FALSE)</f>
        <v>246</v>
      </c>
    </row>
    <row r="53" spans="1:3" ht="15">
      <c r="A53" s="79" t="s">
        <v>8273</v>
      </c>
      <c r="B53" s="87" t="s">
        <v>384</v>
      </c>
      <c r="C53" s="79">
        <f>VLOOKUP(GroupVertices[[#This Row],[Vertex]],Vertices[],MATCH("ID",Vertices[[#Headers],[Vertex]:[Vertex Group]],0),FALSE)</f>
        <v>248</v>
      </c>
    </row>
    <row r="54" spans="1:3" ht="15">
      <c r="A54" s="79" t="s">
        <v>8273</v>
      </c>
      <c r="B54" s="87" t="s">
        <v>391</v>
      </c>
      <c r="C54" s="79">
        <f>VLOOKUP(GroupVertices[[#This Row],[Vertex]],Vertices[],MATCH("ID",Vertices[[#Headers],[Vertex]:[Vertex Group]],0),FALSE)</f>
        <v>255</v>
      </c>
    </row>
    <row r="55" spans="1:3" ht="15">
      <c r="A55" s="79" t="s">
        <v>8273</v>
      </c>
      <c r="B55" s="87" t="s">
        <v>393</v>
      </c>
      <c r="C55" s="79">
        <f>VLOOKUP(GroupVertices[[#This Row],[Vertex]],Vertices[],MATCH("ID",Vertices[[#Headers],[Vertex]:[Vertex Group]],0),FALSE)</f>
        <v>257</v>
      </c>
    </row>
    <row r="56" spans="1:3" ht="15">
      <c r="A56" s="79" t="s">
        <v>8273</v>
      </c>
      <c r="B56" s="87" t="s">
        <v>394</v>
      </c>
      <c r="C56" s="79">
        <f>VLOOKUP(GroupVertices[[#This Row],[Vertex]],Vertices[],MATCH("ID",Vertices[[#Headers],[Vertex]:[Vertex Group]],0),FALSE)</f>
        <v>258</v>
      </c>
    </row>
    <row r="57" spans="1:3" ht="15">
      <c r="A57" s="79" t="s">
        <v>8273</v>
      </c>
      <c r="B57" s="87" t="s">
        <v>400</v>
      </c>
      <c r="C57" s="79">
        <f>VLOOKUP(GroupVertices[[#This Row],[Vertex]],Vertices[],MATCH("ID",Vertices[[#Headers],[Vertex]:[Vertex Group]],0),FALSE)</f>
        <v>265</v>
      </c>
    </row>
    <row r="58" spans="1:3" ht="15">
      <c r="A58" s="79" t="s">
        <v>8273</v>
      </c>
      <c r="B58" s="87" t="s">
        <v>401</v>
      </c>
      <c r="C58" s="79">
        <f>VLOOKUP(GroupVertices[[#This Row],[Vertex]],Vertices[],MATCH("ID",Vertices[[#Headers],[Vertex]:[Vertex Group]],0),FALSE)</f>
        <v>266</v>
      </c>
    </row>
    <row r="59" spans="1:3" ht="15">
      <c r="A59" s="79" t="s">
        <v>8273</v>
      </c>
      <c r="B59" s="87" t="s">
        <v>402</v>
      </c>
      <c r="C59" s="79">
        <f>VLOOKUP(GroupVertices[[#This Row],[Vertex]],Vertices[],MATCH("ID",Vertices[[#Headers],[Vertex]:[Vertex Group]],0),FALSE)</f>
        <v>267</v>
      </c>
    </row>
    <row r="60" spans="1:3" ht="15">
      <c r="A60" s="79" t="s">
        <v>8273</v>
      </c>
      <c r="B60" s="87" t="s">
        <v>408</v>
      </c>
      <c r="C60" s="79">
        <f>VLOOKUP(GroupVertices[[#This Row],[Vertex]],Vertices[],MATCH("ID",Vertices[[#Headers],[Vertex]:[Vertex Group]],0),FALSE)</f>
        <v>274</v>
      </c>
    </row>
    <row r="61" spans="1:3" ht="15">
      <c r="A61" s="79" t="s">
        <v>8273</v>
      </c>
      <c r="B61" s="87" t="s">
        <v>409</v>
      </c>
      <c r="C61" s="79">
        <f>VLOOKUP(GroupVertices[[#This Row],[Vertex]],Vertices[],MATCH("ID",Vertices[[#Headers],[Vertex]:[Vertex Group]],0),FALSE)</f>
        <v>275</v>
      </c>
    </row>
    <row r="62" spans="1:3" ht="15">
      <c r="A62" s="79" t="s">
        <v>8273</v>
      </c>
      <c r="B62" s="87" t="s">
        <v>414</v>
      </c>
      <c r="C62" s="79">
        <f>VLOOKUP(GroupVertices[[#This Row],[Vertex]],Vertices[],MATCH("ID",Vertices[[#Headers],[Vertex]:[Vertex Group]],0),FALSE)</f>
        <v>280</v>
      </c>
    </row>
    <row r="63" spans="1:3" ht="15">
      <c r="A63" s="79" t="s">
        <v>8273</v>
      </c>
      <c r="B63" s="87" t="s">
        <v>415</v>
      </c>
      <c r="C63" s="79">
        <f>VLOOKUP(GroupVertices[[#This Row],[Vertex]],Vertices[],MATCH("ID",Vertices[[#Headers],[Vertex]:[Vertex Group]],0),FALSE)</f>
        <v>281</v>
      </c>
    </row>
    <row r="64" spans="1:3" ht="15">
      <c r="A64" s="79" t="s">
        <v>8273</v>
      </c>
      <c r="B64" s="87" t="s">
        <v>422</v>
      </c>
      <c r="C64" s="79">
        <f>VLOOKUP(GroupVertices[[#This Row],[Vertex]],Vertices[],MATCH("ID",Vertices[[#Headers],[Vertex]:[Vertex Group]],0),FALSE)</f>
        <v>288</v>
      </c>
    </row>
    <row r="65" spans="1:3" ht="15">
      <c r="A65" s="79" t="s">
        <v>8273</v>
      </c>
      <c r="B65" s="87" t="s">
        <v>425</v>
      </c>
      <c r="C65" s="79">
        <f>VLOOKUP(GroupVertices[[#This Row],[Vertex]],Vertices[],MATCH("ID",Vertices[[#Headers],[Vertex]:[Vertex Group]],0),FALSE)</f>
        <v>291</v>
      </c>
    </row>
    <row r="66" spans="1:3" ht="15">
      <c r="A66" s="79" t="s">
        <v>8273</v>
      </c>
      <c r="B66" s="87" t="s">
        <v>426</v>
      </c>
      <c r="C66" s="79">
        <f>VLOOKUP(GroupVertices[[#This Row],[Vertex]],Vertices[],MATCH("ID",Vertices[[#Headers],[Vertex]:[Vertex Group]],0),FALSE)</f>
        <v>292</v>
      </c>
    </row>
    <row r="67" spans="1:3" ht="15">
      <c r="A67" s="79" t="s">
        <v>8273</v>
      </c>
      <c r="B67" s="87" t="s">
        <v>429</v>
      </c>
      <c r="C67" s="79">
        <f>VLOOKUP(GroupVertices[[#This Row],[Vertex]],Vertices[],MATCH("ID",Vertices[[#Headers],[Vertex]:[Vertex Group]],0),FALSE)</f>
        <v>296</v>
      </c>
    </row>
    <row r="68" spans="1:3" ht="15">
      <c r="A68" s="79" t="s">
        <v>8273</v>
      </c>
      <c r="B68" s="87" t="s">
        <v>431</v>
      </c>
      <c r="C68" s="79">
        <f>VLOOKUP(GroupVertices[[#This Row],[Vertex]],Vertices[],MATCH("ID",Vertices[[#Headers],[Vertex]:[Vertex Group]],0),FALSE)</f>
        <v>299</v>
      </c>
    </row>
    <row r="69" spans="1:3" ht="15">
      <c r="A69" s="79" t="s">
        <v>8273</v>
      </c>
      <c r="B69" s="87" t="s">
        <v>442</v>
      </c>
      <c r="C69" s="79">
        <f>VLOOKUP(GroupVertices[[#This Row],[Vertex]],Vertices[],MATCH("ID",Vertices[[#Headers],[Vertex]:[Vertex Group]],0),FALSE)</f>
        <v>310</v>
      </c>
    </row>
    <row r="70" spans="1:3" ht="15">
      <c r="A70" s="79" t="s">
        <v>8273</v>
      </c>
      <c r="B70" s="87" t="s">
        <v>443</v>
      </c>
      <c r="C70" s="79">
        <f>VLOOKUP(GroupVertices[[#This Row],[Vertex]],Vertices[],MATCH("ID",Vertices[[#Headers],[Vertex]:[Vertex Group]],0),FALSE)</f>
        <v>311</v>
      </c>
    </row>
    <row r="71" spans="1:3" ht="15">
      <c r="A71" s="79" t="s">
        <v>8273</v>
      </c>
      <c r="B71" s="87" t="s">
        <v>447</v>
      </c>
      <c r="C71" s="79">
        <f>VLOOKUP(GroupVertices[[#This Row],[Vertex]],Vertices[],MATCH("ID",Vertices[[#Headers],[Vertex]:[Vertex Group]],0),FALSE)</f>
        <v>315</v>
      </c>
    </row>
    <row r="72" spans="1:3" ht="15">
      <c r="A72" s="79" t="s">
        <v>8273</v>
      </c>
      <c r="B72" s="87" t="s">
        <v>449</v>
      </c>
      <c r="C72" s="79">
        <f>VLOOKUP(GroupVertices[[#This Row],[Vertex]],Vertices[],MATCH("ID",Vertices[[#Headers],[Vertex]:[Vertex Group]],0),FALSE)</f>
        <v>318</v>
      </c>
    </row>
    <row r="73" spans="1:3" ht="15">
      <c r="A73" s="79" t="s">
        <v>8273</v>
      </c>
      <c r="B73" s="87" t="s">
        <v>455</v>
      </c>
      <c r="C73" s="79">
        <f>VLOOKUP(GroupVertices[[#This Row],[Vertex]],Vertices[],MATCH("ID",Vertices[[#Headers],[Vertex]:[Vertex Group]],0),FALSE)</f>
        <v>325</v>
      </c>
    </row>
    <row r="74" spans="1:3" ht="15">
      <c r="A74" s="79" t="s">
        <v>8273</v>
      </c>
      <c r="B74" s="87" t="s">
        <v>460</v>
      </c>
      <c r="C74" s="79">
        <f>VLOOKUP(GroupVertices[[#This Row],[Vertex]],Vertices[],MATCH("ID",Vertices[[#Headers],[Vertex]:[Vertex Group]],0),FALSE)</f>
        <v>333</v>
      </c>
    </row>
    <row r="75" spans="1:3" ht="15">
      <c r="A75" s="79" t="s">
        <v>8273</v>
      </c>
      <c r="B75" s="87" t="s">
        <v>461</v>
      </c>
      <c r="C75" s="79">
        <f>VLOOKUP(GroupVertices[[#This Row],[Vertex]],Vertices[],MATCH("ID",Vertices[[#Headers],[Vertex]:[Vertex Group]],0),FALSE)</f>
        <v>334</v>
      </c>
    </row>
    <row r="76" spans="1:3" ht="15">
      <c r="A76" s="79" t="s">
        <v>8273</v>
      </c>
      <c r="B76" s="87" t="s">
        <v>462</v>
      </c>
      <c r="C76" s="79">
        <f>VLOOKUP(GroupVertices[[#This Row],[Vertex]],Vertices[],MATCH("ID",Vertices[[#Headers],[Vertex]:[Vertex Group]],0),FALSE)</f>
        <v>335</v>
      </c>
    </row>
    <row r="77" spans="1:3" ht="15">
      <c r="A77" s="79" t="s">
        <v>8273</v>
      </c>
      <c r="B77" s="87" t="s">
        <v>464</v>
      </c>
      <c r="C77" s="79">
        <f>VLOOKUP(GroupVertices[[#This Row],[Vertex]],Vertices[],MATCH("ID",Vertices[[#Headers],[Vertex]:[Vertex Group]],0),FALSE)</f>
        <v>337</v>
      </c>
    </row>
    <row r="78" spans="1:3" ht="15">
      <c r="A78" s="79" t="s">
        <v>8273</v>
      </c>
      <c r="B78" s="87" t="s">
        <v>472</v>
      </c>
      <c r="C78" s="79">
        <f>VLOOKUP(GroupVertices[[#This Row],[Vertex]],Vertices[],MATCH("ID",Vertices[[#Headers],[Vertex]:[Vertex Group]],0),FALSE)</f>
        <v>348</v>
      </c>
    </row>
    <row r="79" spans="1:3" ht="15">
      <c r="A79" s="79" t="s">
        <v>8273</v>
      </c>
      <c r="B79" s="87" t="s">
        <v>476</v>
      </c>
      <c r="C79" s="79">
        <f>VLOOKUP(GroupVertices[[#This Row],[Vertex]],Vertices[],MATCH("ID",Vertices[[#Headers],[Vertex]:[Vertex Group]],0),FALSE)</f>
        <v>352</v>
      </c>
    </row>
    <row r="80" spans="1:3" ht="15">
      <c r="A80" s="79" t="s">
        <v>8273</v>
      </c>
      <c r="B80" s="87" t="s">
        <v>483</v>
      </c>
      <c r="C80" s="79">
        <f>VLOOKUP(GroupVertices[[#This Row],[Vertex]],Vertices[],MATCH("ID",Vertices[[#Headers],[Vertex]:[Vertex Group]],0),FALSE)</f>
        <v>359</v>
      </c>
    </row>
    <row r="81" spans="1:3" ht="15">
      <c r="A81" s="79" t="s">
        <v>8273</v>
      </c>
      <c r="B81" s="87" t="s">
        <v>484</v>
      </c>
      <c r="C81" s="79">
        <f>VLOOKUP(GroupVertices[[#This Row],[Vertex]],Vertices[],MATCH("ID",Vertices[[#Headers],[Vertex]:[Vertex Group]],0),FALSE)</f>
        <v>360</v>
      </c>
    </row>
    <row r="82" spans="1:3" ht="15">
      <c r="A82" s="79" t="s">
        <v>8273</v>
      </c>
      <c r="B82" s="87" t="s">
        <v>488</v>
      </c>
      <c r="C82" s="79">
        <f>VLOOKUP(GroupVertices[[#This Row],[Vertex]],Vertices[],MATCH("ID",Vertices[[#Headers],[Vertex]:[Vertex Group]],0),FALSE)</f>
        <v>366</v>
      </c>
    </row>
    <row r="83" spans="1:3" ht="15">
      <c r="A83" s="79" t="s">
        <v>8273</v>
      </c>
      <c r="B83" s="87" t="s">
        <v>499</v>
      </c>
      <c r="C83" s="79">
        <f>VLOOKUP(GroupVertices[[#This Row],[Vertex]],Vertices[],MATCH("ID",Vertices[[#Headers],[Vertex]:[Vertex Group]],0),FALSE)</f>
        <v>376</v>
      </c>
    </row>
    <row r="84" spans="1:3" ht="15">
      <c r="A84" s="79" t="s">
        <v>8273</v>
      </c>
      <c r="B84" s="87" t="s">
        <v>506</v>
      </c>
      <c r="C84" s="79">
        <f>VLOOKUP(GroupVertices[[#This Row],[Vertex]],Vertices[],MATCH("ID",Vertices[[#Headers],[Vertex]:[Vertex Group]],0),FALSE)</f>
        <v>385</v>
      </c>
    </row>
    <row r="85" spans="1:3" ht="15">
      <c r="A85" s="79" t="s">
        <v>8273</v>
      </c>
      <c r="B85" s="87" t="s">
        <v>523</v>
      </c>
      <c r="C85" s="79">
        <f>VLOOKUP(GroupVertices[[#This Row],[Vertex]],Vertices[],MATCH("ID",Vertices[[#Headers],[Vertex]:[Vertex Group]],0),FALSE)</f>
        <v>404</v>
      </c>
    </row>
    <row r="86" spans="1:3" ht="15">
      <c r="A86" s="79" t="s">
        <v>8273</v>
      </c>
      <c r="B86" s="87" t="s">
        <v>524</v>
      </c>
      <c r="C86" s="79">
        <f>VLOOKUP(GroupVertices[[#This Row],[Vertex]],Vertices[],MATCH("ID",Vertices[[#Headers],[Vertex]:[Vertex Group]],0),FALSE)</f>
        <v>405</v>
      </c>
    </row>
    <row r="87" spans="1:3" ht="15">
      <c r="A87" s="79" t="s">
        <v>8273</v>
      </c>
      <c r="B87" s="87" t="s">
        <v>525</v>
      </c>
      <c r="C87" s="79">
        <f>VLOOKUP(GroupVertices[[#This Row],[Vertex]],Vertices[],MATCH("ID",Vertices[[#Headers],[Vertex]:[Vertex Group]],0),FALSE)</f>
        <v>406</v>
      </c>
    </row>
    <row r="88" spans="1:3" ht="15">
      <c r="A88" s="79" t="s">
        <v>8273</v>
      </c>
      <c r="B88" s="87" t="s">
        <v>529</v>
      </c>
      <c r="C88" s="79">
        <f>VLOOKUP(GroupVertices[[#This Row],[Vertex]],Vertices[],MATCH("ID",Vertices[[#Headers],[Vertex]:[Vertex Group]],0),FALSE)</f>
        <v>410</v>
      </c>
    </row>
    <row r="89" spans="1:3" ht="15">
      <c r="A89" s="79" t="s">
        <v>8273</v>
      </c>
      <c r="B89" s="87" t="s">
        <v>534</v>
      </c>
      <c r="C89" s="79">
        <f>VLOOKUP(GroupVertices[[#This Row],[Vertex]],Vertices[],MATCH("ID",Vertices[[#Headers],[Vertex]:[Vertex Group]],0),FALSE)</f>
        <v>415</v>
      </c>
    </row>
    <row r="90" spans="1:3" ht="15">
      <c r="A90" s="79" t="s">
        <v>8273</v>
      </c>
      <c r="B90" s="87" t="s">
        <v>539</v>
      </c>
      <c r="C90" s="79">
        <f>VLOOKUP(GroupVertices[[#This Row],[Vertex]],Vertices[],MATCH("ID",Vertices[[#Headers],[Vertex]:[Vertex Group]],0),FALSE)</f>
        <v>422</v>
      </c>
    </row>
    <row r="91" spans="1:3" ht="15">
      <c r="A91" s="79" t="s">
        <v>8273</v>
      </c>
      <c r="B91" s="87" t="s">
        <v>540</v>
      </c>
      <c r="C91" s="79">
        <f>VLOOKUP(GroupVertices[[#This Row],[Vertex]],Vertices[],MATCH("ID",Vertices[[#Headers],[Vertex]:[Vertex Group]],0),FALSE)</f>
        <v>423</v>
      </c>
    </row>
    <row r="92" spans="1:3" ht="15">
      <c r="A92" s="79" t="s">
        <v>8273</v>
      </c>
      <c r="B92" s="87" t="s">
        <v>542</v>
      </c>
      <c r="C92" s="79">
        <f>VLOOKUP(GroupVertices[[#This Row],[Vertex]],Vertices[],MATCH("ID",Vertices[[#Headers],[Vertex]:[Vertex Group]],0),FALSE)</f>
        <v>426</v>
      </c>
    </row>
    <row r="93" spans="1:3" ht="15">
      <c r="A93" s="79" t="s">
        <v>8273</v>
      </c>
      <c r="B93" s="87" t="s">
        <v>543</v>
      </c>
      <c r="C93" s="79">
        <f>VLOOKUP(GroupVertices[[#This Row],[Vertex]],Vertices[],MATCH("ID",Vertices[[#Headers],[Vertex]:[Vertex Group]],0),FALSE)</f>
        <v>427</v>
      </c>
    </row>
    <row r="94" spans="1:3" ht="15">
      <c r="A94" s="79" t="s">
        <v>8273</v>
      </c>
      <c r="B94" s="87" t="s">
        <v>544</v>
      </c>
      <c r="C94" s="79">
        <f>VLOOKUP(GroupVertices[[#This Row],[Vertex]],Vertices[],MATCH("ID",Vertices[[#Headers],[Vertex]:[Vertex Group]],0),FALSE)</f>
        <v>428</v>
      </c>
    </row>
    <row r="95" spans="1:3" ht="15">
      <c r="A95" s="79" t="s">
        <v>8273</v>
      </c>
      <c r="B95" s="87" t="s">
        <v>549</v>
      </c>
      <c r="C95" s="79">
        <f>VLOOKUP(GroupVertices[[#This Row],[Vertex]],Vertices[],MATCH("ID",Vertices[[#Headers],[Vertex]:[Vertex Group]],0),FALSE)</f>
        <v>433</v>
      </c>
    </row>
    <row r="96" spans="1:3" ht="15">
      <c r="A96" s="79" t="s">
        <v>8273</v>
      </c>
      <c r="B96" s="87" t="s">
        <v>550</v>
      </c>
      <c r="C96" s="79">
        <f>VLOOKUP(GroupVertices[[#This Row],[Vertex]],Vertices[],MATCH("ID",Vertices[[#Headers],[Vertex]:[Vertex Group]],0),FALSE)</f>
        <v>434</v>
      </c>
    </row>
    <row r="97" spans="1:3" ht="15">
      <c r="A97" s="79" t="s">
        <v>8273</v>
      </c>
      <c r="B97" s="87" t="s">
        <v>551</v>
      </c>
      <c r="C97" s="79">
        <f>VLOOKUP(GroupVertices[[#This Row],[Vertex]],Vertices[],MATCH("ID",Vertices[[#Headers],[Vertex]:[Vertex Group]],0),FALSE)</f>
        <v>435</v>
      </c>
    </row>
    <row r="98" spans="1:3" ht="15">
      <c r="A98" s="79" t="s">
        <v>8273</v>
      </c>
      <c r="B98" s="87" t="s">
        <v>555</v>
      </c>
      <c r="C98" s="79">
        <f>VLOOKUP(GroupVertices[[#This Row],[Vertex]],Vertices[],MATCH("ID",Vertices[[#Headers],[Vertex]:[Vertex Group]],0),FALSE)</f>
        <v>439</v>
      </c>
    </row>
    <row r="99" spans="1:3" ht="15">
      <c r="A99" s="79" t="s">
        <v>8273</v>
      </c>
      <c r="B99" s="87" t="s">
        <v>561</v>
      </c>
      <c r="C99" s="79">
        <f>VLOOKUP(GroupVertices[[#This Row],[Vertex]],Vertices[],MATCH("ID",Vertices[[#Headers],[Vertex]:[Vertex Group]],0),FALSE)</f>
        <v>446</v>
      </c>
    </row>
    <row r="100" spans="1:3" ht="15">
      <c r="A100" s="79" t="s">
        <v>8273</v>
      </c>
      <c r="B100" s="87" t="s">
        <v>563</v>
      </c>
      <c r="C100" s="79">
        <f>VLOOKUP(GroupVertices[[#This Row],[Vertex]],Vertices[],MATCH("ID",Vertices[[#Headers],[Vertex]:[Vertex Group]],0),FALSE)</f>
        <v>448</v>
      </c>
    </row>
    <row r="101" spans="1:3" ht="15">
      <c r="A101" s="79" t="s">
        <v>8273</v>
      </c>
      <c r="B101" s="87" t="s">
        <v>565</v>
      </c>
      <c r="C101" s="79">
        <f>VLOOKUP(GroupVertices[[#This Row],[Vertex]],Vertices[],MATCH("ID",Vertices[[#Headers],[Vertex]:[Vertex Group]],0),FALSE)</f>
        <v>451</v>
      </c>
    </row>
    <row r="102" spans="1:3" ht="15">
      <c r="A102" s="79" t="s">
        <v>8273</v>
      </c>
      <c r="B102" s="87" t="s">
        <v>570</v>
      </c>
      <c r="C102" s="79">
        <f>VLOOKUP(GroupVertices[[#This Row],[Vertex]],Vertices[],MATCH("ID",Vertices[[#Headers],[Vertex]:[Vertex Group]],0),FALSE)</f>
        <v>457</v>
      </c>
    </row>
    <row r="103" spans="1:3" ht="15">
      <c r="A103" s="79" t="s">
        <v>8273</v>
      </c>
      <c r="B103" s="87" t="s">
        <v>573</v>
      </c>
      <c r="C103" s="79">
        <f>VLOOKUP(GroupVertices[[#This Row],[Vertex]],Vertices[],MATCH("ID",Vertices[[#Headers],[Vertex]:[Vertex Group]],0),FALSE)</f>
        <v>461</v>
      </c>
    </row>
    <row r="104" spans="1:3" ht="15">
      <c r="A104" s="79" t="s">
        <v>8273</v>
      </c>
      <c r="B104" s="87" t="s">
        <v>574</v>
      </c>
      <c r="C104" s="79">
        <f>VLOOKUP(GroupVertices[[#This Row],[Vertex]],Vertices[],MATCH("ID",Vertices[[#Headers],[Vertex]:[Vertex Group]],0),FALSE)</f>
        <v>462</v>
      </c>
    </row>
    <row r="105" spans="1:3" ht="15">
      <c r="A105" s="79" t="s">
        <v>8273</v>
      </c>
      <c r="B105" s="87" t="s">
        <v>582</v>
      </c>
      <c r="C105" s="79">
        <f>VLOOKUP(GroupVertices[[#This Row],[Vertex]],Vertices[],MATCH("ID",Vertices[[#Headers],[Vertex]:[Vertex Group]],0),FALSE)</f>
        <v>471</v>
      </c>
    </row>
    <row r="106" spans="1:3" ht="15">
      <c r="A106" s="79" t="s">
        <v>8273</v>
      </c>
      <c r="B106" s="87" t="s">
        <v>587</v>
      </c>
      <c r="C106" s="79">
        <f>VLOOKUP(GroupVertices[[#This Row],[Vertex]],Vertices[],MATCH("ID",Vertices[[#Headers],[Vertex]:[Vertex Group]],0),FALSE)</f>
        <v>475</v>
      </c>
    </row>
    <row r="107" spans="1:3" ht="15">
      <c r="A107" s="79" t="s">
        <v>8273</v>
      </c>
      <c r="B107" s="87" t="s">
        <v>591</v>
      </c>
      <c r="C107" s="79">
        <f>VLOOKUP(GroupVertices[[#This Row],[Vertex]],Vertices[],MATCH("ID",Vertices[[#Headers],[Vertex]:[Vertex Group]],0),FALSE)</f>
        <v>479</v>
      </c>
    </row>
    <row r="108" spans="1:3" ht="15">
      <c r="A108" s="79" t="s">
        <v>8273</v>
      </c>
      <c r="B108" s="87" t="s">
        <v>594</v>
      </c>
      <c r="C108" s="79">
        <f>VLOOKUP(GroupVertices[[#This Row],[Vertex]],Vertices[],MATCH("ID",Vertices[[#Headers],[Vertex]:[Vertex Group]],0),FALSE)</f>
        <v>482</v>
      </c>
    </row>
    <row r="109" spans="1:3" ht="15">
      <c r="A109" s="79" t="s">
        <v>8273</v>
      </c>
      <c r="B109" s="87" t="s">
        <v>595</v>
      </c>
      <c r="C109" s="79">
        <f>VLOOKUP(GroupVertices[[#This Row],[Vertex]],Vertices[],MATCH("ID",Vertices[[#Headers],[Vertex]:[Vertex Group]],0),FALSE)</f>
        <v>483</v>
      </c>
    </row>
    <row r="110" spans="1:3" ht="15">
      <c r="A110" s="79" t="s">
        <v>8273</v>
      </c>
      <c r="B110" s="87" t="s">
        <v>598</v>
      </c>
      <c r="C110" s="79">
        <f>VLOOKUP(GroupVertices[[#This Row],[Vertex]],Vertices[],MATCH("ID",Vertices[[#Headers],[Vertex]:[Vertex Group]],0),FALSE)</f>
        <v>487</v>
      </c>
    </row>
    <row r="111" spans="1:3" ht="15">
      <c r="A111" s="79" t="s">
        <v>8273</v>
      </c>
      <c r="B111" s="87" t="s">
        <v>601</v>
      </c>
      <c r="C111" s="79">
        <f>VLOOKUP(GroupVertices[[#This Row],[Vertex]],Vertices[],MATCH("ID",Vertices[[#Headers],[Vertex]:[Vertex Group]],0),FALSE)</f>
        <v>491</v>
      </c>
    </row>
    <row r="112" spans="1:3" ht="15">
      <c r="A112" s="79" t="s">
        <v>8273</v>
      </c>
      <c r="B112" s="87" t="s">
        <v>605</v>
      </c>
      <c r="C112" s="79">
        <f>VLOOKUP(GroupVertices[[#This Row],[Vertex]],Vertices[],MATCH("ID",Vertices[[#Headers],[Vertex]:[Vertex Group]],0),FALSE)</f>
        <v>495</v>
      </c>
    </row>
    <row r="113" spans="1:3" ht="15">
      <c r="A113" s="79" t="s">
        <v>8273</v>
      </c>
      <c r="B113" s="87" t="s">
        <v>608</v>
      </c>
      <c r="C113" s="79">
        <f>VLOOKUP(GroupVertices[[#This Row],[Vertex]],Vertices[],MATCH("ID",Vertices[[#Headers],[Vertex]:[Vertex Group]],0),FALSE)</f>
        <v>498</v>
      </c>
    </row>
    <row r="114" spans="1:3" ht="15">
      <c r="A114" s="79" t="s">
        <v>8273</v>
      </c>
      <c r="B114" s="87" t="s">
        <v>609</v>
      </c>
      <c r="C114" s="79">
        <f>VLOOKUP(GroupVertices[[#This Row],[Vertex]],Vertices[],MATCH("ID",Vertices[[#Headers],[Vertex]:[Vertex Group]],0),FALSE)</f>
        <v>499</v>
      </c>
    </row>
    <row r="115" spans="1:3" ht="15">
      <c r="A115" s="79" t="s">
        <v>8273</v>
      </c>
      <c r="B115" s="87" t="s">
        <v>615</v>
      </c>
      <c r="C115" s="79">
        <f>VLOOKUP(GroupVertices[[#This Row],[Vertex]],Vertices[],MATCH("ID",Vertices[[#Headers],[Vertex]:[Vertex Group]],0),FALSE)</f>
        <v>505</v>
      </c>
    </row>
    <row r="116" spans="1:3" ht="15">
      <c r="A116" s="79" t="s">
        <v>8273</v>
      </c>
      <c r="B116" s="87" t="s">
        <v>621</v>
      </c>
      <c r="C116" s="79">
        <f>VLOOKUP(GroupVertices[[#This Row],[Vertex]],Vertices[],MATCH("ID",Vertices[[#Headers],[Vertex]:[Vertex Group]],0),FALSE)</f>
        <v>513</v>
      </c>
    </row>
    <row r="117" spans="1:3" ht="15">
      <c r="A117" s="79" t="s">
        <v>8273</v>
      </c>
      <c r="B117" s="87" t="s">
        <v>624</v>
      </c>
      <c r="C117" s="79">
        <f>VLOOKUP(GroupVertices[[#This Row],[Vertex]],Vertices[],MATCH("ID",Vertices[[#Headers],[Vertex]:[Vertex Group]],0),FALSE)</f>
        <v>517</v>
      </c>
    </row>
    <row r="118" spans="1:3" ht="15">
      <c r="A118" s="79" t="s">
        <v>8273</v>
      </c>
      <c r="B118" s="87" t="s">
        <v>634</v>
      </c>
      <c r="C118" s="79">
        <f>VLOOKUP(GroupVertices[[#This Row],[Vertex]],Vertices[],MATCH("ID",Vertices[[#Headers],[Vertex]:[Vertex Group]],0),FALSE)</f>
        <v>526</v>
      </c>
    </row>
    <row r="119" spans="1:3" ht="15">
      <c r="A119" s="79" t="s">
        <v>8273</v>
      </c>
      <c r="B119" s="87" t="s">
        <v>635</v>
      </c>
      <c r="C119" s="79">
        <f>VLOOKUP(GroupVertices[[#This Row],[Vertex]],Vertices[],MATCH("ID",Vertices[[#Headers],[Vertex]:[Vertex Group]],0),FALSE)</f>
        <v>527</v>
      </c>
    </row>
    <row r="120" spans="1:3" ht="15">
      <c r="A120" s="79" t="s">
        <v>8273</v>
      </c>
      <c r="B120" s="87" t="s">
        <v>638</v>
      </c>
      <c r="C120" s="79">
        <f>VLOOKUP(GroupVertices[[#This Row],[Vertex]],Vertices[],MATCH("ID",Vertices[[#Headers],[Vertex]:[Vertex Group]],0),FALSE)</f>
        <v>530</v>
      </c>
    </row>
    <row r="121" spans="1:3" ht="15">
      <c r="A121" s="79" t="s">
        <v>8273</v>
      </c>
      <c r="B121" s="87" t="s">
        <v>642</v>
      </c>
      <c r="C121" s="79">
        <f>VLOOKUP(GroupVertices[[#This Row],[Vertex]],Vertices[],MATCH("ID",Vertices[[#Headers],[Vertex]:[Vertex Group]],0),FALSE)</f>
        <v>533</v>
      </c>
    </row>
    <row r="122" spans="1:3" ht="15">
      <c r="A122" s="79" t="s">
        <v>8273</v>
      </c>
      <c r="B122" s="87" t="s">
        <v>646</v>
      </c>
      <c r="C122" s="79">
        <f>VLOOKUP(GroupVertices[[#This Row],[Vertex]],Vertices[],MATCH("ID",Vertices[[#Headers],[Vertex]:[Vertex Group]],0),FALSE)</f>
        <v>538</v>
      </c>
    </row>
    <row r="123" spans="1:3" ht="15">
      <c r="A123" s="79" t="s">
        <v>8273</v>
      </c>
      <c r="B123" s="87" t="s">
        <v>647</v>
      </c>
      <c r="C123" s="79">
        <f>VLOOKUP(GroupVertices[[#This Row],[Vertex]],Vertices[],MATCH("ID",Vertices[[#Headers],[Vertex]:[Vertex Group]],0),FALSE)</f>
        <v>539</v>
      </c>
    </row>
    <row r="124" spans="1:3" ht="15">
      <c r="A124" s="79" t="s">
        <v>8273</v>
      </c>
      <c r="B124" s="87" t="s">
        <v>652</v>
      </c>
      <c r="C124" s="79">
        <f>VLOOKUP(GroupVertices[[#This Row],[Vertex]],Vertices[],MATCH("ID",Vertices[[#Headers],[Vertex]:[Vertex Group]],0),FALSE)</f>
        <v>544</v>
      </c>
    </row>
    <row r="125" spans="1:3" ht="15">
      <c r="A125" s="79" t="s">
        <v>8273</v>
      </c>
      <c r="B125" s="87" t="s">
        <v>658</v>
      </c>
      <c r="C125" s="79">
        <f>VLOOKUP(GroupVertices[[#This Row],[Vertex]],Vertices[],MATCH("ID",Vertices[[#Headers],[Vertex]:[Vertex Group]],0),FALSE)</f>
        <v>548</v>
      </c>
    </row>
    <row r="126" spans="1:3" ht="15">
      <c r="A126" s="79" t="s">
        <v>8273</v>
      </c>
      <c r="B126" s="87" t="s">
        <v>661</v>
      </c>
      <c r="C126" s="79">
        <f>VLOOKUP(GroupVertices[[#This Row],[Vertex]],Vertices[],MATCH("ID",Vertices[[#Headers],[Vertex]:[Vertex Group]],0),FALSE)</f>
        <v>551</v>
      </c>
    </row>
    <row r="127" spans="1:3" ht="15">
      <c r="A127" s="79" t="s">
        <v>8273</v>
      </c>
      <c r="B127" s="87" t="s">
        <v>663</v>
      </c>
      <c r="C127" s="79">
        <f>VLOOKUP(GroupVertices[[#This Row],[Vertex]],Vertices[],MATCH("ID",Vertices[[#Headers],[Vertex]:[Vertex Group]],0),FALSE)</f>
        <v>553</v>
      </c>
    </row>
    <row r="128" spans="1:3" ht="15">
      <c r="A128" s="79" t="s">
        <v>8273</v>
      </c>
      <c r="B128" s="87" t="s">
        <v>668</v>
      </c>
      <c r="C128" s="79">
        <f>VLOOKUP(GroupVertices[[#This Row],[Vertex]],Vertices[],MATCH("ID",Vertices[[#Headers],[Vertex]:[Vertex Group]],0),FALSE)</f>
        <v>557</v>
      </c>
    </row>
    <row r="129" spans="1:3" ht="15">
      <c r="A129" s="79" t="s">
        <v>8273</v>
      </c>
      <c r="B129" s="87" t="s">
        <v>671</v>
      </c>
      <c r="C129" s="79">
        <f>VLOOKUP(GroupVertices[[#This Row],[Vertex]],Vertices[],MATCH("ID",Vertices[[#Headers],[Vertex]:[Vertex Group]],0),FALSE)</f>
        <v>560</v>
      </c>
    </row>
    <row r="130" spans="1:3" ht="15">
      <c r="A130" s="79" t="s">
        <v>8273</v>
      </c>
      <c r="B130" s="87" t="s">
        <v>672</v>
      </c>
      <c r="C130" s="79">
        <f>VLOOKUP(GroupVertices[[#This Row],[Vertex]],Vertices[],MATCH("ID",Vertices[[#Headers],[Vertex]:[Vertex Group]],0),FALSE)</f>
        <v>561</v>
      </c>
    </row>
    <row r="131" spans="1:3" ht="15">
      <c r="A131" s="79" t="s">
        <v>8273</v>
      </c>
      <c r="B131" s="87" t="s">
        <v>673</v>
      </c>
      <c r="C131" s="79">
        <f>VLOOKUP(GroupVertices[[#This Row],[Vertex]],Vertices[],MATCH("ID",Vertices[[#Headers],[Vertex]:[Vertex Group]],0),FALSE)</f>
        <v>562</v>
      </c>
    </row>
    <row r="132" spans="1:3" ht="15">
      <c r="A132" s="79" t="s">
        <v>8273</v>
      </c>
      <c r="B132" s="87" t="s">
        <v>674</v>
      </c>
      <c r="C132" s="79">
        <f>VLOOKUP(GroupVertices[[#This Row],[Vertex]],Vertices[],MATCH("ID",Vertices[[#Headers],[Vertex]:[Vertex Group]],0),FALSE)</f>
        <v>563</v>
      </c>
    </row>
    <row r="133" spans="1:3" ht="15">
      <c r="A133" s="79" t="s">
        <v>8273</v>
      </c>
      <c r="B133" s="87" t="s">
        <v>679</v>
      </c>
      <c r="C133" s="79">
        <f>VLOOKUP(GroupVertices[[#This Row],[Vertex]],Vertices[],MATCH("ID",Vertices[[#Headers],[Vertex]:[Vertex Group]],0),FALSE)</f>
        <v>568</v>
      </c>
    </row>
    <row r="134" spans="1:3" ht="15">
      <c r="A134" s="79" t="s">
        <v>8273</v>
      </c>
      <c r="B134" s="87" t="s">
        <v>680</v>
      </c>
      <c r="C134" s="79">
        <f>VLOOKUP(GroupVertices[[#This Row],[Vertex]],Vertices[],MATCH("ID",Vertices[[#Headers],[Vertex]:[Vertex Group]],0),FALSE)</f>
        <v>569</v>
      </c>
    </row>
    <row r="135" spans="1:3" ht="15">
      <c r="A135" s="79" t="s">
        <v>8273</v>
      </c>
      <c r="B135" s="87" t="s">
        <v>681</v>
      </c>
      <c r="C135" s="79">
        <f>VLOOKUP(GroupVertices[[#This Row],[Vertex]],Vertices[],MATCH("ID",Vertices[[#Headers],[Vertex]:[Vertex Group]],0),FALSE)</f>
        <v>570</v>
      </c>
    </row>
    <row r="136" spans="1:3" ht="15">
      <c r="A136" s="79" t="s">
        <v>8273</v>
      </c>
      <c r="B136" s="87" t="s">
        <v>684</v>
      </c>
      <c r="C136" s="79">
        <f>VLOOKUP(GroupVertices[[#This Row],[Vertex]],Vertices[],MATCH("ID",Vertices[[#Headers],[Vertex]:[Vertex Group]],0),FALSE)</f>
        <v>573</v>
      </c>
    </row>
    <row r="137" spans="1:3" ht="15">
      <c r="A137" s="79" t="s">
        <v>8273</v>
      </c>
      <c r="B137" s="87" t="s">
        <v>689</v>
      </c>
      <c r="C137" s="79">
        <f>VLOOKUP(GroupVertices[[#This Row],[Vertex]],Vertices[],MATCH("ID",Vertices[[#Headers],[Vertex]:[Vertex Group]],0),FALSE)</f>
        <v>578</v>
      </c>
    </row>
    <row r="138" spans="1:3" ht="15">
      <c r="A138" s="79" t="s">
        <v>8273</v>
      </c>
      <c r="B138" s="87" t="s">
        <v>690</v>
      </c>
      <c r="C138" s="79">
        <f>VLOOKUP(GroupVertices[[#This Row],[Vertex]],Vertices[],MATCH("ID",Vertices[[#Headers],[Vertex]:[Vertex Group]],0),FALSE)</f>
        <v>579</v>
      </c>
    </row>
    <row r="139" spans="1:3" ht="15">
      <c r="A139" s="79" t="s">
        <v>8273</v>
      </c>
      <c r="B139" s="87" t="s">
        <v>692</v>
      </c>
      <c r="C139" s="79">
        <f>VLOOKUP(GroupVertices[[#This Row],[Vertex]],Vertices[],MATCH("ID",Vertices[[#Headers],[Vertex]:[Vertex Group]],0),FALSE)</f>
        <v>582</v>
      </c>
    </row>
    <row r="140" spans="1:3" ht="15">
      <c r="A140" s="79" t="s">
        <v>8273</v>
      </c>
      <c r="B140" s="87" t="s">
        <v>695</v>
      </c>
      <c r="C140" s="79">
        <f>VLOOKUP(GroupVertices[[#This Row],[Vertex]],Vertices[],MATCH("ID",Vertices[[#Headers],[Vertex]:[Vertex Group]],0),FALSE)</f>
        <v>584</v>
      </c>
    </row>
    <row r="141" spans="1:3" ht="15">
      <c r="A141" s="79" t="s">
        <v>8273</v>
      </c>
      <c r="B141" s="87" t="s">
        <v>697</v>
      </c>
      <c r="C141" s="79">
        <f>VLOOKUP(GroupVertices[[#This Row],[Vertex]],Vertices[],MATCH("ID",Vertices[[#Headers],[Vertex]:[Vertex Group]],0),FALSE)</f>
        <v>586</v>
      </c>
    </row>
    <row r="142" spans="1:3" ht="15">
      <c r="A142" s="79" t="s">
        <v>8273</v>
      </c>
      <c r="B142" s="87" t="s">
        <v>707</v>
      </c>
      <c r="C142" s="79">
        <f>VLOOKUP(GroupVertices[[#This Row],[Vertex]],Vertices[],MATCH("ID",Vertices[[#Headers],[Vertex]:[Vertex Group]],0),FALSE)</f>
        <v>598</v>
      </c>
    </row>
    <row r="143" spans="1:3" ht="15">
      <c r="A143" s="79" t="s">
        <v>8273</v>
      </c>
      <c r="B143" s="87" t="s">
        <v>710</v>
      </c>
      <c r="C143" s="79">
        <f>VLOOKUP(GroupVertices[[#This Row],[Vertex]],Vertices[],MATCH("ID",Vertices[[#Headers],[Vertex]:[Vertex Group]],0),FALSE)</f>
        <v>601</v>
      </c>
    </row>
    <row r="144" spans="1:3" ht="15">
      <c r="A144" s="79" t="s">
        <v>8273</v>
      </c>
      <c r="B144" s="87" t="s">
        <v>721</v>
      </c>
      <c r="C144" s="79">
        <f>VLOOKUP(GroupVertices[[#This Row],[Vertex]],Vertices[],MATCH("ID",Vertices[[#Headers],[Vertex]:[Vertex Group]],0),FALSE)</f>
        <v>611</v>
      </c>
    </row>
    <row r="145" spans="1:3" ht="15">
      <c r="A145" s="79" t="s">
        <v>8273</v>
      </c>
      <c r="B145" s="87" t="s">
        <v>724</v>
      </c>
      <c r="C145" s="79">
        <f>VLOOKUP(GroupVertices[[#This Row],[Vertex]],Vertices[],MATCH("ID",Vertices[[#Headers],[Vertex]:[Vertex Group]],0),FALSE)</f>
        <v>614</v>
      </c>
    </row>
    <row r="146" spans="1:3" ht="15">
      <c r="A146" s="79" t="s">
        <v>8273</v>
      </c>
      <c r="B146" s="87" t="s">
        <v>735</v>
      </c>
      <c r="C146" s="79">
        <f>VLOOKUP(GroupVertices[[#This Row],[Vertex]],Vertices[],MATCH("ID",Vertices[[#Headers],[Vertex]:[Vertex Group]],0),FALSE)</f>
        <v>624</v>
      </c>
    </row>
    <row r="147" spans="1:3" ht="15">
      <c r="A147" s="79" t="s">
        <v>8273</v>
      </c>
      <c r="B147" s="87" t="s">
        <v>745</v>
      </c>
      <c r="C147" s="79">
        <f>VLOOKUP(GroupVertices[[#This Row],[Vertex]],Vertices[],MATCH("ID",Vertices[[#Headers],[Vertex]:[Vertex Group]],0),FALSE)</f>
        <v>635</v>
      </c>
    </row>
    <row r="148" spans="1:3" ht="15">
      <c r="A148" s="79" t="s">
        <v>8273</v>
      </c>
      <c r="B148" s="87" t="s">
        <v>746</v>
      </c>
      <c r="C148" s="79">
        <f>VLOOKUP(GroupVertices[[#This Row],[Vertex]],Vertices[],MATCH("ID",Vertices[[#Headers],[Vertex]:[Vertex Group]],0),FALSE)</f>
        <v>636</v>
      </c>
    </row>
    <row r="149" spans="1:3" ht="15">
      <c r="A149" s="79" t="s">
        <v>8273</v>
      </c>
      <c r="B149" s="87" t="s">
        <v>750</v>
      </c>
      <c r="C149" s="79">
        <f>VLOOKUP(GroupVertices[[#This Row],[Vertex]],Vertices[],MATCH("ID",Vertices[[#Headers],[Vertex]:[Vertex Group]],0),FALSE)</f>
        <v>639</v>
      </c>
    </row>
    <row r="150" spans="1:3" ht="15">
      <c r="A150" s="79" t="s">
        <v>8273</v>
      </c>
      <c r="B150" s="87" t="s">
        <v>761</v>
      </c>
      <c r="C150" s="79">
        <f>VLOOKUP(GroupVertices[[#This Row],[Vertex]],Vertices[],MATCH("ID",Vertices[[#Headers],[Vertex]:[Vertex Group]],0),FALSE)</f>
        <v>650</v>
      </c>
    </row>
    <row r="151" spans="1:3" ht="15">
      <c r="A151" s="79" t="s">
        <v>8273</v>
      </c>
      <c r="B151" s="87" t="s">
        <v>762</v>
      </c>
      <c r="C151" s="79">
        <f>VLOOKUP(GroupVertices[[#This Row],[Vertex]],Vertices[],MATCH("ID",Vertices[[#Headers],[Vertex]:[Vertex Group]],0),FALSE)</f>
        <v>651</v>
      </c>
    </row>
    <row r="152" spans="1:3" ht="15">
      <c r="A152" s="79" t="s">
        <v>8273</v>
      </c>
      <c r="B152" s="87" t="s">
        <v>763</v>
      </c>
      <c r="C152" s="79">
        <f>VLOOKUP(GroupVertices[[#This Row],[Vertex]],Vertices[],MATCH("ID",Vertices[[#Headers],[Vertex]:[Vertex Group]],0),FALSE)</f>
        <v>652</v>
      </c>
    </row>
    <row r="153" spans="1:3" ht="15">
      <c r="A153" s="79" t="s">
        <v>8273</v>
      </c>
      <c r="B153" s="87" t="s">
        <v>764</v>
      </c>
      <c r="C153" s="79">
        <f>VLOOKUP(GroupVertices[[#This Row],[Vertex]],Vertices[],MATCH("ID",Vertices[[#Headers],[Vertex]:[Vertex Group]],0),FALSE)</f>
        <v>653</v>
      </c>
    </row>
    <row r="154" spans="1:3" ht="15">
      <c r="A154" s="79" t="s">
        <v>8273</v>
      </c>
      <c r="B154" s="87" t="s">
        <v>765</v>
      </c>
      <c r="C154" s="79">
        <f>VLOOKUP(GroupVertices[[#This Row],[Vertex]],Vertices[],MATCH("ID",Vertices[[#Headers],[Vertex]:[Vertex Group]],0),FALSE)</f>
        <v>654</v>
      </c>
    </row>
    <row r="155" spans="1:3" ht="15">
      <c r="A155" s="79" t="s">
        <v>8273</v>
      </c>
      <c r="B155" s="87" t="s">
        <v>775</v>
      </c>
      <c r="C155" s="79">
        <f>VLOOKUP(GroupVertices[[#This Row],[Vertex]],Vertices[],MATCH("ID",Vertices[[#Headers],[Vertex]:[Vertex Group]],0),FALSE)</f>
        <v>663</v>
      </c>
    </row>
    <row r="156" spans="1:3" ht="15">
      <c r="A156" s="79" t="s">
        <v>8273</v>
      </c>
      <c r="B156" s="87" t="s">
        <v>777</v>
      </c>
      <c r="C156" s="79">
        <f>VLOOKUP(GroupVertices[[#This Row],[Vertex]],Vertices[],MATCH("ID",Vertices[[#Headers],[Vertex]:[Vertex Group]],0),FALSE)</f>
        <v>665</v>
      </c>
    </row>
    <row r="157" spans="1:3" ht="15">
      <c r="A157" s="79" t="s">
        <v>8273</v>
      </c>
      <c r="B157" s="87" t="s">
        <v>778</v>
      </c>
      <c r="C157" s="79">
        <f>VLOOKUP(GroupVertices[[#This Row],[Vertex]],Vertices[],MATCH("ID",Vertices[[#Headers],[Vertex]:[Vertex Group]],0),FALSE)</f>
        <v>666</v>
      </c>
    </row>
    <row r="158" spans="1:3" ht="15">
      <c r="A158" s="79" t="s">
        <v>8273</v>
      </c>
      <c r="B158" s="87" t="s">
        <v>781</v>
      </c>
      <c r="C158" s="79">
        <f>VLOOKUP(GroupVertices[[#This Row],[Vertex]],Vertices[],MATCH("ID",Vertices[[#Headers],[Vertex]:[Vertex Group]],0),FALSE)</f>
        <v>669</v>
      </c>
    </row>
    <row r="159" spans="1:3" ht="15">
      <c r="A159" s="79" t="s">
        <v>8273</v>
      </c>
      <c r="B159" s="87" t="s">
        <v>797</v>
      </c>
      <c r="C159" s="79">
        <f>VLOOKUP(GroupVertices[[#This Row],[Vertex]],Vertices[],MATCH("ID",Vertices[[#Headers],[Vertex]:[Vertex Group]],0),FALSE)</f>
        <v>680</v>
      </c>
    </row>
    <row r="160" spans="1:3" ht="15">
      <c r="A160" s="79" t="s">
        <v>8273</v>
      </c>
      <c r="B160" s="87" t="s">
        <v>802</v>
      </c>
      <c r="C160" s="79">
        <f>VLOOKUP(GroupVertices[[#This Row],[Vertex]],Vertices[],MATCH("ID",Vertices[[#Headers],[Vertex]:[Vertex Group]],0),FALSE)</f>
        <v>687</v>
      </c>
    </row>
    <row r="161" spans="1:3" ht="15">
      <c r="A161" s="79" t="s">
        <v>8274</v>
      </c>
      <c r="B161" s="87" t="s">
        <v>792</v>
      </c>
      <c r="C161" s="79">
        <f>VLOOKUP(GroupVertices[[#This Row],[Vertex]],Vertices[],MATCH("ID",Vertices[[#Headers],[Vertex]:[Vertex Group]],0),FALSE)</f>
        <v>677</v>
      </c>
    </row>
    <row r="162" spans="1:3" ht="15">
      <c r="A162" s="79" t="s">
        <v>8274</v>
      </c>
      <c r="B162" s="87" t="s">
        <v>791</v>
      </c>
      <c r="C162" s="79">
        <f>VLOOKUP(GroupVertices[[#This Row],[Vertex]],Vertices[],MATCH("ID",Vertices[[#Headers],[Vertex]:[Vertex Group]],0),FALSE)</f>
        <v>3</v>
      </c>
    </row>
    <row r="163" spans="1:3" ht="15">
      <c r="A163" s="79" t="s">
        <v>8274</v>
      </c>
      <c r="B163" s="87" t="s">
        <v>770</v>
      </c>
      <c r="C163" s="79">
        <f>VLOOKUP(GroupVertices[[#This Row],[Vertex]],Vertices[],MATCH("ID",Vertices[[#Headers],[Vertex]:[Vertex Group]],0),FALSE)</f>
        <v>659</v>
      </c>
    </row>
    <row r="164" spans="1:3" ht="15">
      <c r="A164" s="79" t="s">
        <v>8274</v>
      </c>
      <c r="B164" s="87" t="s">
        <v>760</v>
      </c>
      <c r="C164" s="79">
        <f>VLOOKUP(GroupVertices[[#This Row],[Vertex]],Vertices[],MATCH("ID",Vertices[[#Headers],[Vertex]:[Vertex Group]],0),FALSE)</f>
        <v>649</v>
      </c>
    </row>
    <row r="165" spans="1:3" ht="15">
      <c r="A165" s="79" t="s">
        <v>8274</v>
      </c>
      <c r="B165" s="87" t="s">
        <v>749</v>
      </c>
      <c r="C165" s="79">
        <f>VLOOKUP(GroupVertices[[#This Row],[Vertex]],Vertices[],MATCH("ID",Vertices[[#Headers],[Vertex]:[Vertex Group]],0),FALSE)</f>
        <v>638</v>
      </c>
    </row>
    <row r="166" spans="1:3" ht="15">
      <c r="A166" s="79" t="s">
        <v>8274</v>
      </c>
      <c r="B166" s="87" t="s">
        <v>730</v>
      </c>
      <c r="C166" s="79">
        <f>VLOOKUP(GroupVertices[[#This Row],[Vertex]],Vertices[],MATCH("ID",Vertices[[#Headers],[Vertex]:[Vertex Group]],0),FALSE)</f>
        <v>619</v>
      </c>
    </row>
    <row r="167" spans="1:3" ht="15">
      <c r="A167" s="79" t="s">
        <v>8274</v>
      </c>
      <c r="B167" s="87" t="s">
        <v>729</v>
      </c>
      <c r="C167" s="79">
        <f>VLOOKUP(GroupVertices[[#This Row],[Vertex]],Vertices[],MATCH("ID",Vertices[[#Headers],[Vertex]:[Vertex Group]],0),FALSE)</f>
        <v>618</v>
      </c>
    </row>
    <row r="168" spans="1:3" ht="15">
      <c r="A168" s="79" t="s">
        <v>8274</v>
      </c>
      <c r="B168" s="87" t="s">
        <v>666</v>
      </c>
      <c r="C168" s="79">
        <f>VLOOKUP(GroupVertices[[#This Row],[Vertex]],Vertices[],MATCH("ID",Vertices[[#Headers],[Vertex]:[Vertex Group]],0),FALSE)</f>
        <v>555</v>
      </c>
    </row>
    <row r="169" spans="1:3" ht="15">
      <c r="A169" s="79" t="s">
        <v>8274</v>
      </c>
      <c r="B169" s="87" t="s">
        <v>660</v>
      </c>
      <c r="C169" s="79">
        <f>VLOOKUP(GroupVertices[[#This Row],[Vertex]],Vertices[],MATCH("ID",Vertices[[#Headers],[Vertex]:[Vertex Group]],0),FALSE)</f>
        <v>550</v>
      </c>
    </row>
    <row r="170" spans="1:3" ht="15">
      <c r="A170" s="79" t="s">
        <v>8274</v>
      </c>
      <c r="B170" s="87" t="s">
        <v>617</v>
      </c>
      <c r="C170" s="79">
        <f>VLOOKUP(GroupVertices[[#This Row],[Vertex]],Vertices[],MATCH("ID",Vertices[[#Headers],[Vertex]:[Vertex Group]],0),FALSE)</f>
        <v>509</v>
      </c>
    </row>
    <row r="171" spans="1:3" ht="15">
      <c r="A171" s="79" t="s">
        <v>8274</v>
      </c>
      <c r="B171" s="87" t="s">
        <v>610</v>
      </c>
      <c r="C171" s="79">
        <f>VLOOKUP(GroupVertices[[#This Row],[Vertex]],Vertices[],MATCH("ID",Vertices[[#Headers],[Vertex]:[Vertex Group]],0),FALSE)</f>
        <v>500</v>
      </c>
    </row>
    <row r="172" spans="1:3" ht="15">
      <c r="A172" s="79" t="s">
        <v>8274</v>
      </c>
      <c r="B172" s="87" t="s">
        <v>575</v>
      </c>
      <c r="C172" s="79">
        <f>VLOOKUP(GroupVertices[[#This Row],[Vertex]],Vertices[],MATCH("ID",Vertices[[#Headers],[Vertex]:[Vertex Group]],0),FALSE)</f>
        <v>463</v>
      </c>
    </row>
    <row r="173" spans="1:3" ht="15">
      <c r="A173" s="79" t="s">
        <v>8274</v>
      </c>
      <c r="B173" s="87" t="s">
        <v>538</v>
      </c>
      <c r="C173" s="79">
        <f>VLOOKUP(GroupVertices[[#This Row],[Vertex]],Vertices[],MATCH("ID",Vertices[[#Headers],[Vertex]:[Vertex Group]],0),FALSE)</f>
        <v>421</v>
      </c>
    </row>
    <row r="174" spans="1:3" ht="15">
      <c r="A174" s="79" t="s">
        <v>8274</v>
      </c>
      <c r="B174" s="87" t="s">
        <v>533</v>
      </c>
      <c r="C174" s="79">
        <f>VLOOKUP(GroupVertices[[#This Row],[Vertex]],Vertices[],MATCH("ID",Vertices[[#Headers],[Vertex]:[Vertex Group]],0),FALSE)</f>
        <v>414</v>
      </c>
    </row>
    <row r="175" spans="1:3" ht="15">
      <c r="A175" s="79" t="s">
        <v>8274</v>
      </c>
      <c r="B175" s="87" t="s">
        <v>532</v>
      </c>
      <c r="C175" s="79">
        <f>VLOOKUP(GroupVertices[[#This Row],[Vertex]],Vertices[],MATCH("ID",Vertices[[#Headers],[Vertex]:[Vertex Group]],0),FALSE)</f>
        <v>413</v>
      </c>
    </row>
    <row r="176" spans="1:3" ht="15">
      <c r="A176" s="79" t="s">
        <v>8274</v>
      </c>
      <c r="B176" s="87" t="s">
        <v>528</v>
      </c>
      <c r="C176" s="79">
        <f>VLOOKUP(GroupVertices[[#This Row],[Vertex]],Vertices[],MATCH("ID",Vertices[[#Headers],[Vertex]:[Vertex Group]],0),FALSE)</f>
        <v>409</v>
      </c>
    </row>
    <row r="177" spans="1:3" ht="15">
      <c r="A177" s="79" t="s">
        <v>8274</v>
      </c>
      <c r="B177" s="87" t="s">
        <v>474</v>
      </c>
      <c r="C177" s="79">
        <f>VLOOKUP(GroupVertices[[#This Row],[Vertex]],Vertices[],MATCH("ID",Vertices[[#Headers],[Vertex]:[Vertex Group]],0),FALSE)</f>
        <v>350</v>
      </c>
    </row>
    <row r="178" spans="1:3" ht="15">
      <c r="A178" s="79" t="s">
        <v>8274</v>
      </c>
      <c r="B178" s="87" t="s">
        <v>434</v>
      </c>
      <c r="C178" s="79">
        <f>VLOOKUP(GroupVertices[[#This Row],[Vertex]],Vertices[],MATCH("ID",Vertices[[#Headers],[Vertex]:[Vertex Group]],0),FALSE)</f>
        <v>302</v>
      </c>
    </row>
    <row r="179" spans="1:3" ht="15">
      <c r="A179" s="79" t="s">
        <v>8274</v>
      </c>
      <c r="B179" s="87" t="s">
        <v>432</v>
      </c>
      <c r="C179" s="79">
        <f>VLOOKUP(GroupVertices[[#This Row],[Vertex]],Vertices[],MATCH("ID",Vertices[[#Headers],[Vertex]:[Vertex Group]],0),FALSE)</f>
        <v>300</v>
      </c>
    </row>
    <row r="180" spans="1:3" ht="15">
      <c r="A180" s="79" t="s">
        <v>8274</v>
      </c>
      <c r="B180" s="87" t="s">
        <v>403</v>
      </c>
      <c r="C180" s="79">
        <f>VLOOKUP(GroupVertices[[#This Row],[Vertex]],Vertices[],MATCH("ID",Vertices[[#Headers],[Vertex]:[Vertex Group]],0),FALSE)</f>
        <v>268</v>
      </c>
    </row>
    <row r="181" spans="1:3" ht="15">
      <c r="A181" s="79" t="s">
        <v>8274</v>
      </c>
      <c r="B181" s="87" t="s">
        <v>304</v>
      </c>
      <c r="C181" s="79">
        <f>VLOOKUP(GroupVertices[[#This Row],[Vertex]],Vertices[],MATCH("ID",Vertices[[#Headers],[Vertex]:[Vertex Group]],0),FALSE)</f>
        <v>153</v>
      </c>
    </row>
    <row r="182" spans="1:3" ht="15">
      <c r="A182" s="79" t="s">
        <v>8274</v>
      </c>
      <c r="B182" s="87" t="s">
        <v>297</v>
      </c>
      <c r="C182" s="79">
        <f>VLOOKUP(GroupVertices[[#This Row],[Vertex]],Vertices[],MATCH("ID",Vertices[[#Headers],[Vertex]:[Vertex Group]],0),FALSE)</f>
        <v>146</v>
      </c>
    </row>
    <row r="183" spans="1:3" ht="15">
      <c r="A183" s="79" t="s">
        <v>8275</v>
      </c>
      <c r="B183" s="87" t="s">
        <v>800</v>
      </c>
      <c r="C183" s="79">
        <f>VLOOKUP(GroupVertices[[#This Row],[Vertex]],Vertices[],MATCH("ID",Vertices[[#Headers],[Vertex]:[Vertex Group]],0),FALSE)</f>
        <v>684</v>
      </c>
    </row>
    <row r="184" spans="1:3" ht="15">
      <c r="A184" s="79" t="s">
        <v>8275</v>
      </c>
      <c r="B184" s="87" t="s">
        <v>799</v>
      </c>
      <c r="C184" s="79">
        <f>VLOOKUP(GroupVertices[[#This Row],[Vertex]],Vertices[],MATCH("ID",Vertices[[#Headers],[Vertex]:[Vertex Group]],0),FALSE)</f>
        <v>4</v>
      </c>
    </row>
    <row r="185" spans="1:3" ht="15">
      <c r="A185" s="79" t="s">
        <v>8275</v>
      </c>
      <c r="B185" s="87" t="s">
        <v>759</v>
      </c>
      <c r="C185" s="79">
        <f>VLOOKUP(GroupVertices[[#This Row],[Vertex]],Vertices[],MATCH("ID",Vertices[[#Headers],[Vertex]:[Vertex Group]],0),FALSE)</f>
        <v>648</v>
      </c>
    </row>
    <row r="186" spans="1:3" ht="15">
      <c r="A186" s="79" t="s">
        <v>8275</v>
      </c>
      <c r="B186" s="87" t="s">
        <v>709</v>
      </c>
      <c r="C186" s="79">
        <f>VLOOKUP(GroupVertices[[#This Row],[Vertex]],Vertices[],MATCH("ID",Vertices[[#Headers],[Vertex]:[Vertex Group]],0),FALSE)</f>
        <v>600</v>
      </c>
    </row>
    <row r="187" spans="1:3" ht="15">
      <c r="A187" s="79" t="s">
        <v>8275</v>
      </c>
      <c r="B187" s="87" t="s">
        <v>688</v>
      </c>
      <c r="C187" s="79">
        <f>VLOOKUP(GroupVertices[[#This Row],[Vertex]],Vertices[],MATCH("ID",Vertices[[#Headers],[Vertex]:[Vertex Group]],0),FALSE)</f>
        <v>577</v>
      </c>
    </row>
    <row r="188" spans="1:3" ht="15">
      <c r="A188" s="79" t="s">
        <v>8275</v>
      </c>
      <c r="B188" s="87" t="s">
        <v>667</v>
      </c>
      <c r="C188" s="79">
        <f>VLOOKUP(GroupVertices[[#This Row],[Vertex]],Vertices[],MATCH("ID",Vertices[[#Headers],[Vertex]:[Vertex Group]],0),FALSE)</f>
        <v>556</v>
      </c>
    </row>
    <row r="189" spans="1:3" ht="15">
      <c r="A189" s="79" t="s">
        <v>8275</v>
      </c>
      <c r="B189" s="87" t="s">
        <v>649</v>
      </c>
      <c r="C189" s="79">
        <f>VLOOKUP(GroupVertices[[#This Row],[Vertex]],Vertices[],MATCH("ID",Vertices[[#Headers],[Vertex]:[Vertex Group]],0),FALSE)</f>
        <v>541</v>
      </c>
    </row>
    <row r="190" spans="1:3" ht="15">
      <c r="A190" s="79" t="s">
        <v>8275</v>
      </c>
      <c r="B190" s="87" t="s">
        <v>645</v>
      </c>
      <c r="C190" s="79">
        <f>VLOOKUP(GroupVertices[[#This Row],[Vertex]],Vertices[],MATCH("ID",Vertices[[#Headers],[Vertex]:[Vertex Group]],0),FALSE)</f>
        <v>537</v>
      </c>
    </row>
    <row r="191" spans="1:3" ht="15">
      <c r="A191" s="79" t="s">
        <v>8275</v>
      </c>
      <c r="B191" s="87" t="s">
        <v>627</v>
      </c>
      <c r="C191" s="79">
        <f>VLOOKUP(GroupVertices[[#This Row],[Vertex]],Vertices[],MATCH("ID",Vertices[[#Headers],[Vertex]:[Vertex Group]],0),FALSE)</f>
        <v>520</v>
      </c>
    </row>
    <row r="192" spans="1:3" ht="15">
      <c r="A192" s="79" t="s">
        <v>8275</v>
      </c>
      <c r="B192" s="87" t="s">
        <v>578</v>
      </c>
      <c r="C192" s="79">
        <f>VLOOKUP(GroupVertices[[#This Row],[Vertex]],Vertices[],MATCH("ID",Vertices[[#Headers],[Vertex]:[Vertex Group]],0),FALSE)</f>
        <v>466</v>
      </c>
    </row>
    <row r="193" spans="1:3" ht="15">
      <c r="A193" s="79" t="s">
        <v>8275</v>
      </c>
      <c r="B193" s="87" t="s">
        <v>560</v>
      </c>
      <c r="C193" s="79">
        <f>VLOOKUP(GroupVertices[[#This Row],[Vertex]],Vertices[],MATCH("ID",Vertices[[#Headers],[Vertex]:[Vertex Group]],0),FALSE)</f>
        <v>445</v>
      </c>
    </row>
    <row r="194" spans="1:3" ht="15">
      <c r="A194" s="79" t="s">
        <v>8275</v>
      </c>
      <c r="B194" s="87" t="s">
        <v>520</v>
      </c>
      <c r="C194" s="79">
        <f>VLOOKUP(GroupVertices[[#This Row],[Vertex]],Vertices[],MATCH("ID",Vertices[[#Headers],[Vertex]:[Vertex Group]],0),FALSE)</f>
        <v>401</v>
      </c>
    </row>
    <row r="195" spans="1:3" ht="15">
      <c r="A195" s="79" t="s">
        <v>8275</v>
      </c>
      <c r="B195" s="87" t="s">
        <v>505</v>
      </c>
      <c r="C195" s="79">
        <f>VLOOKUP(GroupVertices[[#This Row],[Vertex]],Vertices[],MATCH("ID",Vertices[[#Headers],[Vertex]:[Vertex Group]],0),FALSE)</f>
        <v>384</v>
      </c>
    </row>
    <row r="196" spans="1:3" ht="15">
      <c r="A196" s="79" t="s">
        <v>8275</v>
      </c>
      <c r="B196" s="87" t="s">
        <v>468</v>
      </c>
      <c r="C196" s="79">
        <f>VLOOKUP(GroupVertices[[#This Row],[Vertex]],Vertices[],MATCH("ID",Vertices[[#Headers],[Vertex]:[Vertex Group]],0),FALSE)</f>
        <v>344</v>
      </c>
    </row>
    <row r="197" spans="1:3" ht="15">
      <c r="A197" s="79" t="s">
        <v>8275</v>
      </c>
      <c r="B197" s="87" t="s">
        <v>467</v>
      </c>
      <c r="C197" s="79">
        <f>VLOOKUP(GroupVertices[[#This Row],[Vertex]],Vertices[],MATCH("ID",Vertices[[#Headers],[Vertex]:[Vertex Group]],0),FALSE)</f>
        <v>343</v>
      </c>
    </row>
    <row r="198" spans="1:3" ht="15">
      <c r="A198" s="79" t="s">
        <v>8275</v>
      </c>
      <c r="B198" s="87" t="s">
        <v>308</v>
      </c>
      <c r="C198" s="79">
        <f>VLOOKUP(GroupVertices[[#This Row],[Vertex]],Vertices[],MATCH("ID",Vertices[[#Headers],[Vertex]:[Vertex Group]],0),FALSE)</f>
        <v>158</v>
      </c>
    </row>
    <row r="199" spans="1:3" ht="15">
      <c r="A199" s="79" t="s">
        <v>8276</v>
      </c>
      <c r="B199" s="87" t="s">
        <v>769</v>
      </c>
      <c r="C199" s="79">
        <f>VLOOKUP(GroupVertices[[#This Row],[Vertex]],Vertices[],MATCH("ID",Vertices[[#Headers],[Vertex]:[Vertex Group]],0),FALSE)</f>
        <v>658</v>
      </c>
    </row>
    <row r="200" spans="1:3" ht="15">
      <c r="A200" s="79" t="s">
        <v>8276</v>
      </c>
      <c r="B200" s="87" t="s">
        <v>768</v>
      </c>
      <c r="C200" s="79">
        <f>VLOOKUP(GroupVertices[[#This Row],[Vertex]],Vertices[],MATCH("ID",Vertices[[#Headers],[Vertex]:[Vertex Group]],0),FALSE)</f>
        <v>7</v>
      </c>
    </row>
    <row r="201" spans="1:3" ht="15">
      <c r="A201" s="79" t="s">
        <v>8276</v>
      </c>
      <c r="B201" s="87" t="s">
        <v>687</v>
      </c>
      <c r="C201" s="79">
        <f>VLOOKUP(GroupVertices[[#This Row],[Vertex]],Vertices[],MATCH("ID",Vertices[[#Headers],[Vertex]:[Vertex Group]],0),FALSE)</f>
        <v>576</v>
      </c>
    </row>
    <row r="202" spans="1:3" ht="15">
      <c r="A202" s="79" t="s">
        <v>8276</v>
      </c>
      <c r="B202" s="87" t="s">
        <v>613</v>
      </c>
      <c r="C202" s="79">
        <f>VLOOKUP(GroupVertices[[#This Row],[Vertex]],Vertices[],MATCH("ID",Vertices[[#Headers],[Vertex]:[Vertex Group]],0),FALSE)</f>
        <v>17</v>
      </c>
    </row>
    <row r="203" spans="1:3" ht="15">
      <c r="A203" s="79" t="s">
        <v>8276</v>
      </c>
      <c r="B203" s="87" t="s">
        <v>886</v>
      </c>
      <c r="C203" s="79">
        <f>VLOOKUP(GroupVertices[[#This Row],[Vertex]],Vertices[],MATCH("ID",Vertices[[#Headers],[Vertex]:[Vertex Group]],0),FALSE)</f>
        <v>503</v>
      </c>
    </row>
    <row r="204" spans="1:3" ht="15">
      <c r="A204" s="79" t="s">
        <v>8276</v>
      </c>
      <c r="B204" s="87" t="s">
        <v>389</v>
      </c>
      <c r="C204" s="79">
        <f>VLOOKUP(GroupVertices[[#This Row],[Vertex]],Vertices[],MATCH("ID",Vertices[[#Headers],[Vertex]:[Vertex Group]],0),FALSE)</f>
        <v>253</v>
      </c>
    </row>
    <row r="205" spans="1:3" ht="15">
      <c r="A205" s="79" t="s">
        <v>8276</v>
      </c>
      <c r="B205" s="87" t="s">
        <v>388</v>
      </c>
      <c r="C205" s="79">
        <f>VLOOKUP(GroupVertices[[#This Row],[Vertex]],Vertices[],MATCH("ID",Vertices[[#Headers],[Vertex]:[Vertex Group]],0),FALSE)</f>
        <v>16</v>
      </c>
    </row>
    <row r="206" spans="1:3" ht="15">
      <c r="A206" s="79" t="s">
        <v>8276</v>
      </c>
      <c r="B206" s="87" t="s">
        <v>347</v>
      </c>
      <c r="C206" s="79">
        <f>VLOOKUP(GroupVertices[[#This Row],[Vertex]],Vertices[],MATCH("ID",Vertices[[#Headers],[Vertex]:[Vertex Group]],0),FALSE)</f>
        <v>12</v>
      </c>
    </row>
    <row r="207" spans="1:3" ht="15">
      <c r="A207" s="79" t="s">
        <v>8276</v>
      </c>
      <c r="B207" s="87" t="s">
        <v>841</v>
      </c>
      <c r="C207" s="79">
        <f>VLOOKUP(GroupVertices[[#This Row],[Vertex]],Vertices[],MATCH("ID",Vertices[[#Headers],[Vertex]:[Vertex Group]],0),FALSE)</f>
        <v>208</v>
      </c>
    </row>
    <row r="208" spans="1:3" ht="15">
      <c r="A208" s="79" t="s">
        <v>8276</v>
      </c>
      <c r="B208" s="87" t="s">
        <v>840</v>
      </c>
      <c r="C208" s="79">
        <f>VLOOKUP(GroupVertices[[#This Row],[Vertex]],Vertices[],MATCH("ID",Vertices[[#Headers],[Vertex]:[Vertex Group]],0),FALSE)</f>
        <v>207</v>
      </c>
    </row>
    <row r="209" spans="1:3" ht="15">
      <c r="A209" s="79" t="s">
        <v>8276</v>
      </c>
      <c r="B209" s="87" t="s">
        <v>839</v>
      </c>
      <c r="C209" s="79">
        <f>VLOOKUP(GroupVertices[[#This Row],[Vertex]],Vertices[],MATCH("ID",Vertices[[#Headers],[Vertex]:[Vertex Group]],0),FALSE)</f>
        <v>206</v>
      </c>
    </row>
    <row r="210" spans="1:3" ht="15">
      <c r="A210" s="79" t="s">
        <v>8276</v>
      </c>
      <c r="B210" s="87" t="s">
        <v>838</v>
      </c>
      <c r="C210" s="79">
        <f>VLOOKUP(GroupVertices[[#This Row],[Vertex]],Vertices[],MATCH("ID",Vertices[[#Headers],[Vertex]:[Vertex Group]],0),FALSE)</f>
        <v>205</v>
      </c>
    </row>
    <row r="211" spans="1:3" ht="15">
      <c r="A211" s="79" t="s">
        <v>8276</v>
      </c>
      <c r="B211" s="87" t="s">
        <v>310</v>
      </c>
      <c r="C211" s="79">
        <f>VLOOKUP(GroupVertices[[#This Row],[Vertex]],Vertices[],MATCH("ID",Vertices[[#Headers],[Vertex]:[Vertex Group]],0),FALSE)</f>
        <v>14</v>
      </c>
    </row>
    <row r="212" spans="1:3" ht="15">
      <c r="A212" s="79" t="s">
        <v>8276</v>
      </c>
      <c r="B212" s="87" t="s">
        <v>292</v>
      </c>
      <c r="C212" s="79">
        <f>VLOOKUP(GroupVertices[[#This Row],[Vertex]],Vertices[],MATCH("ID",Vertices[[#Headers],[Vertex]:[Vertex Group]],0),FALSE)</f>
        <v>140</v>
      </c>
    </row>
    <row r="213" spans="1:3" ht="15">
      <c r="A213" s="79" t="s">
        <v>8276</v>
      </c>
      <c r="B213" s="87" t="s">
        <v>255</v>
      </c>
      <c r="C213" s="79">
        <f>VLOOKUP(GroupVertices[[#This Row],[Vertex]],Vertices[],MATCH("ID",Vertices[[#Headers],[Vertex]:[Vertex Group]],0),FALSE)</f>
        <v>98</v>
      </c>
    </row>
    <row r="214" spans="1:3" ht="15">
      <c r="A214" s="79" t="s">
        <v>8276</v>
      </c>
      <c r="B214" s="87" t="s">
        <v>254</v>
      </c>
      <c r="C214" s="79">
        <f>VLOOKUP(GroupVertices[[#This Row],[Vertex]],Vertices[],MATCH("ID",Vertices[[#Headers],[Vertex]:[Vertex Group]],0),FALSE)</f>
        <v>97</v>
      </c>
    </row>
    <row r="215" spans="1:3" ht="15">
      <c r="A215" s="79" t="s">
        <v>8277</v>
      </c>
      <c r="B215" s="87" t="s">
        <v>796</v>
      </c>
      <c r="C215" s="79">
        <f>VLOOKUP(GroupVertices[[#This Row],[Vertex]],Vertices[],MATCH("ID",Vertices[[#Headers],[Vertex]:[Vertex Group]],0),FALSE)</f>
        <v>679</v>
      </c>
    </row>
    <row r="216" spans="1:3" ht="15">
      <c r="A216" s="79" t="s">
        <v>8277</v>
      </c>
      <c r="B216" s="87" t="s">
        <v>795</v>
      </c>
      <c r="C216" s="79">
        <f>VLOOKUP(GroupVertices[[#This Row],[Vertex]],Vertices[],MATCH("ID",Vertices[[#Headers],[Vertex]:[Vertex Group]],0),FALSE)</f>
        <v>5</v>
      </c>
    </row>
    <row r="217" spans="1:3" ht="15">
      <c r="A217" s="79" t="s">
        <v>8277</v>
      </c>
      <c r="B217" s="87" t="s">
        <v>739</v>
      </c>
      <c r="C217" s="79">
        <f>VLOOKUP(GroupVertices[[#This Row],[Vertex]],Vertices[],MATCH("ID",Vertices[[#Headers],[Vertex]:[Vertex Group]],0),FALSE)</f>
        <v>628</v>
      </c>
    </row>
    <row r="218" spans="1:3" ht="15">
      <c r="A218" s="79" t="s">
        <v>8277</v>
      </c>
      <c r="B218" s="87" t="s">
        <v>548</v>
      </c>
      <c r="C218" s="79">
        <f>VLOOKUP(GroupVertices[[#This Row],[Vertex]],Vertices[],MATCH("ID",Vertices[[#Headers],[Vertex]:[Vertex Group]],0),FALSE)</f>
        <v>432</v>
      </c>
    </row>
    <row r="219" spans="1:3" ht="15">
      <c r="A219" s="79" t="s">
        <v>8277</v>
      </c>
      <c r="B219" s="87" t="s">
        <v>515</v>
      </c>
      <c r="C219" s="79">
        <f>VLOOKUP(GroupVertices[[#This Row],[Vertex]],Vertices[],MATCH("ID",Vertices[[#Headers],[Vertex]:[Vertex Group]],0),FALSE)</f>
        <v>394</v>
      </c>
    </row>
    <row r="220" spans="1:3" ht="15">
      <c r="A220" s="79" t="s">
        <v>8277</v>
      </c>
      <c r="B220" s="87" t="s">
        <v>498</v>
      </c>
      <c r="C220" s="79">
        <f>VLOOKUP(GroupVertices[[#This Row],[Vertex]],Vertices[],MATCH("ID",Vertices[[#Headers],[Vertex]:[Vertex Group]],0),FALSE)</f>
        <v>375</v>
      </c>
    </row>
    <row r="221" spans="1:3" ht="15">
      <c r="A221" s="79" t="s">
        <v>8277</v>
      </c>
      <c r="B221" s="87" t="s">
        <v>497</v>
      </c>
      <c r="C221" s="79">
        <f>VLOOKUP(GroupVertices[[#This Row],[Vertex]],Vertices[],MATCH("ID",Vertices[[#Headers],[Vertex]:[Vertex Group]],0),FALSE)</f>
        <v>374</v>
      </c>
    </row>
    <row r="222" spans="1:3" ht="15">
      <c r="A222" s="79" t="s">
        <v>8277</v>
      </c>
      <c r="B222" s="87" t="s">
        <v>444</v>
      </c>
      <c r="C222" s="79">
        <f>VLOOKUP(GroupVertices[[#This Row],[Vertex]],Vertices[],MATCH("ID",Vertices[[#Headers],[Vertex]:[Vertex Group]],0),FALSE)</f>
        <v>312</v>
      </c>
    </row>
    <row r="223" spans="1:3" ht="15">
      <c r="A223" s="79" t="s">
        <v>8277</v>
      </c>
      <c r="B223" s="87" t="s">
        <v>396</v>
      </c>
      <c r="C223" s="79">
        <f>VLOOKUP(GroupVertices[[#This Row],[Vertex]],Vertices[],MATCH("ID",Vertices[[#Headers],[Vertex]:[Vertex Group]],0),FALSE)</f>
        <v>261</v>
      </c>
    </row>
    <row r="224" spans="1:3" ht="15">
      <c r="A224" s="79" t="s">
        <v>8277</v>
      </c>
      <c r="B224" s="87" t="s">
        <v>379</v>
      </c>
      <c r="C224" s="79">
        <f>VLOOKUP(GroupVertices[[#This Row],[Vertex]],Vertices[],MATCH("ID",Vertices[[#Headers],[Vertex]:[Vertex Group]],0),FALSE)</f>
        <v>243</v>
      </c>
    </row>
    <row r="225" spans="1:3" ht="15">
      <c r="A225" s="79" t="s">
        <v>8277</v>
      </c>
      <c r="B225" s="87" t="s">
        <v>378</v>
      </c>
      <c r="C225" s="79">
        <f>VLOOKUP(GroupVertices[[#This Row],[Vertex]],Vertices[],MATCH("ID",Vertices[[#Headers],[Vertex]:[Vertex Group]],0),FALSE)</f>
        <v>242</v>
      </c>
    </row>
    <row r="226" spans="1:3" ht="15">
      <c r="A226" s="79" t="s">
        <v>8277</v>
      </c>
      <c r="B226" s="87" t="s">
        <v>331</v>
      </c>
      <c r="C226" s="79">
        <f>VLOOKUP(GroupVertices[[#This Row],[Vertex]],Vertices[],MATCH("ID",Vertices[[#Headers],[Vertex]:[Vertex Group]],0),FALSE)</f>
        <v>184</v>
      </c>
    </row>
    <row r="227" spans="1:3" ht="15">
      <c r="A227" s="79" t="s">
        <v>8277</v>
      </c>
      <c r="B227" s="87" t="s">
        <v>259</v>
      </c>
      <c r="C227" s="79">
        <f>VLOOKUP(GroupVertices[[#This Row],[Vertex]],Vertices[],MATCH("ID",Vertices[[#Headers],[Vertex]:[Vertex Group]],0),FALSE)</f>
        <v>102</v>
      </c>
    </row>
    <row r="228" spans="1:3" ht="15">
      <c r="A228" s="79" t="s">
        <v>8277</v>
      </c>
      <c r="B228" s="87" t="s">
        <v>229</v>
      </c>
      <c r="C228" s="79">
        <f>VLOOKUP(GroupVertices[[#This Row],[Vertex]],Vertices[],MATCH("ID",Vertices[[#Headers],[Vertex]:[Vertex Group]],0),FALSE)</f>
        <v>69</v>
      </c>
    </row>
    <row r="229" spans="1:3" ht="15">
      <c r="A229" s="79" t="s">
        <v>8277</v>
      </c>
      <c r="B229" s="87" t="s">
        <v>223</v>
      </c>
      <c r="C229" s="79">
        <f>VLOOKUP(GroupVertices[[#This Row],[Vertex]],Vertices[],MATCH("ID",Vertices[[#Headers],[Vertex]:[Vertex Group]],0),FALSE)</f>
        <v>61</v>
      </c>
    </row>
    <row r="230" spans="1:3" ht="15">
      <c r="A230" s="79" t="s">
        <v>8278</v>
      </c>
      <c r="B230" s="87" t="s">
        <v>787</v>
      </c>
      <c r="C230" s="79">
        <f>VLOOKUP(GroupVertices[[#This Row],[Vertex]],Vertices[],MATCH("ID",Vertices[[#Headers],[Vertex]:[Vertex Group]],0),FALSE)</f>
        <v>673</v>
      </c>
    </row>
    <row r="231" spans="1:3" ht="15">
      <c r="A231" s="79" t="s">
        <v>8278</v>
      </c>
      <c r="B231" s="87" t="s">
        <v>786</v>
      </c>
      <c r="C231" s="79">
        <f>VLOOKUP(GroupVertices[[#This Row],[Vertex]],Vertices[],MATCH("ID",Vertices[[#Headers],[Vertex]:[Vertex Group]],0),FALSE)</f>
        <v>6</v>
      </c>
    </row>
    <row r="232" spans="1:3" ht="15">
      <c r="A232" s="79" t="s">
        <v>8278</v>
      </c>
      <c r="B232" s="87" t="s">
        <v>708</v>
      </c>
      <c r="C232" s="79">
        <f>VLOOKUP(GroupVertices[[#This Row],[Vertex]],Vertices[],MATCH("ID",Vertices[[#Headers],[Vertex]:[Vertex Group]],0),FALSE)</f>
        <v>599</v>
      </c>
    </row>
    <row r="233" spans="1:3" ht="15">
      <c r="A233" s="79" t="s">
        <v>8278</v>
      </c>
      <c r="B233" s="87" t="s">
        <v>700</v>
      </c>
      <c r="C233" s="79">
        <f>VLOOKUP(GroupVertices[[#This Row],[Vertex]],Vertices[],MATCH("ID",Vertices[[#Headers],[Vertex]:[Vertex Group]],0),FALSE)</f>
        <v>589</v>
      </c>
    </row>
    <row r="234" spans="1:3" ht="15">
      <c r="A234" s="79" t="s">
        <v>8278</v>
      </c>
      <c r="B234" s="87" t="s">
        <v>596</v>
      </c>
      <c r="C234" s="79">
        <f>VLOOKUP(GroupVertices[[#This Row],[Vertex]],Vertices[],MATCH("ID",Vertices[[#Headers],[Vertex]:[Vertex Group]],0),FALSE)</f>
        <v>484</v>
      </c>
    </row>
    <row r="235" spans="1:3" ht="15">
      <c r="A235" s="79" t="s">
        <v>8278</v>
      </c>
      <c r="B235" s="87" t="s">
        <v>536</v>
      </c>
      <c r="C235" s="79">
        <f>VLOOKUP(GroupVertices[[#This Row],[Vertex]],Vertices[],MATCH("ID",Vertices[[#Headers],[Vertex]:[Vertex Group]],0),FALSE)</f>
        <v>417</v>
      </c>
    </row>
    <row r="236" spans="1:3" ht="15">
      <c r="A236" s="79" t="s">
        <v>8278</v>
      </c>
      <c r="B236" s="87" t="s">
        <v>535</v>
      </c>
      <c r="C236" s="79">
        <f>VLOOKUP(GroupVertices[[#This Row],[Vertex]],Vertices[],MATCH("ID",Vertices[[#Headers],[Vertex]:[Vertex Group]],0),FALSE)</f>
        <v>416</v>
      </c>
    </row>
    <row r="237" spans="1:3" ht="15">
      <c r="A237" s="79" t="s">
        <v>8278</v>
      </c>
      <c r="B237" s="87" t="s">
        <v>517</v>
      </c>
      <c r="C237" s="79">
        <f>VLOOKUP(GroupVertices[[#This Row],[Vertex]],Vertices[],MATCH("ID",Vertices[[#Headers],[Vertex]:[Vertex Group]],0),FALSE)</f>
        <v>398</v>
      </c>
    </row>
    <row r="238" spans="1:3" ht="15">
      <c r="A238" s="79" t="s">
        <v>8278</v>
      </c>
      <c r="B238" s="87" t="s">
        <v>500</v>
      </c>
      <c r="C238" s="79">
        <f>VLOOKUP(GroupVertices[[#This Row],[Vertex]],Vertices[],MATCH("ID",Vertices[[#Headers],[Vertex]:[Vertex Group]],0),FALSE)</f>
        <v>377</v>
      </c>
    </row>
    <row r="239" spans="1:3" ht="15">
      <c r="A239" s="79" t="s">
        <v>8278</v>
      </c>
      <c r="B239" s="87" t="s">
        <v>493</v>
      </c>
      <c r="C239" s="79">
        <f>VLOOKUP(GroupVertices[[#This Row],[Vertex]],Vertices[],MATCH("ID",Vertices[[#Headers],[Vertex]:[Vertex Group]],0),FALSE)</f>
        <v>371</v>
      </c>
    </row>
    <row r="240" spans="1:3" ht="15">
      <c r="A240" s="79" t="s">
        <v>8278</v>
      </c>
      <c r="B240" s="87" t="s">
        <v>479</v>
      </c>
      <c r="C240" s="79">
        <f>VLOOKUP(GroupVertices[[#This Row],[Vertex]],Vertices[],MATCH("ID",Vertices[[#Headers],[Vertex]:[Vertex Group]],0),FALSE)</f>
        <v>355</v>
      </c>
    </row>
    <row r="241" spans="1:3" ht="15">
      <c r="A241" s="79" t="s">
        <v>8278</v>
      </c>
      <c r="B241" s="87" t="s">
        <v>446</v>
      </c>
      <c r="C241" s="79">
        <f>VLOOKUP(GroupVertices[[#This Row],[Vertex]],Vertices[],MATCH("ID",Vertices[[#Headers],[Vertex]:[Vertex Group]],0),FALSE)</f>
        <v>314</v>
      </c>
    </row>
    <row r="242" spans="1:3" ht="15">
      <c r="A242" s="79" t="s">
        <v>8278</v>
      </c>
      <c r="B242" s="87" t="s">
        <v>437</v>
      </c>
      <c r="C242" s="79">
        <f>VLOOKUP(GroupVertices[[#This Row],[Vertex]],Vertices[],MATCH("ID",Vertices[[#Headers],[Vertex]:[Vertex Group]],0),FALSE)</f>
        <v>305</v>
      </c>
    </row>
    <row r="243" spans="1:3" ht="15">
      <c r="A243" s="79" t="s">
        <v>8278</v>
      </c>
      <c r="B243" s="87" t="s">
        <v>390</v>
      </c>
      <c r="C243" s="79">
        <f>VLOOKUP(GroupVertices[[#This Row],[Vertex]],Vertices[],MATCH("ID",Vertices[[#Headers],[Vertex]:[Vertex Group]],0),FALSE)</f>
        <v>254</v>
      </c>
    </row>
    <row r="244" spans="1:3" ht="15">
      <c r="A244" s="79" t="s">
        <v>8278</v>
      </c>
      <c r="B244" s="87" t="s">
        <v>274</v>
      </c>
      <c r="C244" s="79">
        <f>VLOOKUP(GroupVertices[[#This Row],[Vertex]],Vertices[],MATCH("ID",Vertices[[#Headers],[Vertex]:[Vertex Group]],0),FALSE)</f>
        <v>119</v>
      </c>
    </row>
    <row r="245" spans="1:3" ht="15">
      <c r="A245" s="79" t="s">
        <v>8279</v>
      </c>
      <c r="B245" s="87" t="s">
        <v>716</v>
      </c>
      <c r="C245" s="79">
        <f>VLOOKUP(GroupVertices[[#This Row],[Vertex]],Vertices[],MATCH("ID",Vertices[[#Headers],[Vertex]:[Vertex Group]],0),FALSE)</f>
        <v>607</v>
      </c>
    </row>
    <row r="246" spans="1:3" ht="15">
      <c r="A246" s="79" t="s">
        <v>8279</v>
      </c>
      <c r="B246" s="87" t="s">
        <v>715</v>
      </c>
      <c r="C246" s="79">
        <f>VLOOKUP(GroupVertices[[#This Row],[Vertex]],Vertices[],MATCH("ID",Vertices[[#Headers],[Vertex]:[Vertex Group]],0),FALSE)</f>
        <v>8</v>
      </c>
    </row>
    <row r="247" spans="1:3" ht="15">
      <c r="A247" s="79" t="s">
        <v>8279</v>
      </c>
      <c r="B247" s="87" t="s">
        <v>696</v>
      </c>
      <c r="C247" s="79">
        <f>VLOOKUP(GroupVertices[[#This Row],[Vertex]],Vertices[],MATCH("ID",Vertices[[#Headers],[Vertex]:[Vertex Group]],0),FALSE)</f>
        <v>585</v>
      </c>
    </row>
    <row r="248" spans="1:3" ht="15">
      <c r="A248" s="79" t="s">
        <v>8279</v>
      </c>
      <c r="B248" s="87" t="s">
        <v>641</v>
      </c>
      <c r="C248" s="79">
        <f>VLOOKUP(GroupVertices[[#This Row],[Vertex]],Vertices[],MATCH("ID",Vertices[[#Headers],[Vertex]:[Vertex Group]],0),FALSE)</f>
        <v>532</v>
      </c>
    </row>
    <row r="249" spans="1:3" ht="15">
      <c r="A249" s="79" t="s">
        <v>8279</v>
      </c>
      <c r="B249" s="87" t="s">
        <v>580</v>
      </c>
      <c r="C249" s="79">
        <f>VLOOKUP(GroupVertices[[#This Row],[Vertex]],Vertices[],MATCH("ID",Vertices[[#Headers],[Vertex]:[Vertex Group]],0),FALSE)</f>
        <v>468</v>
      </c>
    </row>
    <row r="250" spans="1:3" ht="15">
      <c r="A250" s="79" t="s">
        <v>8279</v>
      </c>
      <c r="B250" s="87" t="s">
        <v>545</v>
      </c>
      <c r="C250" s="79">
        <f>VLOOKUP(GroupVertices[[#This Row],[Vertex]],Vertices[],MATCH("ID",Vertices[[#Headers],[Vertex]:[Vertex Group]],0),FALSE)</f>
        <v>429</v>
      </c>
    </row>
    <row r="251" spans="1:3" ht="15">
      <c r="A251" s="79" t="s">
        <v>8279</v>
      </c>
      <c r="B251" s="87" t="s">
        <v>494</v>
      </c>
      <c r="C251" s="79">
        <f>VLOOKUP(GroupVertices[[#This Row],[Vertex]],Vertices[],MATCH("ID",Vertices[[#Headers],[Vertex]:[Vertex Group]],0),FALSE)</f>
        <v>372</v>
      </c>
    </row>
    <row r="252" spans="1:3" ht="15">
      <c r="A252" s="79" t="s">
        <v>8279</v>
      </c>
      <c r="B252" s="87" t="s">
        <v>463</v>
      </c>
      <c r="C252" s="79">
        <f>VLOOKUP(GroupVertices[[#This Row],[Vertex]],Vertices[],MATCH("ID",Vertices[[#Headers],[Vertex]:[Vertex Group]],0),FALSE)</f>
        <v>336</v>
      </c>
    </row>
    <row r="253" spans="1:3" ht="15">
      <c r="A253" s="79" t="s">
        <v>8279</v>
      </c>
      <c r="B253" s="87" t="s">
        <v>419</v>
      </c>
      <c r="C253" s="79">
        <f>VLOOKUP(GroupVertices[[#This Row],[Vertex]],Vertices[],MATCH("ID",Vertices[[#Headers],[Vertex]:[Vertex Group]],0),FALSE)</f>
        <v>285</v>
      </c>
    </row>
    <row r="254" spans="1:3" ht="15">
      <c r="A254" s="79" t="s">
        <v>8279</v>
      </c>
      <c r="B254" s="87" t="s">
        <v>392</v>
      </c>
      <c r="C254" s="79">
        <f>VLOOKUP(GroupVertices[[#This Row],[Vertex]],Vertices[],MATCH("ID",Vertices[[#Headers],[Vertex]:[Vertex Group]],0),FALSE)</f>
        <v>256</v>
      </c>
    </row>
    <row r="255" spans="1:3" ht="15">
      <c r="A255" s="79" t="s">
        <v>8279</v>
      </c>
      <c r="B255" s="87" t="s">
        <v>383</v>
      </c>
      <c r="C255" s="79">
        <f>VLOOKUP(GroupVertices[[#This Row],[Vertex]],Vertices[],MATCH("ID",Vertices[[#Headers],[Vertex]:[Vertex Group]],0),FALSE)</f>
        <v>247</v>
      </c>
    </row>
    <row r="256" spans="1:3" ht="15">
      <c r="A256" s="79" t="s">
        <v>8279</v>
      </c>
      <c r="B256" s="87" t="s">
        <v>361</v>
      </c>
      <c r="C256" s="79">
        <f>VLOOKUP(GroupVertices[[#This Row],[Vertex]],Vertices[],MATCH("ID",Vertices[[#Headers],[Vertex]:[Vertex Group]],0),FALSE)</f>
        <v>224</v>
      </c>
    </row>
    <row r="257" spans="1:3" ht="15">
      <c r="A257" s="79" t="s">
        <v>8279</v>
      </c>
      <c r="B257" s="87" t="s">
        <v>350</v>
      </c>
      <c r="C257" s="79">
        <f>VLOOKUP(GroupVertices[[#This Row],[Vertex]],Vertices[],MATCH("ID",Vertices[[#Headers],[Vertex]:[Vertex Group]],0),FALSE)</f>
        <v>211</v>
      </c>
    </row>
    <row r="258" spans="1:3" ht="15">
      <c r="A258" s="79" t="s">
        <v>8279</v>
      </c>
      <c r="B258" s="87" t="s">
        <v>282</v>
      </c>
      <c r="C258" s="79">
        <f>VLOOKUP(GroupVertices[[#This Row],[Vertex]],Vertices[],MATCH("ID",Vertices[[#Headers],[Vertex]:[Vertex Group]],0),FALSE)</f>
        <v>130</v>
      </c>
    </row>
    <row r="259" spans="1:3" ht="15">
      <c r="A259" s="79" t="s">
        <v>8280</v>
      </c>
      <c r="B259" s="87" t="s">
        <v>808</v>
      </c>
      <c r="C259" s="79">
        <f>VLOOKUP(GroupVertices[[#This Row],[Vertex]],Vertices[],MATCH("ID",Vertices[[#Headers],[Vertex]:[Vertex Group]],0),FALSE)</f>
        <v>694</v>
      </c>
    </row>
    <row r="260" spans="1:3" ht="15">
      <c r="A260" s="79" t="s">
        <v>8280</v>
      </c>
      <c r="B260" s="87" t="s">
        <v>807</v>
      </c>
      <c r="C260" s="79">
        <f>VLOOKUP(GroupVertices[[#This Row],[Vertex]],Vertices[],MATCH("ID",Vertices[[#Headers],[Vertex]:[Vertex Group]],0),FALSE)</f>
        <v>11</v>
      </c>
    </row>
    <row r="261" spans="1:3" ht="15">
      <c r="A261" s="79" t="s">
        <v>8280</v>
      </c>
      <c r="B261" s="87" t="s">
        <v>772</v>
      </c>
      <c r="C261" s="79">
        <f>VLOOKUP(GroupVertices[[#This Row],[Vertex]],Vertices[],MATCH("ID",Vertices[[#Headers],[Vertex]:[Vertex Group]],0),FALSE)</f>
        <v>20</v>
      </c>
    </row>
    <row r="262" spans="1:3" ht="15">
      <c r="A262" s="79" t="s">
        <v>8280</v>
      </c>
      <c r="B262" s="87" t="s">
        <v>900</v>
      </c>
      <c r="C262" s="79">
        <f>VLOOKUP(GroupVertices[[#This Row],[Vertex]],Vertices[],MATCH("ID",Vertices[[#Headers],[Vertex]:[Vertex Group]],0),FALSE)</f>
        <v>661</v>
      </c>
    </row>
    <row r="263" spans="1:3" ht="15">
      <c r="A263" s="79" t="s">
        <v>8280</v>
      </c>
      <c r="B263" s="87" t="s">
        <v>771</v>
      </c>
      <c r="C263" s="79">
        <f>VLOOKUP(GroupVertices[[#This Row],[Vertex]],Vertices[],MATCH("ID",Vertices[[#Headers],[Vertex]:[Vertex Group]],0),FALSE)</f>
        <v>660</v>
      </c>
    </row>
    <row r="264" spans="1:3" ht="15">
      <c r="A264" s="79" t="s">
        <v>8280</v>
      </c>
      <c r="B264" s="87" t="s">
        <v>651</v>
      </c>
      <c r="C264" s="79">
        <f>VLOOKUP(GroupVertices[[#This Row],[Vertex]],Vertices[],MATCH("ID",Vertices[[#Headers],[Vertex]:[Vertex Group]],0),FALSE)</f>
        <v>543</v>
      </c>
    </row>
    <row r="265" spans="1:3" ht="15">
      <c r="A265" s="79" t="s">
        <v>8280</v>
      </c>
      <c r="B265" s="87" t="s">
        <v>648</v>
      </c>
      <c r="C265" s="79">
        <f>VLOOKUP(GroupVertices[[#This Row],[Vertex]],Vertices[],MATCH("ID",Vertices[[#Headers],[Vertex]:[Vertex Group]],0),FALSE)</f>
        <v>540</v>
      </c>
    </row>
    <row r="266" spans="1:3" ht="15">
      <c r="A266" s="79" t="s">
        <v>8280</v>
      </c>
      <c r="B266" s="87" t="s">
        <v>618</v>
      </c>
      <c r="C266" s="79">
        <f>VLOOKUP(GroupVertices[[#This Row],[Vertex]],Vertices[],MATCH("ID",Vertices[[#Headers],[Vertex]:[Vertex Group]],0),FALSE)</f>
        <v>510</v>
      </c>
    </row>
    <row r="267" spans="1:3" ht="15">
      <c r="A267" s="79" t="s">
        <v>8280</v>
      </c>
      <c r="B267" s="87" t="s">
        <v>614</v>
      </c>
      <c r="C267" s="79">
        <f>VLOOKUP(GroupVertices[[#This Row],[Vertex]],Vertices[],MATCH("ID",Vertices[[#Headers],[Vertex]:[Vertex Group]],0),FALSE)</f>
        <v>504</v>
      </c>
    </row>
    <row r="268" spans="1:3" ht="15">
      <c r="A268" s="79" t="s">
        <v>8280</v>
      </c>
      <c r="B268" s="87" t="s">
        <v>588</v>
      </c>
      <c r="C268" s="79">
        <f>VLOOKUP(GroupVertices[[#This Row],[Vertex]],Vertices[],MATCH("ID",Vertices[[#Headers],[Vertex]:[Vertex Group]],0),FALSE)</f>
        <v>476</v>
      </c>
    </row>
    <row r="269" spans="1:3" ht="15">
      <c r="A269" s="79" t="s">
        <v>8280</v>
      </c>
      <c r="B269" s="87" t="s">
        <v>567</v>
      </c>
      <c r="C269" s="79">
        <f>VLOOKUP(GroupVertices[[#This Row],[Vertex]],Vertices[],MATCH("ID",Vertices[[#Headers],[Vertex]:[Vertex Group]],0),FALSE)</f>
        <v>454</v>
      </c>
    </row>
    <row r="270" spans="1:3" ht="15">
      <c r="A270" s="79" t="s">
        <v>8280</v>
      </c>
      <c r="B270" s="87" t="s">
        <v>562</v>
      </c>
      <c r="C270" s="79">
        <f>VLOOKUP(GroupVertices[[#This Row],[Vertex]],Vertices[],MATCH("ID",Vertices[[#Headers],[Vertex]:[Vertex Group]],0),FALSE)</f>
        <v>447</v>
      </c>
    </row>
    <row r="271" spans="1:3" ht="15">
      <c r="A271" s="79" t="s">
        <v>8281</v>
      </c>
      <c r="B271" s="87" t="s">
        <v>774</v>
      </c>
      <c r="C271" s="79">
        <f>VLOOKUP(GroupVertices[[#This Row],[Vertex]],Vertices[],MATCH("ID",Vertices[[#Headers],[Vertex]:[Vertex Group]],0),FALSE)</f>
        <v>662</v>
      </c>
    </row>
    <row r="272" spans="1:3" ht="15">
      <c r="A272" s="79" t="s">
        <v>8281</v>
      </c>
      <c r="B272" s="87" t="s">
        <v>773</v>
      </c>
      <c r="C272" s="79">
        <f>VLOOKUP(GroupVertices[[#This Row],[Vertex]],Vertices[],MATCH("ID",Vertices[[#Headers],[Vertex]:[Vertex Group]],0),FALSE)</f>
        <v>10</v>
      </c>
    </row>
    <row r="273" spans="1:3" ht="15">
      <c r="A273" s="79" t="s">
        <v>8281</v>
      </c>
      <c r="B273" s="87" t="s">
        <v>677</v>
      </c>
      <c r="C273" s="79">
        <f>VLOOKUP(GroupVertices[[#This Row],[Vertex]],Vertices[],MATCH("ID",Vertices[[#Headers],[Vertex]:[Vertex Group]],0),FALSE)</f>
        <v>566</v>
      </c>
    </row>
    <row r="274" spans="1:3" ht="15">
      <c r="A274" s="79" t="s">
        <v>8281</v>
      </c>
      <c r="B274" s="87" t="s">
        <v>599</v>
      </c>
      <c r="C274" s="79">
        <f>VLOOKUP(GroupVertices[[#This Row],[Vertex]],Vertices[],MATCH("ID",Vertices[[#Headers],[Vertex]:[Vertex Group]],0),FALSE)</f>
        <v>488</v>
      </c>
    </row>
    <row r="275" spans="1:3" ht="15">
      <c r="A275" s="79" t="s">
        <v>8281</v>
      </c>
      <c r="B275" s="87" t="s">
        <v>559</v>
      </c>
      <c r="C275" s="79">
        <f>VLOOKUP(GroupVertices[[#This Row],[Vertex]],Vertices[],MATCH("ID",Vertices[[#Headers],[Vertex]:[Vertex Group]],0),FALSE)</f>
        <v>444</v>
      </c>
    </row>
    <row r="276" spans="1:3" ht="15">
      <c r="A276" s="79" t="s">
        <v>8281</v>
      </c>
      <c r="B276" s="87" t="s">
        <v>553</v>
      </c>
      <c r="C276" s="79">
        <f>VLOOKUP(GroupVertices[[#This Row],[Vertex]],Vertices[],MATCH("ID",Vertices[[#Headers],[Vertex]:[Vertex Group]],0),FALSE)</f>
        <v>437</v>
      </c>
    </row>
    <row r="277" spans="1:3" ht="15">
      <c r="A277" s="79" t="s">
        <v>8281</v>
      </c>
      <c r="B277" s="87" t="s">
        <v>416</v>
      </c>
      <c r="C277" s="79">
        <f>VLOOKUP(GroupVertices[[#This Row],[Vertex]],Vertices[],MATCH("ID",Vertices[[#Headers],[Vertex]:[Vertex Group]],0),FALSE)</f>
        <v>282</v>
      </c>
    </row>
    <row r="278" spans="1:3" ht="15">
      <c r="A278" s="79" t="s">
        <v>8281</v>
      </c>
      <c r="B278" s="87" t="s">
        <v>386</v>
      </c>
      <c r="C278" s="79">
        <f>VLOOKUP(GroupVertices[[#This Row],[Vertex]],Vertices[],MATCH("ID",Vertices[[#Headers],[Vertex]:[Vertex Group]],0),FALSE)</f>
        <v>251</v>
      </c>
    </row>
    <row r="279" spans="1:3" ht="15">
      <c r="A279" s="79" t="s">
        <v>8281</v>
      </c>
      <c r="B279" s="87" t="s">
        <v>352</v>
      </c>
      <c r="C279" s="79">
        <f>VLOOKUP(GroupVertices[[#This Row],[Vertex]],Vertices[],MATCH("ID",Vertices[[#Headers],[Vertex]:[Vertex Group]],0),FALSE)</f>
        <v>213</v>
      </c>
    </row>
    <row r="280" spans="1:3" ht="15">
      <c r="A280" s="79" t="s">
        <v>8281</v>
      </c>
      <c r="B280" s="87" t="s">
        <v>298</v>
      </c>
      <c r="C280" s="79">
        <f>VLOOKUP(GroupVertices[[#This Row],[Vertex]],Vertices[],MATCH("ID",Vertices[[#Headers],[Vertex]:[Vertex Group]],0),FALSE)</f>
        <v>147</v>
      </c>
    </row>
    <row r="281" spans="1:3" ht="15">
      <c r="A281" s="79" t="s">
        <v>8281</v>
      </c>
      <c r="B281" s="87" t="s">
        <v>283</v>
      </c>
      <c r="C281" s="79">
        <f>VLOOKUP(GroupVertices[[#This Row],[Vertex]],Vertices[],MATCH("ID",Vertices[[#Headers],[Vertex]:[Vertex Group]],0),FALSE)</f>
        <v>131</v>
      </c>
    </row>
    <row r="282" spans="1:3" ht="15">
      <c r="A282" s="79" t="s">
        <v>8281</v>
      </c>
      <c r="B282" s="87" t="s">
        <v>247</v>
      </c>
      <c r="C282" s="79">
        <f>VLOOKUP(GroupVertices[[#This Row],[Vertex]],Vertices[],MATCH("ID",Vertices[[#Headers],[Vertex]:[Vertex Group]],0),FALSE)</f>
        <v>90</v>
      </c>
    </row>
    <row r="283" spans="1:3" ht="15">
      <c r="A283" s="79" t="s">
        <v>8282</v>
      </c>
      <c r="B283" s="87" t="s">
        <v>631</v>
      </c>
      <c r="C283" s="79">
        <f>VLOOKUP(GroupVertices[[#This Row],[Vertex]],Vertices[],MATCH("ID",Vertices[[#Headers],[Vertex]:[Vertex Group]],0),FALSE)</f>
        <v>523</v>
      </c>
    </row>
    <row r="284" spans="1:3" ht="15">
      <c r="A284" s="79" t="s">
        <v>8282</v>
      </c>
      <c r="B284" s="87" t="s">
        <v>630</v>
      </c>
      <c r="C284" s="79">
        <f>VLOOKUP(GroupVertices[[#This Row],[Vertex]],Vertices[],MATCH("ID",Vertices[[#Headers],[Vertex]:[Vertex Group]],0),FALSE)</f>
        <v>9</v>
      </c>
    </row>
    <row r="285" spans="1:3" ht="15">
      <c r="A285" s="79" t="s">
        <v>8282</v>
      </c>
      <c r="B285" s="87" t="s">
        <v>557</v>
      </c>
      <c r="C285" s="79">
        <f>VLOOKUP(GroupVertices[[#This Row],[Vertex]],Vertices[],MATCH("ID",Vertices[[#Headers],[Vertex]:[Vertex Group]],0),FALSE)</f>
        <v>441</v>
      </c>
    </row>
    <row r="286" spans="1:3" ht="15">
      <c r="A286" s="79" t="s">
        <v>8282</v>
      </c>
      <c r="B286" s="87" t="s">
        <v>482</v>
      </c>
      <c r="C286" s="79">
        <f>VLOOKUP(GroupVertices[[#This Row],[Vertex]],Vertices[],MATCH("ID",Vertices[[#Headers],[Vertex]:[Vertex Group]],0),FALSE)</f>
        <v>358</v>
      </c>
    </row>
    <row r="287" spans="1:3" ht="15">
      <c r="A287" s="79" t="s">
        <v>8282</v>
      </c>
      <c r="B287" s="87" t="s">
        <v>438</v>
      </c>
      <c r="C287" s="79">
        <f>VLOOKUP(GroupVertices[[#This Row],[Vertex]],Vertices[],MATCH("ID",Vertices[[#Headers],[Vertex]:[Vertex Group]],0),FALSE)</f>
        <v>306</v>
      </c>
    </row>
    <row r="288" spans="1:3" ht="15">
      <c r="A288" s="79" t="s">
        <v>8282</v>
      </c>
      <c r="B288" s="87" t="s">
        <v>433</v>
      </c>
      <c r="C288" s="79">
        <f>VLOOKUP(GroupVertices[[#This Row],[Vertex]],Vertices[],MATCH("ID",Vertices[[#Headers],[Vertex]:[Vertex Group]],0),FALSE)</f>
        <v>301</v>
      </c>
    </row>
    <row r="289" spans="1:3" ht="15">
      <c r="A289" s="79" t="s">
        <v>8282</v>
      </c>
      <c r="B289" s="87" t="s">
        <v>353</v>
      </c>
      <c r="C289" s="79">
        <f>VLOOKUP(GroupVertices[[#This Row],[Vertex]],Vertices[],MATCH("ID",Vertices[[#Headers],[Vertex]:[Vertex Group]],0),FALSE)</f>
        <v>214</v>
      </c>
    </row>
    <row r="290" spans="1:3" ht="15">
      <c r="A290" s="79" t="s">
        <v>8282</v>
      </c>
      <c r="B290" s="87" t="s">
        <v>326</v>
      </c>
      <c r="C290" s="79">
        <f>VLOOKUP(GroupVertices[[#This Row],[Vertex]],Vertices[],MATCH("ID",Vertices[[#Headers],[Vertex]:[Vertex Group]],0),FALSE)</f>
        <v>178</v>
      </c>
    </row>
    <row r="291" spans="1:3" ht="15">
      <c r="A291" s="79" t="s">
        <v>8282</v>
      </c>
      <c r="B291" s="87" t="s">
        <v>273</v>
      </c>
      <c r="C291" s="79">
        <f>VLOOKUP(GroupVertices[[#This Row],[Vertex]],Vertices[],MATCH("ID",Vertices[[#Headers],[Vertex]:[Vertex Group]],0),FALSE)</f>
        <v>118</v>
      </c>
    </row>
    <row r="292" spans="1:3" ht="15">
      <c r="A292" s="79" t="s">
        <v>8282</v>
      </c>
      <c r="B292" s="87" t="s">
        <v>268</v>
      </c>
      <c r="C292" s="79">
        <f>VLOOKUP(GroupVertices[[#This Row],[Vertex]],Vertices[],MATCH("ID",Vertices[[#Headers],[Vertex]:[Vertex Group]],0),FALSE)</f>
        <v>112</v>
      </c>
    </row>
    <row r="293" spans="1:3" ht="15">
      <c r="A293" s="79" t="s">
        <v>8282</v>
      </c>
      <c r="B293" s="87" t="s">
        <v>245</v>
      </c>
      <c r="C293" s="79">
        <f>VLOOKUP(GroupVertices[[#This Row],[Vertex]],Vertices[],MATCH("ID",Vertices[[#Headers],[Vertex]:[Vertex Group]],0),FALSE)</f>
        <v>88</v>
      </c>
    </row>
    <row r="294" spans="1:3" ht="15">
      <c r="A294" s="79" t="s">
        <v>8282</v>
      </c>
      <c r="B294" s="87" t="s">
        <v>242</v>
      </c>
      <c r="C294" s="79">
        <f>VLOOKUP(GroupVertices[[#This Row],[Vertex]],Vertices[],MATCH("ID",Vertices[[#Headers],[Vertex]:[Vertex Group]],0),FALSE)</f>
        <v>84</v>
      </c>
    </row>
    <row r="295" spans="1:3" ht="15">
      <c r="A295" s="79" t="s">
        <v>8283</v>
      </c>
      <c r="B295" s="87" t="s">
        <v>657</v>
      </c>
      <c r="C295" s="79">
        <f>VLOOKUP(GroupVertices[[#This Row],[Vertex]],Vertices[],MATCH("ID",Vertices[[#Headers],[Vertex]:[Vertex Group]],0),FALSE)</f>
        <v>547</v>
      </c>
    </row>
    <row r="296" spans="1:3" ht="15">
      <c r="A296" s="79" t="s">
        <v>8283</v>
      </c>
      <c r="B296" s="87" t="s">
        <v>656</v>
      </c>
      <c r="C296" s="79">
        <f>VLOOKUP(GroupVertices[[#This Row],[Vertex]],Vertices[],MATCH("ID",Vertices[[#Headers],[Vertex]:[Vertex Group]],0),FALSE)</f>
        <v>13</v>
      </c>
    </row>
    <row r="297" spans="1:3" ht="15">
      <c r="A297" s="79" t="s">
        <v>8283</v>
      </c>
      <c r="B297" s="87" t="s">
        <v>644</v>
      </c>
      <c r="C297" s="79">
        <f>VLOOKUP(GroupVertices[[#This Row],[Vertex]],Vertices[],MATCH("ID",Vertices[[#Headers],[Vertex]:[Vertex Group]],0),FALSE)</f>
        <v>536</v>
      </c>
    </row>
    <row r="298" spans="1:3" ht="15">
      <c r="A298" s="79" t="s">
        <v>8283</v>
      </c>
      <c r="B298" s="87" t="s">
        <v>586</v>
      </c>
      <c r="C298" s="79">
        <f>VLOOKUP(GroupVertices[[#This Row],[Vertex]],Vertices[],MATCH("ID",Vertices[[#Headers],[Vertex]:[Vertex Group]],0),FALSE)</f>
        <v>474</v>
      </c>
    </row>
    <row r="299" spans="1:3" ht="15">
      <c r="A299" s="79" t="s">
        <v>8283</v>
      </c>
      <c r="B299" s="87" t="s">
        <v>585</v>
      </c>
      <c r="C299" s="79">
        <f>VLOOKUP(GroupVertices[[#This Row],[Vertex]],Vertices[],MATCH("ID",Vertices[[#Headers],[Vertex]:[Vertex Group]],0),FALSE)</f>
        <v>473</v>
      </c>
    </row>
    <row r="300" spans="1:3" ht="15">
      <c r="A300" s="79" t="s">
        <v>8283</v>
      </c>
      <c r="B300" s="87" t="s">
        <v>441</v>
      </c>
      <c r="C300" s="79">
        <f>VLOOKUP(GroupVertices[[#This Row],[Vertex]],Vertices[],MATCH("ID",Vertices[[#Headers],[Vertex]:[Vertex Group]],0),FALSE)</f>
        <v>309</v>
      </c>
    </row>
    <row r="301" spans="1:3" ht="15">
      <c r="A301" s="79" t="s">
        <v>8283</v>
      </c>
      <c r="B301" s="87" t="s">
        <v>369</v>
      </c>
      <c r="C301" s="79">
        <f>VLOOKUP(GroupVertices[[#This Row],[Vertex]],Vertices[],MATCH("ID",Vertices[[#Headers],[Vertex]:[Vertex Group]],0),FALSE)</f>
        <v>232</v>
      </c>
    </row>
    <row r="302" spans="1:3" ht="15">
      <c r="A302" s="79" t="s">
        <v>8283</v>
      </c>
      <c r="B302" s="87" t="s">
        <v>334</v>
      </c>
      <c r="C302" s="79">
        <f>VLOOKUP(GroupVertices[[#This Row],[Vertex]],Vertices[],MATCH("ID",Vertices[[#Headers],[Vertex]:[Vertex Group]],0),FALSE)</f>
        <v>188</v>
      </c>
    </row>
    <row r="303" spans="1:3" ht="15">
      <c r="A303" s="79" t="s">
        <v>8283</v>
      </c>
      <c r="B303" s="87" t="s">
        <v>313</v>
      </c>
      <c r="C303" s="79">
        <f>VLOOKUP(GroupVertices[[#This Row],[Vertex]],Vertices[],MATCH("ID",Vertices[[#Headers],[Vertex]:[Vertex Group]],0),FALSE)</f>
        <v>165</v>
      </c>
    </row>
    <row r="304" spans="1:3" ht="15">
      <c r="A304" s="79" t="s">
        <v>8284</v>
      </c>
      <c r="B304" s="87" t="s">
        <v>741</v>
      </c>
      <c r="C304" s="79">
        <f>VLOOKUP(GroupVertices[[#This Row],[Vertex]],Vertices[],MATCH("ID",Vertices[[#Headers],[Vertex]:[Vertex Group]],0),FALSE)</f>
        <v>629</v>
      </c>
    </row>
    <row r="305" spans="1:3" ht="15">
      <c r="A305" s="79" t="s">
        <v>8284</v>
      </c>
      <c r="B305" s="87" t="s">
        <v>740</v>
      </c>
      <c r="C305" s="79">
        <f>VLOOKUP(GroupVertices[[#This Row],[Vertex]],Vertices[],MATCH("ID",Vertices[[#Headers],[Vertex]:[Vertex Group]],0),FALSE)</f>
        <v>15</v>
      </c>
    </row>
    <row r="306" spans="1:3" ht="15">
      <c r="A306" s="79" t="s">
        <v>8284</v>
      </c>
      <c r="B306" s="87" t="s">
        <v>738</v>
      </c>
      <c r="C306" s="79">
        <f>VLOOKUP(GroupVertices[[#This Row],[Vertex]],Vertices[],MATCH("ID",Vertices[[#Headers],[Vertex]:[Vertex Group]],0),FALSE)</f>
        <v>627</v>
      </c>
    </row>
    <row r="307" spans="1:3" ht="15">
      <c r="A307" s="79" t="s">
        <v>8284</v>
      </c>
      <c r="B307" s="87" t="s">
        <v>662</v>
      </c>
      <c r="C307" s="79">
        <f>VLOOKUP(GroupVertices[[#This Row],[Vertex]],Vertices[],MATCH("ID",Vertices[[#Headers],[Vertex]:[Vertex Group]],0),FALSE)</f>
        <v>552</v>
      </c>
    </row>
    <row r="308" spans="1:3" ht="15">
      <c r="A308" s="79" t="s">
        <v>8284</v>
      </c>
      <c r="B308" s="87" t="s">
        <v>650</v>
      </c>
      <c r="C308" s="79">
        <f>VLOOKUP(GroupVertices[[#This Row],[Vertex]],Vertices[],MATCH("ID",Vertices[[#Headers],[Vertex]:[Vertex Group]],0),FALSE)</f>
        <v>542</v>
      </c>
    </row>
    <row r="309" spans="1:3" ht="15">
      <c r="A309" s="79" t="s">
        <v>8284</v>
      </c>
      <c r="B309" s="87" t="s">
        <v>335</v>
      </c>
      <c r="C309" s="79">
        <f>VLOOKUP(GroupVertices[[#This Row],[Vertex]],Vertices[],MATCH("ID",Vertices[[#Headers],[Vertex]:[Vertex Group]],0),FALSE)</f>
        <v>189</v>
      </c>
    </row>
    <row r="310" spans="1:3" ht="15">
      <c r="A310" s="79" t="s">
        <v>8284</v>
      </c>
      <c r="B310" s="87" t="s">
        <v>330</v>
      </c>
      <c r="C310" s="79">
        <f>VLOOKUP(GroupVertices[[#This Row],[Vertex]],Vertices[],MATCH("ID",Vertices[[#Headers],[Vertex]:[Vertex Group]],0),FALSE)</f>
        <v>183</v>
      </c>
    </row>
    <row r="311" spans="1:3" ht="15">
      <c r="A311" s="79" t="s">
        <v>8284</v>
      </c>
      <c r="B311" s="87" t="s">
        <v>299</v>
      </c>
      <c r="C311" s="79">
        <f>VLOOKUP(GroupVertices[[#This Row],[Vertex]],Vertices[],MATCH("ID",Vertices[[#Headers],[Vertex]:[Vertex Group]],0),FALSE)</f>
        <v>148</v>
      </c>
    </row>
    <row r="312" spans="1:3" ht="15">
      <c r="A312" s="79" t="s">
        <v>8285</v>
      </c>
      <c r="B312" s="87" t="s">
        <v>312</v>
      </c>
      <c r="C312" s="79">
        <f>VLOOKUP(GroupVertices[[#This Row],[Vertex]],Vertices[],MATCH("ID",Vertices[[#Headers],[Vertex]:[Vertex Group]],0),FALSE)</f>
        <v>23</v>
      </c>
    </row>
    <row r="313" spans="1:3" ht="15">
      <c r="A313" s="79" t="s">
        <v>8285</v>
      </c>
      <c r="B313" s="87" t="s">
        <v>828</v>
      </c>
      <c r="C313" s="79">
        <f>VLOOKUP(GroupVertices[[#This Row],[Vertex]],Vertices[],MATCH("ID",Vertices[[#Headers],[Vertex]:[Vertex Group]],0),FALSE)</f>
        <v>164</v>
      </c>
    </row>
    <row r="314" spans="1:3" ht="15">
      <c r="A314" s="79" t="s">
        <v>8285</v>
      </c>
      <c r="B314" s="87" t="s">
        <v>827</v>
      </c>
      <c r="C314" s="79">
        <f>VLOOKUP(GroupVertices[[#This Row],[Vertex]],Vertices[],MATCH("ID",Vertices[[#Headers],[Vertex]:[Vertex Group]],0),FALSE)</f>
        <v>163</v>
      </c>
    </row>
    <row r="315" spans="1:3" ht="15">
      <c r="A315" s="79" t="s">
        <v>8285</v>
      </c>
      <c r="B315" s="87" t="s">
        <v>826</v>
      </c>
      <c r="C315" s="79">
        <f>VLOOKUP(GroupVertices[[#This Row],[Vertex]],Vertices[],MATCH("ID",Vertices[[#Headers],[Vertex]:[Vertex Group]],0),FALSE)</f>
        <v>162</v>
      </c>
    </row>
    <row r="316" spans="1:3" ht="15">
      <c r="A316" s="79" t="s">
        <v>8285</v>
      </c>
      <c r="B316" s="87" t="s">
        <v>825</v>
      </c>
      <c r="C316" s="79">
        <f>VLOOKUP(GroupVertices[[#This Row],[Vertex]],Vertices[],MATCH("ID",Vertices[[#Headers],[Vertex]:[Vertex Group]],0),FALSE)</f>
        <v>161</v>
      </c>
    </row>
    <row r="317" spans="1:3" ht="15">
      <c r="A317" s="79" t="s">
        <v>8285</v>
      </c>
      <c r="B317" s="87" t="s">
        <v>824</v>
      </c>
      <c r="C317" s="79">
        <f>VLOOKUP(GroupVertices[[#This Row],[Vertex]],Vertices[],MATCH("ID",Vertices[[#Headers],[Vertex]:[Vertex Group]],0),FALSE)</f>
        <v>160</v>
      </c>
    </row>
    <row r="318" spans="1:3" ht="15">
      <c r="A318" s="79" t="s">
        <v>8285</v>
      </c>
      <c r="B318" s="87" t="s">
        <v>311</v>
      </c>
      <c r="C318" s="79">
        <f>VLOOKUP(GroupVertices[[#This Row],[Vertex]],Vertices[],MATCH("ID",Vertices[[#Headers],[Vertex]:[Vertex Group]],0),FALSE)</f>
        <v>22</v>
      </c>
    </row>
    <row r="319" spans="1:3" ht="15">
      <c r="A319" s="79" t="s">
        <v>8286</v>
      </c>
      <c r="B319" s="87" t="s">
        <v>748</v>
      </c>
      <c r="C319" s="79">
        <f>VLOOKUP(GroupVertices[[#This Row],[Vertex]],Vertices[],MATCH("ID",Vertices[[#Headers],[Vertex]:[Vertex Group]],0),FALSE)</f>
        <v>637</v>
      </c>
    </row>
    <row r="320" spans="1:3" ht="15">
      <c r="A320" s="79" t="s">
        <v>8286</v>
      </c>
      <c r="B320" s="87" t="s">
        <v>747</v>
      </c>
      <c r="C320" s="79">
        <f>VLOOKUP(GroupVertices[[#This Row],[Vertex]],Vertices[],MATCH("ID",Vertices[[#Headers],[Vertex]:[Vertex Group]],0),FALSE)</f>
        <v>19</v>
      </c>
    </row>
    <row r="321" spans="1:3" ht="15">
      <c r="A321" s="79" t="s">
        <v>8286</v>
      </c>
      <c r="B321" s="87" t="s">
        <v>678</v>
      </c>
      <c r="C321" s="79">
        <f>VLOOKUP(GroupVertices[[#This Row],[Vertex]],Vertices[],MATCH("ID",Vertices[[#Headers],[Vertex]:[Vertex Group]],0),FALSE)</f>
        <v>567</v>
      </c>
    </row>
    <row r="322" spans="1:3" ht="15">
      <c r="A322" s="79" t="s">
        <v>8286</v>
      </c>
      <c r="B322" s="87" t="s">
        <v>659</v>
      </c>
      <c r="C322" s="79">
        <f>VLOOKUP(GroupVertices[[#This Row],[Vertex]],Vertices[],MATCH("ID",Vertices[[#Headers],[Vertex]:[Vertex Group]],0),FALSE)</f>
        <v>549</v>
      </c>
    </row>
    <row r="323" spans="1:3" ht="15">
      <c r="A323" s="79" t="s">
        <v>8286</v>
      </c>
      <c r="B323" s="87" t="s">
        <v>445</v>
      </c>
      <c r="C323" s="79">
        <f>VLOOKUP(GroupVertices[[#This Row],[Vertex]],Vertices[],MATCH("ID",Vertices[[#Headers],[Vertex]:[Vertex Group]],0),FALSE)</f>
        <v>313</v>
      </c>
    </row>
    <row r="324" spans="1:3" ht="15">
      <c r="A324" s="79" t="s">
        <v>8286</v>
      </c>
      <c r="B324" s="87" t="s">
        <v>406</v>
      </c>
      <c r="C324" s="79">
        <f>VLOOKUP(GroupVertices[[#This Row],[Vertex]],Vertices[],MATCH("ID",Vertices[[#Headers],[Vertex]:[Vertex Group]],0),FALSE)</f>
        <v>271</v>
      </c>
    </row>
    <row r="325" spans="1:3" ht="15">
      <c r="A325" s="79" t="s">
        <v>8287</v>
      </c>
      <c r="B325" s="87" t="s">
        <v>584</v>
      </c>
      <c r="C325" s="79">
        <f>VLOOKUP(GroupVertices[[#This Row],[Vertex]],Vertices[],MATCH("ID",Vertices[[#Headers],[Vertex]:[Vertex Group]],0),FALSE)</f>
        <v>472</v>
      </c>
    </row>
    <row r="326" spans="1:3" ht="15">
      <c r="A326" s="79" t="s">
        <v>8287</v>
      </c>
      <c r="B326" s="87" t="s">
        <v>583</v>
      </c>
      <c r="C326" s="79">
        <f>VLOOKUP(GroupVertices[[#This Row],[Vertex]],Vertices[],MATCH("ID",Vertices[[#Headers],[Vertex]:[Vertex Group]],0),FALSE)</f>
        <v>18</v>
      </c>
    </row>
    <row r="327" spans="1:3" ht="15">
      <c r="A327" s="79" t="s">
        <v>8287</v>
      </c>
      <c r="B327" s="87" t="s">
        <v>487</v>
      </c>
      <c r="C327" s="79">
        <f>VLOOKUP(GroupVertices[[#This Row],[Vertex]],Vertices[],MATCH("ID",Vertices[[#Headers],[Vertex]:[Vertex Group]],0),FALSE)</f>
        <v>365</v>
      </c>
    </row>
    <row r="328" spans="1:3" ht="15">
      <c r="A328" s="79" t="s">
        <v>8287</v>
      </c>
      <c r="B328" s="87" t="s">
        <v>397</v>
      </c>
      <c r="C328" s="79">
        <f>VLOOKUP(GroupVertices[[#This Row],[Vertex]],Vertices[],MATCH("ID",Vertices[[#Headers],[Vertex]:[Vertex Group]],0),FALSE)</f>
        <v>262</v>
      </c>
    </row>
    <row r="329" spans="1:3" ht="15">
      <c r="A329" s="79" t="s">
        <v>8287</v>
      </c>
      <c r="B329" s="87" t="s">
        <v>251</v>
      </c>
      <c r="C329" s="79">
        <f>VLOOKUP(GroupVertices[[#This Row],[Vertex]],Vertices[],MATCH("ID",Vertices[[#Headers],[Vertex]:[Vertex Group]],0),FALSE)</f>
        <v>94</v>
      </c>
    </row>
    <row r="330" spans="1:3" ht="15">
      <c r="A330" s="79" t="s">
        <v>8287</v>
      </c>
      <c r="B330" s="87" t="s">
        <v>238</v>
      </c>
      <c r="C330" s="79">
        <f>VLOOKUP(GroupVertices[[#This Row],[Vertex]],Vertices[],MATCH("ID",Vertices[[#Headers],[Vertex]:[Vertex Group]],0),FALSE)</f>
        <v>80</v>
      </c>
    </row>
    <row r="331" spans="1:3" ht="15">
      <c r="A331" s="79" t="s">
        <v>8288</v>
      </c>
      <c r="B331" s="87" t="s">
        <v>640</v>
      </c>
      <c r="C331" s="79">
        <f>VLOOKUP(GroupVertices[[#This Row],[Vertex]],Vertices[],MATCH("ID",Vertices[[#Headers],[Vertex]:[Vertex Group]],0),FALSE)</f>
        <v>531</v>
      </c>
    </row>
    <row r="332" spans="1:3" ht="15">
      <c r="A332" s="79" t="s">
        <v>8288</v>
      </c>
      <c r="B332" s="87" t="s">
        <v>639</v>
      </c>
      <c r="C332" s="79">
        <f>VLOOKUP(GroupVertices[[#This Row],[Vertex]],Vertices[],MATCH("ID",Vertices[[#Headers],[Vertex]:[Vertex Group]],0),FALSE)</f>
        <v>24</v>
      </c>
    </row>
    <row r="333" spans="1:3" ht="15">
      <c r="A333" s="79" t="s">
        <v>8288</v>
      </c>
      <c r="B333" s="87" t="s">
        <v>428</v>
      </c>
      <c r="C333" s="79">
        <f>VLOOKUP(GroupVertices[[#This Row],[Vertex]],Vertices[],MATCH("ID",Vertices[[#Headers],[Vertex]:[Vertex Group]],0),FALSE)</f>
        <v>295</v>
      </c>
    </row>
    <row r="334" spans="1:3" ht="15">
      <c r="A334" s="79" t="s">
        <v>8288</v>
      </c>
      <c r="B334" s="87" t="s">
        <v>323</v>
      </c>
      <c r="C334" s="79">
        <f>VLOOKUP(GroupVertices[[#This Row],[Vertex]],Vertices[],MATCH("ID",Vertices[[#Headers],[Vertex]:[Vertex Group]],0),FALSE)</f>
        <v>26</v>
      </c>
    </row>
    <row r="335" spans="1:3" ht="15">
      <c r="A335" s="79" t="s">
        <v>8288</v>
      </c>
      <c r="B335" s="87" t="s">
        <v>322</v>
      </c>
      <c r="C335" s="79">
        <f>VLOOKUP(GroupVertices[[#This Row],[Vertex]],Vertices[],MATCH("ID",Vertices[[#Headers],[Vertex]:[Vertex Group]],0),FALSE)</f>
        <v>175</v>
      </c>
    </row>
    <row r="336" spans="1:3" ht="15">
      <c r="A336" s="79" t="s">
        <v>8289</v>
      </c>
      <c r="B336" s="87" t="s">
        <v>496</v>
      </c>
      <c r="C336" s="79">
        <f>VLOOKUP(GroupVertices[[#This Row],[Vertex]],Vertices[],MATCH("ID",Vertices[[#Headers],[Vertex]:[Vertex Group]],0),FALSE)</f>
        <v>373</v>
      </c>
    </row>
    <row r="337" spans="1:3" ht="15">
      <c r="A337" s="79" t="s">
        <v>8289</v>
      </c>
      <c r="B337" s="87" t="s">
        <v>495</v>
      </c>
      <c r="C337" s="79">
        <f>VLOOKUP(GroupVertices[[#This Row],[Vertex]],Vertices[],MATCH("ID",Vertices[[#Headers],[Vertex]:[Vertex Group]],0),FALSE)</f>
        <v>21</v>
      </c>
    </row>
    <row r="338" spans="1:3" ht="15">
      <c r="A338" s="79" t="s">
        <v>8289</v>
      </c>
      <c r="B338" s="87" t="s">
        <v>317</v>
      </c>
      <c r="C338" s="79">
        <f>VLOOKUP(GroupVertices[[#This Row],[Vertex]],Vertices[],MATCH("ID",Vertices[[#Headers],[Vertex]:[Vertex Group]],0),FALSE)</f>
        <v>169</v>
      </c>
    </row>
    <row r="339" spans="1:3" ht="15">
      <c r="A339" s="79" t="s">
        <v>8289</v>
      </c>
      <c r="B339" s="87" t="s">
        <v>267</v>
      </c>
      <c r="C339" s="79">
        <f>VLOOKUP(GroupVertices[[#This Row],[Vertex]],Vertices[],MATCH("ID",Vertices[[#Headers],[Vertex]:[Vertex Group]],0),FALSE)</f>
        <v>111</v>
      </c>
    </row>
    <row r="340" spans="1:3" ht="15">
      <c r="A340" s="79" t="s">
        <v>8289</v>
      </c>
      <c r="B340" s="87" t="s">
        <v>224</v>
      </c>
      <c r="C340" s="79">
        <f>VLOOKUP(GroupVertices[[#This Row],[Vertex]],Vertices[],MATCH("ID",Vertices[[#Headers],[Vertex]:[Vertex Group]],0),FALSE)</f>
        <v>62</v>
      </c>
    </row>
    <row r="341" spans="1:3" ht="15">
      <c r="A341" s="79" t="s">
        <v>8290</v>
      </c>
      <c r="B341" s="87" t="s">
        <v>798</v>
      </c>
      <c r="C341" s="79">
        <f>VLOOKUP(GroupVertices[[#This Row],[Vertex]],Vertices[],MATCH("ID",Vertices[[#Headers],[Vertex]:[Vertex Group]],0),FALSE)</f>
        <v>34</v>
      </c>
    </row>
    <row r="342" spans="1:3" ht="15">
      <c r="A342" s="79" t="s">
        <v>8290</v>
      </c>
      <c r="B342" s="87" t="s">
        <v>904</v>
      </c>
      <c r="C342" s="79">
        <f>VLOOKUP(GroupVertices[[#This Row],[Vertex]],Vertices[],MATCH("ID",Vertices[[#Headers],[Vertex]:[Vertex Group]],0),FALSE)</f>
        <v>683</v>
      </c>
    </row>
    <row r="343" spans="1:3" ht="15">
      <c r="A343" s="79" t="s">
        <v>8290</v>
      </c>
      <c r="B343" s="87" t="s">
        <v>903</v>
      </c>
      <c r="C343" s="79">
        <f>VLOOKUP(GroupVertices[[#This Row],[Vertex]],Vertices[],MATCH("ID",Vertices[[#Headers],[Vertex]:[Vertex Group]],0),FALSE)</f>
        <v>682</v>
      </c>
    </row>
    <row r="344" spans="1:3" ht="15">
      <c r="A344" s="79" t="s">
        <v>8290</v>
      </c>
      <c r="B344" s="87" t="s">
        <v>902</v>
      </c>
      <c r="C344" s="79">
        <f>VLOOKUP(GroupVertices[[#This Row],[Vertex]],Vertices[],MATCH("ID",Vertices[[#Headers],[Vertex]:[Vertex Group]],0),FALSE)</f>
        <v>681</v>
      </c>
    </row>
    <row r="345" spans="1:3" ht="15">
      <c r="A345" s="79" t="s">
        <v>8291</v>
      </c>
      <c r="B345" s="87" t="s">
        <v>783</v>
      </c>
      <c r="C345" s="79">
        <f>VLOOKUP(GroupVertices[[#This Row],[Vertex]],Vertices[],MATCH("ID",Vertices[[#Headers],[Vertex]:[Vertex Group]],0),FALSE)</f>
        <v>670</v>
      </c>
    </row>
    <row r="346" spans="1:3" ht="15">
      <c r="A346" s="79" t="s">
        <v>8291</v>
      </c>
      <c r="B346" s="87" t="s">
        <v>782</v>
      </c>
      <c r="C346" s="79">
        <f>VLOOKUP(GroupVertices[[#This Row],[Vertex]],Vertices[],MATCH("ID",Vertices[[#Headers],[Vertex]:[Vertex Group]],0),FALSE)</f>
        <v>31</v>
      </c>
    </row>
    <row r="347" spans="1:3" ht="15">
      <c r="A347" s="79" t="s">
        <v>8291</v>
      </c>
      <c r="B347" s="87" t="s">
        <v>776</v>
      </c>
      <c r="C347" s="79">
        <f>VLOOKUP(GroupVertices[[#This Row],[Vertex]],Vertices[],MATCH("ID",Vertices[[#Headers],[Vertex]:[Vertex Group]],0),FALSE)</f>
        <v>664</v>
      </c>
    </row>
    <row r="348" spans="1:3" ht="15">
      <c r="A348" s="79" t="s">
        <v>8291</v>
      </c>
      <c r="B348" s="87" t="s">
        <v>552</v>
      </c>
      <c r="C348" s="79">
        <f>VLOOKUP(GroupVertices[[#This Row],[Vertex]],Vertices[],MATCH("ID",Vertices[[#Headers],[Vertex]:[Vertex Group]],0),FALSE)</f>
        <v>436</v>
      </c>
    </row>
    <row r="349" spans="1:3" ht="15">
      <c r="A349" s="79" t="s">
        <v>8292</v>
      </c>
      <c r="B349" s="87" t="s">
        <v>780</v>
      </c>
      <c r="C349" s="79">
        <f>VLOOKUP(GroupVertices[[#This Row],[Vertex]],Vertices[],MATCH("ID",Vertices[[#Headers],[Vertex]:[Vertex Group]],0),FALSE)</f>
        <v>668</v>
      </c>
    </row>
    <row r="350" spans="1:3" ht="15">
      <c r="A350" s="79" t="s">
        <v>8292</v>
      </c>
      <c r="B350" s="87" t="s">
        <v>849</v>
      </c>
      <c r="C350" s="79">
        <f>VLOOKUP(GroupVertices[[#This Row],[Vertex]],Vertices[],MATCH("ID",Vertices[[#Headers],[Vertex]:[Vertex Group]],0),FALSE)</f>
        <v>35</v>
      </c>
    </row>
    <row r="351" spans="1:3" ht="15">
      <c r="A351" s="79" t="s">
        <v>8292</v>
      </c>
      <c r="B351" s="87" t="s">
        <v>779</v>
      </c>
      <c r="C351" s="79">
        <f>VLOOKUP(GroupVertices[[#This Row],[Vertex]],Vertices[],MATCH("ID",Vertices[[#Headers],[Vertex]:[Vertex Group]],0),FALSE)</f>
        <v>667</v>
      </c>
    </row>
    <row r="352" spans="1:3" ht="15">
      <c r="A352" s="79" t="s">
        <v>8292</v>
      </c>
      <c r="B352" s="87" t="s">
        <v>387</v>
      </c>
      <c r="C352" s="79">
        <f>VLOOKUP(GroupVertices[[#This Row],[Vertex]],Vertices[],MATCH("ID",Vertices[[#Headers],[Vertex]:[Vertex Group]],0),FALSE)</f>
        <v>252</v>
      </c>
    </row>
    <row r="353" spans="1:3" ht="15">
      <c r="A353" s="79" t="s">
        <v>8293</v>
      </c>
      <c r="B353" s="87" t="s">
        <v>744</v>
      </c>
      <c r="C353" s="79">
        <f>VLOOKUP(GroupVertices[[#This Row],[Vertex]],Vertices[],MATCH("ID",Vertices[[#Headers],[Vertex]:[Vertex Group]],0),FALSE)</f>
        <v>33</v>
      </c>
    </row>
    <row r="354" spans="1:3" ht="15">
      <c r="A354" s="79" t="s">
        <v>8293</v>
      </c>
      <c r="B354" s="87" t="s">
        <v>898</v>
      </c>
      <c r="C354" s="79">
        <f>VLOOKUP(GroupVertices[[#This Row],[Vertex]],Vertices[],MATCH("ID",Vertices[[#Headers],[Vertex]:[Vertex Group]],0),FALSE)</f>
        <v>634</v>
      </c>
    </row>
    <row r="355" spans="1:3" ht="15">
      <c r="A355" s="79" t="s">
        <v>8293</v>
      </c>
      <c r="B355" s="87" t="s">
        <v>897</v>
      </c>
      <c r="C355" s="79">
        <f>VLOOKUP(GroupVertices[[#This Row],[Vertex]],Vertices[],MATCH("ID",Vertices[[#Headers],[Vertex]:[Vertex Group]],0),FALSE)</f>
        <v>633</v>
      </c>
    </row>
    <row r="356" spans="1:3" ht="15">
      <c r="A356" s="79" t="s">
        <v>8293</v>
      </c>
      <c r="B356" s="87" t="s">
        <v>896</v>
      </c>
      <c r="C356" s="79">
        <f>VLOOKUP(GroupVertices[[#This Row],[Vertex]],Vertices[],MATCH("ID",Vertices[[#Headers],[Vertex]:[Vertex Group]],0),FALSE)</f>
        <v>632</v>
      </c>
    </row>
    <row r="357" spans="1:3" ht="15">
      <c r="A357" s="79" t="s">
        <v>8294</v>
      </c>
      <c r="B357" s="87" t="s">
        <v>654</v>
      </c>
      <c r="C357" s="79">
        <f>VLOOKUP(GroupVertices[[#This Row],[Vertex]],Vertices[],MATCH("ID",Vertices[[#Headers],[Vertex]:[Vertex Group]],0),FALSE)</f>
        <v>545</v>
      </c>
    </row>
    <row r="358" spans="1:3" ht="15">
      <c r="A358" s="79" t="s">
        <v>8294</v>
      </c>
      <c r="B358" s="87" t="s">
        <v>653</v>
      </c>
      <c r="C358" s="79">
        <f>VLOOKUP(GroupVertices[[#This Row],[Vertex]],Vertices[],MATCH("ID",Vertices[[#Headers],[Vertex]:[Vertex Group]],0),FALSE)</f>
        <v>27</v>
      </c>
    </row>
    <row r="359" spans="1:3" ht="15">
      <c r="A359" s="79" t="s">
        <v>8294</v>
      </c>
      <c r="B359" s="87" t="s">
        <v>473</v>
      </c>
      <c r="C359" s="79">
        <f>VLOOKUP(GroupVertices[[#This Row],[Vertex]],Vertices[],MATCH("ID",Vertices[[#Headers],[Vertex]:[Vertex Group]],0),FALSE)</f>
        <v>349</v>
      </c>
    </row>
    <row r="360" spans="1:3" ht="15">
      <c r="A360" s="79" t="s">
        <v>8294</v>
      </c>
      <c r="B360" s="87" t="s">
        <v>349</v>
      </c>
      <c r="C360" s="79">
        <f>VLOOKUP(GroupVertices[[#This Row],[Vertex]],Vertices[],MATCH("ID",Vertices[[#Headers],[Vertex]:[Vertex Group]],0),FALSE)</f>
        <v>210</v>
      </c>
    </row>
    <row r="361" spans="1:3" ht="15">
      <c r="A361" s="79" t="s">
        <v>8295</v>
      </c>
      <c r="B361" s="87" t="s">
        <v>616</v>
      </c>
      <c r="C361" s="79">
        <f>VLOOKUP(GroupVertices[[#This Row],[Vertex]],Vertices[],MATCH("ID",Vertices[[#Headers],[Vertex]:[Vertex Group]],0),FALSE)</f>
        <v>32</v>
      </c>
    </row>
    <row r="362" spans="1:3" ht="15">
      <c r="A362" s="79" t="s">
        <v>8295</v>
      </c>
      <c r="B362" s="87" t="s">
        <v>889</v>
      </c>
      <c r="C362" s="79">
        <f>VLOOKUP(GroupVertices[[#This Row],[Vertex]],Vertices[],MATCH("ID",Vertices[[#Headers],[Vertex]:[Vertex Group]],0),FALSE)</f>
        <v>508</v>
      </c>
    </row>
    <row r="363" spans="1:3" ht="15">
      <c r="A363" s="79" t="s">
        <v>8295</v>
      </c>
      <c r="B363" s="87" t="s">
        <v>888</v>
      </c>
      <c r="C363" s="79">
        <f>VLOOKUP(GroupVertices[[#This Row],[Vertex]],Vertices[],MATCH("ID",Vertices[[#Headers],[Vertex]:[Vertex Group]],0),FALSE)</f>
        <v>507</v>
      </c>
    </row>
    <row r="364" spans="1:3" ht="15">
      <c r="A364" s="79" t="s">
        <v>8295</v>
      </c>
      <c r="B364" s="87" t="s">
        <v>887</v>
      </c>
      <c r="C364" s="79">
        <f>VLOOKUP(GroupVertices[[#This Row],[Vertex]],Vertices[],MATCH("ID",Vertices[[#Headers],[Vertex]:[Vertex Group]],0),FALSE)</f>
        <v>506</v>
      </c>
    </row>
    <row r="365" spans="1:3" ht="15">
      <c r="A365" s="79" t="s">
        <v>8296</v>
      </c>
      <c r="B365" s="87" t="s">
        <v>537</v>
      </c>
      <c r="C365" s="79">
        <f>VLOOKUP(GroupVertices[[#This Row],[Vertex]],Vertices[],MATCH("ID",Vertices[[#Headers],[Vertex]:[Vertex Group]],0),FALSE)</f>
        <v>30</v>
      </c>
    </row>
    <row r="366" spans="1:3" ht="15">
      <c r="A366" s="79" t="s">
        <v>8296</v>
      </c>
      <c r="B366" s="87" t="s">
        <v>875</v>
      </c>
      <c r="C366" s="79">
        <f>VLOOKUP(GroupVertices[[#This Row],[Vertex]],Vertices[],MATCH("ID",Vertices[[#Headers],[Vertex]:[Vertex Group]],0),FALSE)</f>
        <v>420</v>
      </c>
    </row>
    <row r="367" spans="1:3" ht="15">
      <c r="A367" s="79" t="s">
        <v>8296</v>
      </c>
      <c r="B367" s="87" t="s">
        <v>874</v>
      </c>
      <c r="C367" s="79">
        <f>VLOOKUP(GroupVertices[[#This Row],[Vertex]],Vertices[],MATCH("ID",Vertices[[#Headers],[Vertex]:[Vertex Group]],0),FALSE)</f>
        <v>419</v>
      </c>
    </row>
    <row r="368" spans="1:3" ht="15">
      <c r="A368" s="79" t="s">
        <v>8296</v>
      </c>
      <c r="B368" s="87" t="s">
        <v>873</v>
      </c>
      <c r="C368" s="79">
        <f>VLOOKUP(GroupVertices[[#This Row],[Vertex]],Vertices[],MATCH("ID",Vertices[[#Headers],[Vertex]:[Vertex Group]],0),FALSE)</f>
        <v>418</v>
      </c>
    </row>
    <row r="369" spans="1:3" ht="15">
      <c r="A369" s="79" t="s">
        <v>8297</v>
      </c>
      <c r="B369" s="87" t="s">
        <v>516</v>
      </c>
      <c r="C369" s="79">
        <f>VLOOKUP(GroupVertices[[#This Row],[Vertex]],Vertices[],MATCH("ID",Vertices[[#Headers],[Vertex]:[Vertex Group]],0),FALSE)</f>
        <v>29</v>
      </c>
    </row>
    <row r="370" spans="1:3" ht="15">
      <c r="A370" s="79" t="s">
        <v>8297</v>
      </c>
      <c r="B370" s="87" t="s">
        <v>872</v>
      </c>
      <c r="C370" s="79">
        <f>VLOOKUP(GroupVertices[[#This Row],[Vertex]],Vertices[],MATCH("ID",Vertices[[#Headers],[Vertex]:[Vertex Group]],0),FALSE)</f>
        <v>397</v>
      </c>
    </row>
    <row r="371" spans="1:3" ht="15">
      <c r="A371" s="79" t="s">
        <v>8297</v>
      </c>
      <c r="B371" s="87" t="s">
        <v>871</v>
      </c>
      <c r="C371" s="79">
        <f>VLOOKUP(GroupVertices[[#This Row],[Vertex]],Vertices[],MATCH("ID",Vertices[[#Headers],[Vertex]:[Vertex Group]],0),FALSE)</f>
        <v>396</v>
      </c>
    </row>
    <row r="372" spans="1:3" ht="15">
      <c r="A372" s="79" t="s">
        <v>8297</v>
      </c>
      <c r="B372" s="87" t="s">
        <v>870</v>
      </c>
      <c r="C372" s="79">
        <f>VLOOKUP(GroupVertices[[#This Row],[Vertex]],Vertices[],MATCH("ID",Vertices[[#Headers],[Vertex]:[Vertex Group]],0),FALSE)</f>
        <v>395</v>
      </c>
    </row>
    <row r="373" spans="1:3" ht="15">
      <c r="A373" s="79" t="s">
        <v>8298</v>
      </c>
      <c r="B373" s="87" t="s">
        <v>466</v>
      </c>
      <c r="C373" s="79">
        <f>VLOOKUP(GroupVertices[[#This Row],[Vertex]],Vertices[],MATCH("ID",Vertices[[#Headers],[Vertex]:[Vertex Group]],0),FALSE)</f>
        <v>28</v>
      </c>
    </row>
    <row r="374" spans="1:3" ht="15">
      <c r="A374" s="79" t="s">
        <v>8298</v>
      </c>
      <c r="B374" s="87" t="s">
        <v>864</v>
      </c>
      <c r="C374" s="79">
        <f>VLOOKUP(GroupVertices[[#This Row],[Vertex]],Vertices[],MATCH("ID",Vertices[[#Headers],[Vertex]:[Vertex Group]],0),FALSE)</f>
        <v>342</v>
      </c>
    </row>
    <row r="375" spans="1:3" ht="15">
      <c r="A375" s="79" t="s">
        <v>8298</v>
      </c>
      <c r="B375" s="87" t="s">
        <v>863</v>
      </c>
      <c r="C375" s="79">
        <f>VLOOKUP(GroupVertices[[#This Row],[Vertex]],Vertices[],MATCH("ID",Vertices[[#Headers],[Vertex]:[Vertex Group]],0),FALSE)</f>
        <v>341</v>
      </c>
    </row>
    <row r="376" spans="1:3" ht="15">
      <c r="A376" s="79" t="s">
        <v>8298</v>
      </c>
      <c r="B376" s="87" t="s">
        <v>862</v>
      </c>
      <c r="C376" s="79">
        <f>VLOOKUP(GroupVertices[[#This Row],[Vertex]],Vertices[],MATCH("ID",Vertices[[#Headers],[Vertex]:[Vertex Group]],0),FALSE)</f>
        <v>340</v>
      </c>
    </row>
    <row r="377" spans="1:3" ht="15">
      <c r="A377" s="79" t="s">
        <v>8299</v>
      </c>
      <c r="B377" s="87" t="s">
        <v>225</v>
      </c>
      <c r="C377" s="79">
        <f>VLOOKUP(GroupVertices[[#This Row],[Vertex]],Vertices[],MATCH("ID",Vertices[[#Headers],[Vertex]:[Vertex Group]],0),FALSE)</f>
        <v>25</v>
      </c>
    </row>
    <row r="378" spans="1:3" ht="15">
      <c r="A378" s="79" t="s">
        <v>8299</v>
      </c>
      <c r="B378" s="87" t="s">
        <v>812</v>
      </c>
      <c r="C378" s="79">
        <f>VLOOKUP(GroupVertices[[#This Row],[Vertex]],Vertices[],MATCH("ID",Vertices[[#Headers],[Vertex]:[Vertex Group]],0),FALSE)</f>
        <v>65</v>
      </c>
    </row>
    <row r="379" spans="1:3" ht="15">
      <c r="A379" s="79" t="s">
        <v>8299</v>
      </c>
      <c r="B379" s="87" t="s">
        <v>811</v>
      </c>
      <c r="C379" s="79">
        <f>VLOOKUP(GroupVertices[[#This Row],[Vertex]],Vertices[],MATCH("ID",Vertices[[#Headers],[Vertex]:[Vertex Group]],0),FALSE)</f>
        <v>64</v>
      </c>
    </row>
    <row r="380" spans="1:3" ht="15">
      <c r="A380" s="79" t="s">
        <v>8299</v>
      </c>
      <c r="B380" s="87" t="s">
        <v>810</v>
      </c>
      <c r="C380" s="79">
        <f>VLOOKUP(GroupVertices[[#This Row],[Vertex]],Vertices[],MATCH("ID",Vertices[[#Headers],[Vertex]:[Vertex Group]],0),FALSE)</f>
        <v>63</v>
      </c>
    </row>
    <row r="381" spans="1:3" ht="15">
      <c r="A381" s="79" t="s">
        <v>8300</v>
      </c>
      <c r="B381" s="87" t="s">
        <v>794</v>
      </c>
      <c r="C381" s="79">
        <f>VLOOKUP(GroupVertices[[#This Row],[Vertex]],Vertices[],MATCH("ID",Vertices[[#Headers],[Vertex]:[Vertex Group]],0),FALSE)</f>
        <v>678</v>
      </c>
    </row>
    <row r="382" spans="1:3" ht="15">
      <c r="A382" s="79" t="s">
        <v>8300</v>
      </c>
      <c r="B382" s="87" t="s">
        <v>793</v>
      </c>
      <c r="C382" s="79">
        <f>VLOOKUP(GroupVertices[[#This Row],[Vertex]],Vertices[],MATCH("ID",Vertices[[#Headers],[Vertex]:[Vertex Group]],0),FALSE)</f>
        <v>47</v>
      </c>
    </row>
    <row r="383" spans="1:3" ht="15">
      <c r="A383" s="79" t="s">
        <v>8300</v>
      </c>
      <c r="B383" s="87" t="s">
        <v>475</v>
      </c>
      <c r="C383" s="79">
        <f>VLOOKUP(GroupVertices[[#This Row],[Vertex]],Vertices[],MATCH("ID",Vertices[[#Headers],[Vertex]:[Vertex Group]],0),FALSE)</f>
        <v>351</v>
      </c>
    </row>
    <row r="384" spans="1:3" ht="15">
      <c r="A384" s="79" t="s">
        <v>8301</v>
      </c>
      <c r="B384" s="87" t="s">
        <v>790</v>
      </c>
      <c r="C384" s="79">
        <f>VLOOKUP(GroupVertices[[#This Row],[Vertex]],Vertices[],MATCH("ID",Vertices[[#Headers],[Vertex]:[Vertex Group]],0),FALSE)</f>
        <v>676</v>
      </c>
    </row>
    <row r="385" spans="1:3" ht="15">
      <c r="A385" s="79" t="s">
        <v>8301</v>
      </c>
      <c r="B385" s="87" t="s">
        <v>789</v>
      </c>
      <c r="C385" s="79">
        <f>VLOOKUP(GroupVertices[[#This Row],[Vertex]],Vertices[],MATCH("ID",Vertices[[#Headers],[Vertex]:[Vertex Group]],0),FALSE)</f>
        <v>37</v>
      </c>
    </row>
    <row r="386" spans="1:3" ht="15">
      <c r="A386" s="79" t="s">
        <v>8301</v>
      </c>
      <c r="B386" s="87" t="s">
        <v>239</v>
      </c>
      <c r="C386" s="79">
        <f>VLOOKUP(GroupVertices[[#This Row],[Vertex]],Vertices[],MATCH("ID",Vertices[[#Headers],[Vertex]:[Vertex Group]],0),FALSE)</f>
        <v>81</v>
      </c>
    </row>
    <row r="387" spans="1:3" ht="15">
      <c r="A387" s="79" t="s">
        <v>8302</v>
      </c>
      <c r="B387" s="87" t="s">
        <v>767</v>
      </c>
      <c r="C387" s="79">
        <f>VLOOKUP(GroupVertices[[#This Row],[Vertex]],Vertices[],MATCH("ID",Vertices[[#Headers],[Vertex]:[Vertex Group]],0),FALSE)</f>
        <v>657</v>
      </c>
    </row>
    <row r="388" spans="1:3" ht="15">
      <c r="A388" s="79" t="s">
        <v>8302</v>
      </c>
      <c r="B388" s="87" t="s">
        <v>877</v>
      </c>
      <c r="C388" s="79">
        <f>VLOOKUP(GroupVertices[[#This Row],[Vertex]],Vertices[],MATCH("ID",Vertices[[#Headers],[Vertex]:[Vertex Group]],0),FALSE)</f>
        <v>50</v>
      </c>
    </row>
    <row r="389" spans="1:3" ht="15">
      <c r="A389" s="79" t="s">
        <v>8302</v>
      </c>
      <c r="B389" s="87" t="s">
        <v>556</v>
      </c>
      <c r="C389" s="79">
        <f>VLOOKUP(GroupVertices[[#This Row],[Vertex]],Vertices[],MATCH("ID",Vertices[[#Headers],[Vertex]:[Vertex Group]],0),FALSE)</f>
        <v>440</v>
      </c>
    </row>
    <row r="390" spans="1:3" ht="15">
      <c r="A390" s="79" t="s">
        <v>8303</v>
      </c>
      <c r="B390" s="87" t="s">
        <v>728</v>
      </c>
      <c r="C390" s="79">
        <f>VLOOKUP(GroupVertices[[#This Row],[Vertex]],Vertices[],MATCH("ID",Vertices[[#Headers],[Vertex]:[Vertex Group]],0),FALSE)</f>
        <v>617</v>
      </c>
    </row>
    <row r="391" spans="1:3" ht="15">
      <c r="A391" s="79" t="s">
        <v>8303</v>
      </c>
      <c r="B391" s="87" t="s">
        <v>727</v>
      </c>
      <c r="C391" s="79">
        <f>VLOOKUP(GroupVertices[[#This Row],[Vertex]],Vertices[],MATCH("ID",Vertices[[#Headers],[Vertex]:[Vertex Group]],0),FALSE)</f>
        <v>49</v>
      </c>
    </row>
    <row r="392" spans="1:3" ht="15">
      <c r="A392" s="79" t="s">
        <v>8303</v>
      </c>
      <c r="B392" s="87" t="s">
        <v>554</v>
      </c>
      <c r="C392" s="79">
        <f>VLOOKUP(GroupVertices[[#This Row],[Vertex]],Vertices[],MATCH("ID",Vertices[[#Headers],[Vertex]:[Vertex Group]],0),FALSE)</f>
        <v>438</v>
      </c>
    </row>
    <row r="393" spans="1:3" ht="15">
      <c r="A393" s="79" t="s">
        <v>8304</v>
      </c>
      <c r="B393" s="87" t="s">
        <v>720</v>
      </c>
      <c r="C393" s="79">
        <f>VLOOKUP(GroupVertices[[#This Row],[Vertex]],Vertices[],MATCH("ID",Vertices[[#Headers],[Vertex]:[Vertex Group]],0),FALSE)</f>
        <v>610</v>
      </c>
    </row>
    <row r="394" spans="1:3" ht="15">
      <c r="A394" s="79" t="s">
        <v>8304</v>
      </c>
      <c r="B394" s="87" t="s">
        <v>719</v>
      </c>
      <c r="C394" s="79">
        <f>VLOOKUP(GroupVertices[[#This Row],[Vertex]],Vertices[],MATCH("ID",Vertices[[#Headers],[Vertex]:[Vertex Group]],0),FALSE)</f>
        <v>53</v>
      </c>
    </row>
    <row r="395" spans="1:3" ht="15">
      <c r="A395" s="79" t="s">
        <v>8304</v>
      </c>
      <c r="B395" s="87" t="s">
        <v>655</v>
      </c>
      <c r="C395" s="79">
        <f>VLOOKUP(GroupVertices[[#This Row],[Vertex]],Vertices[],MATCH("ID",Vertices[[#Headers],[Vertex]:[Vertex Group]],0),FALSE)</f>
        <v>546</v>
      </c>
    </row>
    <row r="396" spans="1:3" ht="15">
      <c r="A396" s="79" t="s">
        <v>8305</v>
      </c>
      <c r="B396" s="87" t="s">
        <v>712</v>
      </c>
      <c r="C396" s="79">
        <f>VLOOKUP(GroupVertices[[#This Row],[Vertex]],Vertices[],MATCH("ID",Vertices[[#Headers],[Vertex]:[Vertex Group]],0),FALSE)</f>
        <v>604</v>
      </c>
    </row>
    <row r="397" spans="1:3" ht="15">
      <c r="A397" s="79" t="s">
        <v>8305</v>
      </c>
      <c r="B397" s="87" t="s">
        <v>895</v>
      </c>
      <c r="C397" s="79">
        <f>VLOOKUP(GroupVertices[[#This Row],[Vertex]],Vertices[],MATCH("ID",Vertices[[#Headers],[Vertex]:[Vertex Group]],0),FALSE)</f>
        <v>603</v>
      </c>
    </row>
    <row r="398" spans="1:3" ht="15">
      <c r="A398" s="79" t="s">
        <v>8305</v>
      </c>
      <c r="B398" s="87" t="s">
        <v>711</v>
      </c>
      <c r="C398" s="79">
        <f>VLOOKUP(GroupVertices[[#This Row],[Vertex]],Vertices[],MATCH("ID",Vertices[[#Headers],[Vertex]:[Vertex Group]],0),FALSE)</f>
        <v>602</v>
      </c>
    </row>
    <row r="399" spans="1:3" ht="15">
      <c r="A399" s="79" t="s">
        <v>8306</v>
      </c>
      <c r="B399" s="87" t="s">
        <v>706</v>
      </c>
      <c r="C399" s="79">
        <f>VLOOKUP(GroupVertices[[#This Row],[Vertex]],Vertices[],MATCH("ID",Vertices[[#Headers],[Vertex]:[Vertex Group]],0),FALSE)</f>
        <v>597</v>
      </c>
    </row>
    <row r="400" spans="1:3" ht="15">
      <c r="A400" s="79" t="s">
        <v>8306</v>
      </c>
      <c r="B400" s="87" t="s">
        <v>894</v>
      </c>
      <c r="C400" s="79">
        <f>VLOOKUP(GroupVertices[[#This Row],[Vertex]],Vertices[],MATCH("ID",Vertices[[#Headers],[Vertex]:[Vertex Group]],0),FALSE)</f>
        <v>596</v>
      </c>
    </row>
    <row r="401" spans="1:3" ht="15">
      <c r="A401" s="79" t="s">
        <v>8306</v>
      </c>
      <c r="B401" s="87" t="s">
        <v>705</v>
      </c>
      <c r="C401" s="79">
        <f>VLOOKUP(GroupVertices[[#This Row],[Vertex]],Vertices[],MATCH("ID",Vertices[[#Headers],[Vertex]:[Vertex Group]],0),FALSE)</f>
        <v>595</v>
      </c>
    </row>
    <row r="402" spans="1:3" ht="15">
      <c r="A402" s="79" t="s">
        <v>8307</v>
      </c>
      <c r="B402" s="87" t="s">
        <v>704</v>
      </c>
      <c r="C402" s="79">
        <f>VLOOKUP(GroupVertices[[#This Row],[Vertex]],Vertices[],MATCH("ID",Vertices[[#Headers],[Vertex]:[Vertex Group]],0),FALSE)</f>
        <v>594</v>
      </c>
    </row>
    <row r="403" spans="1:3" ht="15">
      <c r="A403" s="79" t="s">
        <v>8307</v>
      </c>
      <c r="B403" s="87" t="s">
        <v>703</v>
      </c>
      <c r="C403" s="79">
        <f>VLOOKUP(GroupVertices[[#This Row],[Vertex]],Vertices[],MATCH("ID",Vertices[[#Headers],[Vertex]:[Vertex Group]],0),FALSE)</f>
        <v>592</v>
      </c>
    </row>
    <row r="404" spans="1:3" ht="15">
      <c r="A404" s="79" t="s">
        <v>8307</v>
      </c>
      <c r="B404" s="87" t="s">
        <v>893</v>
      </c>
      <c r="C404" s="79">
        <f>VLOOKUP(GroupVertices[[#This Row],[Vertex]],Vertices[],MATCH("ID",Vertices[[#Headers],[Vertex]:[Vertex Group]],0),FALSE)</f>
        <v>593</v>
      </c>
    </row>
    <row r="405" spans="1:3" ht="15">
      <c r="A405" s="79" t="s">
        <v>8308</v>
      </c>
      <c r="B405" s="87" t="s">
        <v>694</v>
      </c>
      <c r="C405" s="79">
        <f>VLOOKUP(GroupVertices[[#This Row],[Vertex]],Vertices[],MATCH("ID",Vertices[[#Headers],[Vertex]:[Vertex Group]],0),FALSE)</f>
        <v>583</v>
      </c>
    </row>
    <row r="406" spans="1:3" ht="15">
      <c r="A406" s="79" t="s">
        <v>8308</v>
      </c>
      <c r="B406" s="87" t="s">
        <v>693</v>
      </c>
      <c r="C406" s="79">
        <f>VLOOKUP(GroupVertices[[#This Row],[Vertex]],Vertices[],MATCH("ID",Vertices[[#Headers],[Vertex]:[Vertex Group]],0),FALSE)</f>
        <v>52</v>
      </c>
    </row>
    <row r="407" spans="1:3" ht="15">
      <c r="A407" s="79" t="s">
        <v>8308</v>
      </c>
      <c r="B407" s="87" t="s">
        <v>579</v>
      </c>
      <c r="C407" s="79">
        <f>VLOOKUP(GroupVertices[[#This Row],[Vertex]],Vertices[],MATCH("ID",Vertices[[#Headers],[Vertex]:[Vertex Group]],0),FALSE)</f>
        <v>467</v>
      </c>
    </row>
    <row r="408" spans="1:3" ht="15">
      <c r="A408" s="79" t="s">
        <v>8309</v>
      </c>
      <c r="B408" s="87" t="s">
        <v>665</v>
      </c>
      <c r="C408" s="79">
        <f>VLOOKUP(GroupVertices[[#This Row],[Vertex]],Vertices[],MATCH("ID",Vertices[[#Headers],[Vertex]:[Vertex Group]],0),FALSE)</f>
        <v>554</v>
      </c>
    </row>
    <row r="409" spans="1:3" ht="15">
      <c r="A409" s="79" t="s">
        <v>8309</v>
      </c>
      <c r="B409" s="87" t="s">
        <v>664</v>
      </c>
      <c r="C409" s="79">
        <f>VLOOKUP(GroupVertices[[#This Row],[Vertex]],Vertices[],MATCH("ID",Vertices[[#Headers],[Vertex]:[Vertex Group]],0),FALSE)</f>
        <v>38</v>
      </c>
    </row>
    <row r="410" spans="1:3" ht="15">
      <c r="A410" s="79" t="s">
        <v>8309</v>
      </c>
      <c r="B410" s="87" t="s">
        <v>250</v>
      </c>
      <c r="C410" s="79">
        <f>VLOOKUP(GroupVertices[[#This Row],[Vertex]],Vertices[],MATCH("ID",Vertices[[#Headers],[Vertex]:[Vertex Group]],0),FALSE)</f>
        <v>93</v>
      </c>
    </row>
    <row r="411" spans="1:3" ht="15">
      <c r="A411" s="79" t="s">
        <v>8310</v>
      </c>
      <c r="B411" s="87" t="s">
        <v>623</v>
      </c>
      <c r="C411" s="79">
        <f>VLOOKUP(GroupVertices[[#This Row],[Vertex]],Vertices[],MATCH("ID",Vertices[[#Headers],[Vertex]:[Vertex Group]],0),FALSE)</f>
        <v>516</v>
      </c>
    </row>
    <row r="412" spans="1:3" ht="15">
      <c r="A412" s="79" t="s">
        <v>8310</v>
      </c>
      <c r="B412" s="87" t="s">
        <v>890</v>
      </c>
      <c r="C412" s="79">
        <f>VLOOKUP(GroupVertices[[#This Row],[Vertex]],Vertices[],MATCH("ID",Vertices[[#Headers],[Vertex]:[Vertex Group]],0),FALSE)</f>
        <v>515</v>
      </c>
    </row>
    <row r="413" spans="1:3" ht="15">
      <c r="A413" s="79" t="s">
        <v>8310</v>
      </c>
      <c r="B413" s="87" t="s">
        <v>622</v>
      </c>
      <c r="C413" s="79">
        <f>VLOOKUP(GroupVertices[[#This Row],[Vertex]],Vertices[],MATCH("ID",Vertices[[#Headers],[Vertex]:[Vertex Group]],0),FALSE)</f>
        <v>514</v>
      </c>
    </row>
    <row r="414" spans="1:3" ht="15">
      <c r="A414" s="79" t="s">
        <v>8311</v>
      </c>
      <c r="B414" s="87" t="s">
        <v>602</v>
      </c>
      <c r="C414" s="79">
        <f>VLOOKUP(GroupVertices[[#This Row],[Vertex]],Vertices[],MATCH("ID",Vertices[[#Headers],[Vertex]:[Vertex Group]],0),FALSE)</f>
        <v>492</v>
      </c>
    </row>
    <row r="415" spans="1:3" ht="15">
      <c r="A415" s="79" t="s">
        <v>8311</v>
      </c>
      <c r="B415" s="87" t="s">
        <v>821</v>
      </c>
      <c r="C415" s="79">
        <f>VLOOKUP(GroupVertices[[#This Row],[Vertex]],Vertices[],MATCH("ID",Vertices[[#Headers],[Vertex]:[Vertex Group]],0),FALSE)</f>
        <v>39</v>
      </c>
    </row>
    <row r="416" spans="1:3" ht="15">
      <c r="A416" s="79" t="s">
        <v>8311</v>
      </c>
      <c r="B416" s="87" t="s">
        <v>291</v>
      </c>
      <c r="C416" s="79">
        <f>VLOOKUP(GroupVertices[[#This Row],[Vertex]],Vertices[],MATCH("ID",Vertices[[#Headers],[Vertex]:[Vertex Group]],0),FALSE)</f>
        <v>139</v>
      </c>
    </row>
    <row r="417" spans="1:3" ht="15">
      <c r="A417" s="79" t="s">
        <v>8312</v>
      </c>
      <c r="B417" s="87" t="s">
        <v>572</v>
      </c>
      <c r="C417" s="79">
        <f>VLOOKUP(GroupVertices[[#This Row],[Vertex]],Vertices[],MATCH("ID",Vertices[[#Headers],[Vertex]:[Vertex Group]],0),FALSE)</f>
        <v>460</v>
      </c>
    </row>
    <row r="418" spans="1:3" ht="15">
      <c r="A418" s="79" t="s">
        <v>8312</v>
      </c>
      <c r="B418" s="87" t="s">
        <v>882</v>
      </c>
      <c r="C418" s="79">
        <f>VLOOKUP(GroupVertices[[#This Row],[Vertex]],Vertices[],MATCH("ID",Vertices[[#Headers],[Vertex]:[Vertex Group]],0),FALSE)</f>
        <v>459</v>
      </c>
    </row>
    <row r="419" spans="1:3" ht="15">
      <c r="A419" s="79" t="s">
        <v>8312</v>
      </c>
      <c r="B419" s="87" t="s">
        <v>571</v>
      </c>
      <c r="C419" s="79">
        <f>VLOOKUP(GroupVertices[[#This Row],[Vertex]],Vertices[],MATCH("ID",Vertices[[#Headers],[Vertex]:[Vertex Group]],0),FALSE)</f>
        <v>458</v>
      </c>
    </row>
    <row r="420" spans="1:3" ht="15">
      <c r="A420" s="79" t="s">
        <v>8313</v>
      </c>
      <c r="B420" s="87" t="s">
        <v>566</v>
      </c>
      <c r="C420" s="79">
        <f>VLOOKUP(GroupVertices[[#This Row],[Vertex]],Vertices[],MATCH("ID",Vertices[[#Headers],[Vertex]:[Vertex Group]],0),FALSE)</f>
        <v>51</v>
      </c>
    </row>
    <row r="421" spans="1:3" ht="15">
      <c r="A421" s="79" t="s">
        <v>8313</v>
      </c>
      <c r="B421" s="87" t="s">
        <v>881</v>
      </c>
      <c r="C421" s="79">
        <f>VLOOKUP(GroupVertices[[#This Row],[Vertex]],Vertices[],MATCH("ID",Vertices[[#Headers],[Vertex]:[Vertex Group]],0),FALSE)</f>
        <v>453</v>
      </c>
    </row>
    <row r="422" spans="1:3" ht="15">
      <c r="A422" s="79" t="s">
        <v>8313</v>
      </c>
      <c r="B422" s="87" t="s">
        <v>880</v>
      </c>
      <c r="C422" s="79">
        <f>VLOOKUP(GroupVertices[[#This Row],[Vertex]],Vertices[],MATCH("ID",Vertices[[#Headers],[Vertex]:[Vertex Group]],0),FALSE)</f>
        <v>452</v>
      </c>
    </row>
    <row r="423" spans="1:3" ht="15">
      <c r="A423" s="79" t="s">
        <v>8314</v>
      </c>
      <c r="B423" s="87" t="s">
        <v>504</v>
      </c>
      <c r="C423" s="79">
        <f>VLOOKUP(GroupVertices[[#This Row],[Vertex]],Vertices[],MATCH("ID",Vertices[[#Headers],[Vertex]:[Vertex Group]],0),FALSE)</f>
        <v>383</v>
      </c>
    </row>
    <row r="424" spans="1:3" ht="15">
      <c r="A424" s="79" t="s">
        <v>8314</v>
      </c>
      <c r="B424" s="87" t="s">
        <v>869</v>
      </c>
      <c r="C424" s="79">
        <f>VLOOKUP(GroupVertices[[#This Row],[Vertex]],Vertices[],MATCH("ID",Vertices[[#Headers],[Vertex]:[Vertex Group]],0),FALSE)</f>
        <v>382</v>
      </c>
    </row>
    <row r="425" spans="1:3" ht="15">
      <c r="A425" s="79" t="s">
        <v>8314</v>
      </c>
      <c r="B425" s="87" t="s">
        <v>503</v>
      </c>
      <c r="C425" s="79">
        <f>VLOOKUP(GroupVertices[[#This Row],[Vertex]],Vertices[],MATCH("ID",Vertices[[#Headers],[Vertex]:[Vertex Group]],0),FALSE)</f>
        <v>381</v>
      </c>
    </row>
    <row r="426" spans="1:3" ht="15">
      <c r="A426" s="79" t="s">
        <v>8315</v>
      </c>
      <c r="B426" s="87" t="s">
        <v>502</v>
      </c>
      <c r="C426" s="79">
        <f>VLOOKUP(GroupVertices[[#This Row],[Vertex]],Vertices[],MATCH("ID",Vertices[[#Headers],[Vertex]:[Vertex Group]],0),FALSE)</f>
        <v>380</v>
      </c>
    </row>
    <row r="427" spans="1:3" ht="15">
      <c r="A427" s="79" t="s">
        <v>8315</v>
      </c>
      <c r="B427" s="87" t="s">
        <v>868</v>
      </c>
      <c r="C427" s="79">
        <f>VLOOKUP(GroupVertices[[#This Row],[Vertex]],Vertices[],MATCH("ID",Vertices[[#Headers],[Vertex]:[Vertex Group]],0),FALSE)</f>
        <v>379</v>
      </c>
    </row>
    <row r="428" spans="1:3" ht="15">
      <c r="A428" s="79" t="s">
        <v>8315</v>
      </c>
      <c r="B428" s="87" t="s">
        <v>501</v>
      </c>
      <c r="C428" s="79">
        <f>VLOOKUP(GroupVertices[[#This Row],[Vertex]],Vertices[],MATCH("ID",Vertices[[#Headers],[Vertex]:[Vertex Group]],0),FALSE)</f>
        <v>378</v>
      </c>
    </row>
    <row r="429" spans="1:3" ht="15">
      <c r="A429" s="79" t="s">
        <v>8316</v>
      </c>
      <c r="B429" s="87" t="s">
        <v>485</v>
      </c>
      <c r="C429" s="79">
        <f>VLOOKUP(GroupVertices[[#This Row],[Vertex]],Vertices[],MATCH("ID",Vertices[[#Headers],[Vertex]:[Vertex Group]],0),FALSE)</f>
        <v>48</v>
      </c>
    </row>
    <row r="430" spans="1:3" ht="15">
      <c r="A430" s="79" t="s">
        <v>8316</v>
      </c>
      <c r="B430" s="87" t="s">
        <v>866</v>
      </c>
      <c r="C430" s="79">
        <f>VLOOKUP(GroupVertices[[#This Row],[Vertex]],Vertices[],MATCH("ID",Vertices[[#Headers],[Vertex]:[Vertex Group]],0),FALSE)</f>
        <v>362</v>
      </c>
    </row>
    <row r="431" spans="1:3" ht="15">
      <c r="A431" s="79" t="s">
        <v>8316</v>
      </c>
      <c r="B431" s="87" t="s">
        <v>865</v>
      </c>
      <c r="C431" s="79">
        <f>VLOOKUP(GroupVertices[[#This Row],[Vertex]],Vertices[],MATCH("ID",Vertices[[#Headers],[Vertex]:[Vertex Group]],0),FALSE)</f>
        <v>361</v>
      </c>
    </row>
    <row r="432" spans="1:3" ht="15">
      <c r="A432" s="79" t="s">
        <v>8317</v>
      </c>
      <c r="B432" s="87" t="s">
        <v>469</v>
      </c>
      <c r="C432" s="79">
        <f>VLOOKUP(GroupVertices[[#This Row],[Vertex]],Vertices[],MATCH("ID",Vertices[[#Headers],[Vertex]:[Vertex Group]],0),FALSE)</f>
        <v>345</v>
      </c>
    </row>
    <row r="433" spans="1:3" ht="15">
      <c r="A433" s="79" t="s">
        <v>8317</v>
      </c>
      <c r="B433" s="87" t="s">
        <v>842</v>
      </c>
      <c r="C433" s="79">
        <f>VLOOKUP(GroupVertices[[#This Row],[Vertex]],Vertices[],MATCH("ID",Vertices[[#Headers],[Vertex]:[Vertex Group]],0),FALSE)</f>
        <v>43</v>
      </c>
    </row>
    <row r="434" spans="1:3" ht="15">
      <c r="A434" s="79" t="s">
        <v>8317</v>
      </c>
      <c r="B434" s="87" t="s">
        <v>357</v>
      </c>
      <c r="C434" s="79">
        <f>VLOOKUP(GroupVertices[[#This Row],[Vertex]],Vertices[],MATCH("ID",Vertices[[#Headers],[Vertex]:[Vertex Group]],0),FALSE)</f>
        <v>218</v>
      </c>
    </row>
    <row r="435" spans="1:3" ht="15">
      <c r="A435" s="79" t="s">
        <v>8318</v>
      </c>
      <c r="B435" s="87" t="s">
        <v>465</v>
      </c>
      <c r="C435" s="79">
        <f>VLOOKUP(GroupVertices[[#This Row],[Vertex]],Vertices[],MATCH("ID",Vertices[[#Headers],[Vertex]:[Vertex Group]],0),FALSE)</f>
        <v>46</v>
      </c>
    </row>
    <row r="436" spans="1:3" ht="15">
      <c r="A436" s="79" t="s">
        <v>8318</v>
      </c>
      <c r="B436" s="87" t="s">
        <v>861</v>
      </c>
      <c r="C436" s="79">
        <f>VLOOKUP(GroupVertices[[#This Row],[Vertex]],Vertices[],MATCH("ID",Vertices[[#Headers],[Vertex]:[Vertex Group]],0),FALSE)</f>
        <v>339</v>
      </c>
    </row>
    <row r="437" spans="1:3" ht="15">
      <c r="A437" s="79" t="s">
        <v>8318</v>
      </c>
      <c r="B437" s="87" t="s">
        <v>860</v>
      </c>
      <c r="C437" s="79">
        <f>VLOOKUP(GroupVertices[[#This Row],[Vertex]],Vertices[],MATCH("ID",Vertices[[#Headers],[Vertex]:[Vertex Group]],0),FALSE)</f>
        <v>338</v>
      </c>
    </row>
    <row r="438" spans="1:3" ht="15">
      <c r="A438" s="79" t="s">
        <v>8319</v>
      </c>
      <c r="B438" s="87" t="s">
        <v>459</v>
      </c>
      <c r="C438" s="79">
        <f>VLOOKUP(GroupVertices[[#This Row],[Vertex]],Vertices[],MATCH("ID",Vertices[[#Headers],[Vertex]:[Vertex Group]],0),FALSE)</f>
        <v>332</v>
      </c>
    </row>
    <row r="439" spans="1:3" ht="15">
      <c r="A439" s="79" t="s">
        <v>8319</v>
      </c>
      <c r="B439" s="87" t="s">
        <v>859</v>
      </c>
      <c r="C439" s="79">
        <f>VLOOKUP(GroupVertices[[#This Row],[Vertex]],Vertices[],MATCH("ID",Vertices[[#Headers],[Vertex]:[Vertex Group]],0),FALSE)</f>
        <v>331</v>
      </c>
    </row>
    <row r="440" spans="1:3" ht="15">
      <c r="A440" s="79" t="s">
        <v>8319</v>
      </c>
      <c r="B440" s="87" t="s">
        <v>458</v>
      </c>
      <c r="C440" s="79">
        <f>VLOOKUP(GroupVertices[[#This Row],[Vertex]],Vertices[],MATCH("ID",Vertices[[#Headers],[Vertex]:[Vertex Group]],0),FALSE)</f>
        <v>330</v>
      </c>
    </row>
    <row r="441" spans="1:3" ht="15">
      <c r="A441" s="79" t="s">
        <v>8320</v>
      </c>
      <c r="B441" s="87" t="s">
        <v>395</v>
      </c>
      <c r="C441" s="79">
        <f>VLOOKUP(GroupVertices[[#This Row],[Vertex]],Vertices[],MATCH("ID",Vertices[[#Headers],[Vertex]:[Vertex Group]],0),FALSE)</f>
        <v>45</v>
      </c>
    </row>
    <row r="442" spans="1:3" ht="15">
      <c r="A442" s="79" t="s">
        <v>8320</v>
      </c>
      <c r="B442" s="87" t="s">
        <v>851</v>
      </c>
      <c r="C442" s="79">
        <f>VLOOKUP(GroupVertices[[#This Row],[Vertex]],Vertices[],MATCH("ID",Vertices[[#Headers],[Vertex]:[Vertex Group]],0),FALSE)</f>
        <v>260</v>
      </c>
    </row>
    <row r="443" spans="1:3" ht="15">
      <c r="A443" s="79" t="s">
        <v>8320</v>
      </c>
      <c r="B443" s="87" t="s">
        <v>850</v>
      </c>
      <c r="C443" s="79">
        <f>VLOOKUP(GroupVertices[[#This Row],[Vertex]],Vertices[],MATCH("ID",Vertices[[#Headers],[Vertex]:[Vertex Group]],0),FALSE)</f>
        <v>259</v>
      </c>
    </row>
    <row r="444" spans="1:3" ht="15">
      <c r="A444" s="79" t="s">
        <v>8321</v>
      </c>
      <c r="B444" s="87" t="s">
        <v>366</v>
      </c>
      <c r="C444" s="79">
        <f>VLOOKUP(GroupVertices[[#This Row],[Vertex]],Vertices[],MATCH("ID",Vertices[[#Headers],[Vertex]:[Vertex Group]],0),FALSE)</f>
        <v>229</v>
      </c>
    </row>
    <row r="445" spans="1:3" ht="15">
      <c r="A445" s="79" t="s">
        <v>8321</v>
      </c>
      <c r="B445" s="87" t="s">
        <v>365</v>
      </c>
      <c r="C445" s="79">
        <f>VLOOKUP(GroupVertices[[#This Row],[Vertex]],Vertices[],MATCH("ID",Vertices[[#Headers],[Vertex]:[Vertex Group]],0),FALSE)</f>
        <v>40</v>
      </c>
    </row>
    <row r="446" spans="1:3" ht="15">
      <c r="A446" s="79" t="s">
        <v>8321</v>
      </c>
      <c r="B446" s="87" t="s">
        <v>318</v>
      </c>
      <c r="C446" s="79">
        <f>VLOOKUP(GroupVertices[[#This Row],[Vertex]],Vertices[],MATCH("ID",Vertices[[#Headers],[Vertex]:[Vertex Group]],0),FALSE)</f>
        <v>170</v>
      </c>
    </row>
    <row r="447" spans="1:3" ht="15">
      <c r="A447" s="79" t="s">
        <v>8322</v>
      </c>
      <c r="B447" s="87" t="s">
        <v>363</v>
      </c>
      <c r="C447" s="79">
        <f>VLOOKUP(GroupVertices[[#This Row],[Vertex]],Vertices[],MATCH("ID",Vertices[[#Headers],[Vertex]:[Vertex Group]],0),FALSE)</f>
        <v>227</v>
      </c>
    </row>
    <row r="448" spans="1:3" ht="15">
      <c r="A448" s="79" t="s">
        <v>8322</v>
      </c>
      <c r="B448" s="87" t="s">
        <v>846</v>
      </c>
      <c r="C448" s="79">
        <f>VLOOKUP(GroupVertices[[#This Row],[Vertex]],Vertices[],MATCH("ID",Vertices[[#Headers],[Vertex]:[Vertex Group]],0),FALSE)</f>
        <v>226</v>
      </c>
    </row>
    <row r="449" spans="1:3" ht="15">
      <c r="A449" s="79" t="s">
        <v>8322</v>
      </c>
      <c r="B449" s="87" t="s">
        <v>362</v>
      </c>
      <c r="C449" s="79">
        <f>VLOOKUP(GroupVertices[[#This Row],[Vertex]],Vertices[],MATCH("ID",Vertices[[#Headers],[Vertex]:[Vertex Group]],0),FALSE)</f>
        <v>225</v>
      </c>
    </row>
    <row r="450" spans="1:3" ht="15">
      <c r="A450" s="79" t="s">
        <v>8323</v>
      </c>
      <c r="B450" s="87" t="s">
        <v>358</v>
      </c>
      <c r="C450" s="79">
        <f>VLOOKUP(GroupVertices[[#This Row],[Vertex]],Vertices[],MATCH("ID",Vertices[[#Headers],[Vertex]:[Vertex Group]],0),FALSE)</f>
        <v>44</v>
      </c>
    </row>
    <row r="451" spans="1:3" ht="15">
      <c r="A451" s="79" t="s">
        <v>8323</v>
      </c>
      <c r="B451" s="87" t="s">
        <v>844</v>
      </c>
      <c r="C451" s="79">
        <f>VLOOKUP(GroupVertices[[#This Row],[Vertex]],Vertices[],MATCH("ID",Vertices[[#Headers],[Vertex]:[Vertex Group]],0),FALSE)</f>
        <v>220</v>
      </c>
    </row>
    <row r="452" spans="1:3" ht="15">
      <c r="A452" s="79" t="s">
        <v>8323</v>
      </c>
      <c r="B452" s="87" t="s">
        <v>843</v>
      </c>
      <c r="C452" s="79">
        <f>VLOOKUP(GroupVertices[[#This Row],[Vertex]],Vertices[],MATCH("ID",Vertices[[#Headers],[Vertex]:[Vertex Group]],0),FALSE)</f>
        <v>219</v>
      </c>
    </row>
    <row r="453" spans="1:3" ht="15">
      <c r="A453" s="79" t="s">
        <v>8324</v>
      </c>
      <c r="B453" s="87" t="s">
        <v>343</v>
      </c>
      <c r="C453" s="79">
        <f>VLOOKUP(GroupVertices[[#This Row],[Vertex]],Vertices[],MATCH("ID",Vertices[[#Headers],[Vertex]:[Vertex Group]],0),FALSE)</f>
        <v>200</v>
      </c>
    </row>
    <row r="454" spans="1:3" ht="15">
      <c r="A454" s="79" t="s">
        <v>8324</v>
      </c>
      <c r="B454" s="87" t="s">
        <v>836</v>
      </c>
      <c r="C454" s="79">
        <f>VLOOKUP(GroupVertices[[#This Row],[Vertex]],Vertices[],MATCH("ID",Vertices[[#Headers],[Vertex]:[Vertex Group]],0),FALSE)</f>
        <v>199</v>
      </c>
    </row>
    <row r="455" spans="1:3" ht="15">
      <c r="A455" s="79" t="s">
        <v>8324</v>
      </c>
      <c r="B455" s="87" t="s">
        <v>342</v>
      </c>
      <c r="C455" s="79">
        <f>VLOOKUP(GroupVertices[[#This Row],[Vertex]],Vertices[],MATCH("ID",Vertices[[#Headers],[Vertex]:[Vertex Group]],0),FALSE)</f>
        <v>198</v>
      </c>
    </row>
    <row r="456" spans="1:3" ht="15">
      <c r="A456" s="79" t="s">
        <v>8325</v>
      </c>
      <c r="B456" s="87" t="s">
        <v>336</v>
      </c>
      <c r="C456" s="79">
        <f>VLOOKUP(GroupVertices[[#This Row],[Vertex]],Vertices[],MATCH("ID",Vertices[[#Headers],[Vertex]:[Vertex Group]],0),FALSE)</f>
        <v>42</v>
      </c>
    </row>
    <row r="457" spans="1:3" ht="15">
      <c r="A457" s="79" t="s">
        <v>8325</v>
      </c>
      <c r="B457" s="87" t="s">
        <v>834</v>
      </c>
      <c r="C457" s="79">
        <f>VLOOKUP(GroupVertices[[#This Row],[Vertex]],Vertices[],MATCH("ID",Vertices[[#Headers],[Vertex]:[Vertex Group]],0),FALSE)</f>
        <v>191</v>
      </c>
    </row>
    <row r="458" spans="1:3" ht="15">
      <c r="A458" s="79" t="s">
        <v>8325</v>
      </c>
      <c r="B458" s="87" t="s">
        <v>833</v>
      </c>
      <c r="C458" s="79">
        <f>VLOOKUP(GroupVertices[[#This Row],[Vertex]],Vertices[],MATCH("ID",Vertices[[#Headers],[Vertex]:[Vertex Group]],0),FALSE)</f>
        <v>190</v>
      </c>
    </row>
    <row r="459" spans="1:3" ht="15">
      <c r="A459" s="79" t="s">
        <v>8326</v>
      </c>
      <c r="B459" s="87" t="s">
        <v>319</v>
      </c>
      <c r="C459" s="79">
        <f>VLOOKUP(GroupVertices[[#This Row],[Vertex]],Vertices[],MATCH("ID",Vertices[[#Headers],[Vertex]:[Vertex Group]],0),FALSE)</f>
        <v>41</v>
      </c>
    </row>
    <row r="460" spans="1:3" ht="15">
      <c r="A460" s="79" t="s">
        <v>8326</v>
      </c>
      <c r="B460" s="87" t="s">
        <v>830</v>
      </c>
      <c r="C460" s="79">
        <f>VLOOKUP(GroupVertices[[#This Row],[Vertex]],Vertices[],MATCH("ID",Vertices[[#Headers],[Vertex]:[Vertex Group]],0),FALSE)</f>
        <v>172</v>
      </c>
    </row>
    <row r="461" spans="1:3" ht="15">
      <c r="A461" s="79" t="s">
        <v>8326</v>
      </c>
      <c r="B461" s="87" t="s">
        <v>829</v>
      </c>
      <c r="C461" s="79">
        <f>VLOOKUP(GroupVertices[[#This Row],[Vertex]],Vertices[],MATCH("ID",Vertices[[#Headers],[Vertex]:[Vertex Group]],0),FALSE)</f>
        <v>171</v>
      </c>
    </row>
    <row r="462" spans="1:3" ht="15">
      <c r="A462" s="79" t="s">
        <v>8327</v>
      </c>
      <c r="B462" s="87" t="s">
        <v>316</v>
      </c>
      <c r="C462" s="79">
        <f>VLOOKUP(GroupVertices[[#This Row],[Vertex]],Vertices[],MATCH("ID",Vertices[[#Headers],[Vertex]:[Vertex Group]],0),FALSE)</f>
        <v>168</v>
      </c>
    </row>
    <row r="463" spans="1:3" ht="15">
      <c r="A463" s="79" t="s">
        <v>8327</v>
      </c>
      <c r="B463" s="87" t="s">
        <v>315</v>
      </c>
      <c r="C463" s="79">
        <f>VLOOKUP(GroupVertices[[#This Row],[Vertex]],Vertices[],MATCH("ID",Vertices[[#Headers],[Vertex]:[Vertex Group]],0),FALSE)</f>
        <v>167</v>
      </c>
    </row>
    <row r="464" spans="1:3" ht="15">
      <c r="A464" s="79" t="s">
        <v>8327</v>
      </c>
      <c r="B464" s="87" t="s">
        <v>314</v>
      </c>
      <c r="C464" s="79">
        <f>VLOOKUP(GroupVertices[[#This Row],[Vertex]],Vertices[],MATCH("ID",Vertices[[#Headers],[Vertex]:[Vertex Group]],0),FALSE)</f>
        <v>166</v>
      </c>
    </row>
    <row r="465" spans="1:3" ht="15">
      <c r="A465" s="79" t="s">
        <v>8328</v>
      </c>
      <c r="B465" s="87" t="s">
        <v>237</v>
      </c>
      <c r="C465" s="79">
        <f>VLOOKUP(GroupVertices[[#This Row],[Vertex]],Vertices[],MATCH("ID",Vertices[[#Headers],[Vertex]:[Vertex Group]],0),FALSE)</f>
        <v>79</v>
      </c>
    </row>
    <row r="466" spans="1:3" ht="15">
      <c r="A466" s="79" t="s">
        <v>8328</v>
      </c>
      <c r="B466" s="87" t="s">
        <v>814</v>
      </c>
      <c r="C466" s="79">
        <f>VLOOKUP(GroupVertices[[#This Row],[Vertex]],Vertices[],MATCH("ID",Vertices[[#Headers],[Vertex]:[Vertex Group]],0),FALSE)</f>
        <v>78</v>
      </c>
    </row>
    <row r="467" spans="1:3" ht="15">
      <c r="A467" s="79" t="s">
        <v>8328</v>
      </c>
      <c r="B467" s="87" t="s">
        <v>236</v>
      </c>
      <c r="C467" s="79">
        <f>VLOOKUP(GroupVertices[[#This Row],[Vertex]],Vertices[],MATCH("ID",Vertices[[#Headers],[Vertex]:[Vertex Group]],0),FALSE)</f>
        <v>77</v>
      </c>
    </row>
    <row r="468" spans="1:3" ht="15">
      <c r="A468" s="79" t="s">
        <v>8329</v>
      </c>
      <c r="B468" s="87" t="s">
        <v>217</v>
      </c>
      <c r="C468" s="79">
        <f>VLOOKUP(GroupVertices[[#This Row],[Vertex]],Vertices[],MATCH("ID",Vertices[[#Headers],[Vertex]:[Vertex Group]],0),FALSE)</f>
        <v>54</v>
      </c>
    </row>
    <row r="469" spans="1:3" ht="15">
      <c r="A469" s="79" t="s">
        <v>8329</v>
      </c>
      <c r="B469" s="87" t="s">
        <v>216</v>
      </c>
      <c r="C469" s="79">
        <f>VLOOKUP(GroupVertices[[#This Row],[Vertex]],Vertices[],MATCH("ID",Vertices[[#Headers],[Vertex]:[Vertex Group]],0),FALSE)</f>
        <v>36</v>
      </c>
    </row>
    <row r="470" spans="1:3" ht="15">
      <c r="A470" s="79" t="s">
        <v>8329</v>
      </c>
      <c r="B470" s="87" t="s">
        <v>8267</v>
      </c>
      <c r="C470" s="79">
        <f>VLOOKUP(GroupVertices[[#This Row],[Vertex]],Vertices[],MATCH("ID",Vertices[[#Headers],[Vertex]:[Vertex Group]],0),FALSE)</f>
        <v>695</v>
      </c>
    </row>
    <row r="471" spans="1:3" ht="15">
      <c r="A471" s="79" t="s">
        <v>8330</v>
      </c>
      <c r="B471" s="87" t="s">
        <v>806</v>
      </c>
      <c r="C471" s="79">
        <f>VLOOKUP(GroupVertices[[#This Row],[Vertex]],Vertices[],MATCH("ID",Vertices[[#Headers],[Vertex]:[Vertex Group]],0),FALSE)</f>
        <v>692</v>
      </c>
    </row>
    <row r="472" spans="1:3" ht="15">
      <c r="A472" s="79" t="s">
        <v>8330</v>
      </c>
      <c r="B472" s="87" t="s">
        <v>907</v>
      </c>
      <c r="C472" s="79">
        <f>VLOOKUP(GroupVertices[[#This Row],[Vertex]],Vertices[],MATCH("ID",Vertices[[#Headers],[Vertex]:[Vertex Group]],0),FALSE)</f>
        <v>693</v>
      </c>
    </row>
    <row r="473" spans="1:3" ht="15">
      <c r="A473" s="79" t="s">
        <v>8331</v>
      </c>
      <c r="B473" s="87" t="s">
        <v>805</v>
      </c>
      <c r="C473" s="79">
        <f>VLOOKUP(GroupVertices[[#This Row],[Vertex]],Vertices[],MATCH("ID",Vertices[[#Headers],[Vertex]:[Vertex Group]],0),FALSE)</f>
        <v>691</v>
      </c>
    </row>
    <row r="474" spans="1:3" ht="15">
      <c r="A474" s="79" t="s">
        <v>8331</v>
      </c>
      <c r="B474" s="87" t="s">
        <v>804</v>
      </c>
      <c r="C474" s="79">
        <f>VLOOKUP(GroupVertices[[#This Row],[Vertex]],Vertices[],MATCH("ID",Vertices[[#Headers],[Vertex]:[Vertex Group]],0),FALSE)</f>
        <v>690</v>
      </c>
    </row>
    <row r="475" spans="1:3" ht="15">
      <c r="A475" s="79" t="s">
        <v>8332</v>
      </c>
      <c r="B475" s="87" t="s">
        <v>803</v>
      </c>
      <c r="C475" s="79">
        <f>VLOOKUP(GroupVertices[[#This Row],[Vertex]],Vertices[],MATCH("ID",Vertices[[#Headers],[Vertex]:[Vertex Group]],0),FALSE)</f>
        <v>688</v>
      </c>
    </row>
    <row r="476" spans="1:3" ht="15">
      <c r="A476" s="79" t="s">
        <v>8332</v>
      </c>
      <c r="B476" s="87" t="s">
        <v>906</v>
      </c>
      <c r="C476" s="79">
        <f>VLOOKUP(GroupVertices[[#This Row],[Vertex]],Vertices[],MATCH("ID",Vertices[[#Headers],[Vertex]:[Vertex Group]],0),FALSE)</f>
        <v>689</v>
      </c>
    </row>
    <row r="477" spans="1:3" ht="15">
      <c r="A477" s="79" t="s">
        <v>8333</v>
      </c>
      <c r="B477" s="87" t="s">
        <v>801</v>
      </c>
      <c r="C477" s="79">
        <f>VLOOKUP(GroupVertices[[#This Row],[Vertex]],Vertices[],MATCH("ID",Vertices[[#Headers],[Vertex]:[Vertex Group]],0),FALSE)</f>
        <v>685</v>
      </c>
    </row>
    <row r="478" spans="1:3" ht="15">
      <c r="A478" s="79" t="s">
        <v>8333</v>
      </c>
      <c r="B478" s="87" t="s">
        <v>905</v>
      </c>
      <c r="C478" s="79">
        <f>VLOOKUP(GroupVertices[[#This Row],[Vertex]],Vertices[],MATCH("ID",Vertices[[#Headers],[Vertex]:[Vertex Group]],0),FALSE)</f>
        <v>686</v>
      </c>
    </row>
    <row r="479" spans="1:3" ht="15">
      <c r="A479" s="79" t="s">
        <v>8334</v>
      </c>
      <c r="B479" s="87" t="s">
        <v>788</v>
      </c>
      <c r="C479" s="79">
        <f>VLOOKUP(GroupVertices[[#This Row],[Vertex]],Vertices[],MATCH("ID",Vertices[[#Headers],[Vertex]:[Vertex Group]],0),FALSE)</f>
        <v>674</v>
      </c>
    </row>
    <row r="480" spans="1:3" ht="15">
      <c r="A480" s="79" t="s">
        <v>8334</v>
      </c>
      <c r="B480" s="87" t="s">
        <v>901</v>
      </c>
      <c r="C480" s="79">
        <f>VLOOKUP(GroupVertices[[#This Row],[Vertex]],Vertices[],MATCH("ID",Vertices[[#Headers],[Vertex]:[Vertex Group]],0),FALSE)</f>
        <v>675</v>
      </c>
    </row>
    <row r="481" spans="1:3" ht="15">
      <c r="A481" s="79" t="s">
        <v>8335</v>
      </c>
      <c r="B481" s="87" t="s">
        <v>785</v>
      </c>
      <c r="C481" s="79">
        <f>VLOOKUP(GroupVertices[[#This Row],[Vertex]],Vertices[],MATCH("ID",Vertices[[#Headers],[Vertex]:[Vertex Group]],0),FALSE)</f>
        <v>672</v>
      </c>
    </row>
    <row r="482" spans="1:3" ht="15">
      <c r="A482" s="79" t="s">
        <v>8335</v>
      </c>
      <c r="B482" s="87" t="s">
        <v>784</v>
      </c>
      <c r="C482" s="79">
        <f>VLOOKUP(GroupVertices[[#This Row],[Vertex]],Vertices[],MATCH("ID",Vertices[[#Headers],[Vertex]:[Vertex Group]],0),FALSE)</f>
        <v>671</v>
      </c>
    </row>
    <row r="483" spans="1:3" ht="15">
      <c r="A483" s="79" t="s">
        <v>8336</v>
      </c>
      <c r="B483" s="87" t="s">
        <v>766</v>
      </c>
      <c r="C483" s="79">
        <f>VLOOKUP(GroupVertices[[#This Row],[Vertex]],Vertices[],MATCH("ID",Vertices[[#Headers],[Vertex]:[Vertex Group]],0),FALSE)</f>
        <v>655</v>
      </c>
    </row>
    <row r="484" spans="1:3" ht="15">
      <c r="A484" s="79" t="s">
        <v>8336</v>
      </c>
      <c r="B484" s="87" t="s">
        <v>899</v>
      </c>
      <c r="C484" s="79">
        <f>VLOOKUP(GroupVertices[[#This Row],[Vertex]],Vertices[],MATCH("ID",Vertices[[#Headers],[Vertex]:[Vertex Group]],0),FALSE)</f>
        <v>656</v>
      </c>
    </row>
    <row r="485" spans="1:3" ht="15">
      <c r="A485" s="79" t="s">
        <v>8337</v>
      </c>
      <c r="B485" s="87" t="s">
        <v>758</v>
      </c>
      <c r="C485" s="79">
        <f>VLOOKUP(GroupVertices[[#This Row],[Vertex]],Vertices[],MATCH("ID",Vertices[[#Headers],[Vertex]:[Vertex Group]],0),FALSE)</f>
        <v>647</v>
      </c>
    </row>
    <row r="486" spans="1:3" ht="15">
      <c r="A486" s="79" t="s">
        <v>8337</v>
      </c>
      <c r="B486" s="87" t="s">
        <v>757</v>
      </c>
      <c r="C486" s="79">
        <f>VLOOKUP(GroupVertices[[#This Row],[Vertex]],Vertices[],MATCH("ID",Vertices[[#Headers],[Vertex]:[Vertex Group]],0),FALSE)</f>
        <v>646</v>
      </c>
    </row>
    <row r="487" spans="1:3" ht="15">
      <c r="A487" s="79" t="s">
        <v>8338</v>
      </c>
      <c r="B487" s="87" t="s">
        <v>756</v>
      </c>
      <c r="C487" s="79">
        <f>VLOOKUP(GroupVertices[[#This Row],[Vertex]],Vertices[],MATCH("ID",Vertices[[#Headers],[Vertex]:[Vertex Group]],0),FALSE)</f>
        <v>645</v>
      </c>
    </row>
    <row r="488" spans="1:3" ht="15">
      <c r="A488" s="79" t="s">
        <v>8338</v>
      </c>
      <c r="B488" s="87" t="s">
        <v>755</v>
      </c>
      <c r="C488" s="79">
        <f>VLOOKUP(GroupVertices[[#This Row],[Vertex]],Vertices[],MATCH("ID",Vertices[[#Headers],[Vertex]:[Vertex Group]],0),FALSE)</f>
        <v>644</v>
      </c>
    </row>
    <row r="489" spans="1:3" ht="15">
      <c r="A489" s="79" t="s">
        <v>8339</v>
      </c>
      <c r="B489" s="87" t="s">
        <v>754</v>
      </c>
      <c r="C489" s="79">
        <f>VLOOKUP(GroupVertices[[#This Row],[Vertex]],Vertices[],MATCH("ID",Vertices[[#Headers],[Vertex]:[Vertex Group]],0),FALSE)</f>
        <v>643</v>
      </c>
    </row>
    <row r="490" spans="1:3" ht="15">
      <c r="A490" s="79" t="s">
        <v>8339</v>
      </c>
      <c r="B490" s="87" t="s">
        <v>753</v>
      </c>
      <c r="C490" s="79">
        <f>VLOOKUP(GroupVertices[[#This Row],[Vertex]],Vertices[],MATCH("ID",Vertices[[#Headers],[Vertex]:[Vertex Group]],0),FALSE)</f>
        <v>642</v>
      </c>
    </row>
    <row r="491" spans="1:3" ht="15">
      <c r="A491" s="79" t="s">
        <v>8340</v>
      </c>
      <c r="B491" s="87" t="s">
        <v>752</v>
      </c>
      <c r="C491" s="79">
        <f>VLOOKUP(GroupVertices[[#This Row],[Vertex]],Vertices[],MATCH("ID",Vertices[[#Headers],[Vertex]:[Vertex Group]],0),FALSE)</f>
        <v>641</v>
      </c>
    </row>
    <row r="492" spans="1:3" ht="15">
      <c r="A492" s="79" t="s">
        <v>8340</v>
      </c>
      <c r="B492" s="87" t="s">
        <v>751</v>
      </c>
      <c r="C492" s="79">
        <f>VLOOKUP(GroupVertices[[#This Row],[Vertex]],Vertices[],MATCH("ID",Vertices[[#Headers],[Vertex]:[Vertex Group]],0),FALSE)</f>
        <v>640</v>
      </c>
    </row>
    <row r="493" spans="1:3" ht="15">
      <c r="A493" s="79" t="s">
        <v>8341</v>
      </c>
      <c r="B493" s="87" t="s">
        <v>743</v>
      </c>
      <c r="C493" s="79">
        <f>VLOOKUP(GroupVertices[[#This Row],[Vertex]],Vertices[],MATCH("ID",Vertices[[#Headers],[Vertex]:[Vertex Group]],0),FALSE)</f>
        <v>631</v>
      </c>
    </row>
    <row r="494" spans="1:3" ht="15">
      <c r="A494" s="79" t="s">
        <v>8341</v>
      </c>
      <c r="B494" s="87" t="s">
        <v>742</v>
      </c>
      <c r="C494" s="79">
        <f>VLOOKUP(GroupVertices[[#This Row],[Vertex]],Vertices[],MATCH("ID",Vertices[[#Headers],[Vertex]:[Vertex Group]],0),FALSE)</f>
        <v>630</v>
      </c>
    </row>
    <row r="495" spans="1:3" ht="15">
      <c r="A495" s="79" t="s">
        <v>8342</v>
      </c>
      <c r="B495" s="87" t="s">
        <v>737</v>
      </c>
      <c r="C495" s="79">
        <f>VLOOKUP(GroupVertices[[#This Row],[Vertex]],Vertices[],MATCH("ID",Vertices[[#Headers],[Vertex]:[Vertex Group]],0),FALSE)</f>
        <v>626</v>
      </c>
    </row>
    <row r="496" spans="1:3" ht="15">
      <c r="A496" s="79" t="s">
        <v>8342</v>
      </c>
      <c r="B496" s="87" t="s">
        <v>736</v>
      </c>
      <c r="C496" s="79">
        <f>VLOOKUP(GroupVertices[[#This Row],[Vertex]],Vertices[],MATCH("ID",Vertices[[#Headers],[Vertex]:[Vertex Group]],0),FALSE)</f>
        <v>625</v>
      </c>
    </row>
    <row r="497" spans="1:3" ht="15">
      <c r="A497" s="79" t="s">
        <v>8343</v>
      </c>
      <c r="B497" s="87" t="s">
        <v>734</v>
      </c>
      <c r="C497" s="79">
        <f>VLOOKUP(GroupVertices[[#This Row],[Vertex]],Vertices[],MATCH("ID",Vertices[[#Headers],[Vertex]:[Vertex Group]],0),FALSE)</f>
        <v>623</v>
      </c>
    </row>
    <row r="498" spans="1:3" ht="15">
      <c r="A498" s="79" t="s">
        <v>8343</v>
      </c>
      <c r="B498" s="87" t="s">
        <v>733</v>
      </c>
      <c r="C498" s="79">
        <f>VLOOKUP(GroupVertices[[#This Row],[Vertex]],Vertices[],MATCH("ID",Vertices[[#Headers],[Vertex]:[Vertex Group]],0),FALSE)</f>
        <v>622</v>
      </c>
    </row>
    <row r="499" spans="1:3" ht="15">
      <c r="A499" s="79" t="s">
        <v>8344</v>
      </c>
      <c r="B499" s="87" t="s">
        <v>732</v>
      </c>
      <c r="C499" s="79">
        <f>VLOOKUP(GroupVertices[[#This Row],[Vertex]],Vertices[],MATCH("ID",Vertices[[#Headers],[Vertex]:[Vertex Group]],0),FALSE)</f>
        <v>621</v>
      </c>
    </row>
    <row r="500" spans="1:3" ht="15">
      <c r="A500" s="79" t="s">
        <v>8344</v>
      </c>
      <c r="B500" s="87" t="s">
        <v>731</v>
      </c>
      <c r="C500" s="79">
        <f>VLOOKUP(GroupVertices[[#This Row],[Vertex]],Vertices[],MATCH("ID",Vertices[[#Headers],[Vertex]:[Vertex Group]],0),FALSE)</f>
        <v>620</v>
      </c>
    </row>
    <row r="501" spans="1:3" ht="15">
      <c r="A501" s="79" t="s">
        <v>8345</v>
      </c>
      <c r="B501" s="87" t="s">
        <v>726</v>
      </c>
      <c r="C501" s="79">
        <f>VLOOKUP(GroupVertices[[#This Row],[Vertex]],Vertices[],MATCH("ID",Vertices[[#Headers],[Vertex]:[Vertex Group]],0),FALSE)</f>
        <v>616</v>
      </c>
    </row>
    <row r="502" spans="1:3" ht="15">
      <c r="A502" s="79" t="s">
        <v>8345</v>
      </c>
      <c r="B502" s="87" t="s">
        <v>725</v>
      </c>
      <c r="C502" s="79">
        <f>VLOOKUP(GroupVertices[[#This Row],[Vertex]],Vertices[],MATCH("ID",Vertices[[#Headers],[Vertex]:[Vertex Group]],0),FALSE)</f>
        <v>615</v>
      </c>
    </row>
    <row r="503" spans="1:3" ht="15">
      <c r="A503" s="79" t="s">
        <v>8346</v>
      </c>
      <c r="B503" s="87" t="s">
        <v>723</v>
      </c>
      <c r="C503" s="79">
        <f>VLOOKUP(GroupVertices[[#This Row],[Vertex]],Vertices[],MATCH("ID",Vertices[[#Headers],[Vertex]:[Vertex Group]],0),FALSE)</f>
        <v>613</v>
      </c>
    </row>
    <row r="504" spans="1:3" ht="15">
      <c r="A504" s="79" t="s">
        <v>8346</v>
      </c>
      <c r="B504" s="87" t="s">
        <v>722</v>
      </c>
      <c r="C504" s="79">
        <f>VLOOKUP(GroupVertices[[#This Row],[Vertex]],Vertices[],MATCH("ID",Vertices[[#Headers],[Vertex]:[Vertex Group]],0),FALSE)</f>
        <v>612</v>
      </c>
    </row>
    <row r="505" spans="1:3" ht="15">
      <c r="A505" s="79" t="s">
        <v>8347</v>
      </c>
      <c r="B505" s="87" t="s">
        <v>718</v>
      </c>
      <c r="C505" s="79">
        <f>VLOOKUP(GroupVertices[[#This Row],[Vertex]],Vertices[],MATCH("ID",Vertices[[#Headers],[Vertex]:[Vertex Group]],0),FALSE)</f>
        <v>609</v>
      </c>
    </row>
    <row r="506" spans="1:3" ht="15">
      <c r="A506" s="79" t="s">
        <v>8347</v>
      </c>
      <c r="B506" s="87" t="s">
        <v>717</v>
      </c>
      <c r="C506" s="79">
        <f>VLOOKUP(GroupVertices[[#This Row],[Vertex]],Vertices[],MATCH("ID",Vertices[[#Headers],[Vertex]:[Vertex Group]],0),FALSE)</f>
        <v>608</v>
      </c>
    </row>
    <row r="507" spans="1:3" ht="15">
      <c r="A507" s="79" t="s">
        <v>8348</v>
      </c>
      <c r="B507" s="87" t="s">
        <v>714</v>
      </c>
      <c r="C507" s="79">
        <f>VLOOKUP(GroupVertices[[#This Row],[Vertex]],Vertices[],MATCH("ID",Vertices[[#Headers],[Vertex]:[Vertex Group]],0),FALSE)</f>
        <v>606</v>
      </c>
    </row>
    <row r="508" spans="1:3" ht="15">
      <c r="A508" s="79" t="s">
        <v>8348</v>
      </c>
      <c r="B508" s="87" t="s">
        <v>713</v>
      </c>
      <c r="C508" s="79">
        <f>VLOOKUP(GroupVertices[[#This Row],[Vertex]],Vertices[],MATCH("ID",Vertices[[#Headers],[Vertex]:[Vertex Group]],0),FALSE)</f>
        <v>605</v>
      </c>
    </row>
    <row r="509" spans="1:3" ht="15">
      <c r="A509" s="79" t="s">
        <v>8349</v>
      </c>
      <c r="B509" s="87" t="s">
        <v>702</v>
      </c>
      <c r="C509" s="79">
        <f>VLOOKUP(GroupVertices[[#This Row],[Vertex]],Vertices[],MATCH("ID",Vertices[[#Headers],[Vertex]:[Vertex Group]],0),FALSE)</f>
        <v>591</v>
      </c>
    </row>
    <row r="510" spans="1:3" ht="15">
      <c r="A510" s="79" t="s">
        <v>8349</v>
      </c>
      <c r="B510" s="87" t="s">
        <v>701</v>
      </c>
      <c r="C510" s="79">
        <f>VLOOKUP(GroupVertices[[#This Row],[Vertex]],Vertices[],MATCH("ID",Vertices[[#Headers],[Vertex]:[Vertex Group]],0),FALSE)</f>
        <v>590</v>
      </c>
    </row>
    <row r="511" spans="1:3" ht="15">
      <c r="A511" s="79" t="s">
        <v>8350</v>
      </c>
      <c r="B511" s="87" t="s">
        <v>699</v>
      </c>
      <c r="C511" s="79">
        <f>VLOOKUP(GroupVertices[[#This Row],[Vertex]],Vertices[],MATCH("ID",Vertices[[#Headers],[Vertex]:[Vertex Group]],0),FALSE)</f>
        <v>588</v>
      </c>
    </row>
    <row r="512" spans="1:3" ht="15">
      <c r="A512" s="79" t="s">
        <v>8350</v>
      </c>
      <c r="B512" s="87" t="s">
        <v>698</v>
      </c>
      <c r="C512" s="79">
        <f>VLOOKUP(GroupVertices[[#This Row],[Vertex]],Vertices[],MATCH("ID",Vertices[[#Headers],[Vertex]:[Vertex Group]],0),FALSE)</f>
        <v>587</v>
      </c>
    </row>
    <row r="513" spans="1:3" ht="15">
      <c r="A513" s="79" t="s">
        <v>8351</v>
      </c>
      <c r="B513" s="87" t="s">
        <v>691</v>
      </c>
      <c r="C513" s="79">
        <f>VLOOKUP(GroupVertices[[#This Row],[Vertex]],Vertices[],MATCH("ID",Vertices[[#Headers],[Vertex]:[Vertex Group]],0),FALSE)</f>
        <v>580</v>
      </c>
    </row>
    <row r="514" spans="1:3" ht="15">
      <c r="A514" s="79" t="s">
        <v>8351</v>
      </c>
      <c r="B514" s="87" t="s">
        <v>892</v>
      </c>
      <c r="C514" s="79">
        <f>VLOOKUP(GroupVertices[[#This Row],[Vertex]],Vertices[],MATCH("ID",Vertices[[#Headers],[Vertex]:[Vertex Group]],0),FALSE)</f>
        <v>581</v>
      </c>
    </row>
    <row r="515" spans="1:3" ht="15">
      <c r="A515" s="79" t="s">
        <v>8352</v>
      </c>
      <c r="B515" s="87" t="s">
        <v>686</v>
      </c>
      <c r="C515" s="79">
        <f>VLOOKUP(GroupVertices[[#This Row],[Vertex]],Vertices[],MATCH("ID",Vertices[[#Headers],[Vertex]:[Vertex Group]],0),FALSE)</f>
        <v>575</v>
      </c>
    </row>
    <row r="516" spans="1:3" ht="15">
      <c r="A516" s="79" t="s">
        <v>8352</v>
      </c>
      <c r="B516" s="87" t="s">
        <v>685</v>
      </c>
      <c r="C516" s="79">
        <f>VLOOKUP(GroupVertices[[#This Row],[Vertex]],Vertices[],MATCH("ID",Vertices[[#Headers],[Vertex]:[Vertex Group]],0),FALSE)</f>
        <v>574</v>
      </c>
    </row>
    <row r="517" spans="1:3" ht="15">
      <c r="A517" s="79" t="s">
        <v>8353</v>
      </c>
      <c r="B517" s="87" t="s">
        <v>683</v>
      </c>
      <c r="C517" s="79">
        <f>VLOOKUP(GroupVertices[[#This Row],[Vertex]],Vertices[],MATCH("ID",Vertices[[#Headers],[Vertex]:[Vertex Group]],0),FALSE)</f>
        <v>572</v>
      </c>
    </row>
    <row r="518" spans="1:3" ht="15">
      <c r="A518" s="79" t="s">
        <v>8353</v>
      </c>
      <c r="B518" s="87" t="s">
        <v>682</v>
      </c>
      <c r="C518" s="79">
        <f>VLOOKUP(GroupVertices[[#This Row],[Vertex]],Vertices[],MATCH("ID",Vertices[[#Headers],[Vertex]:[Vertex Group]],0),FALSE)</f>
        <v>571</v>
      </c>
    </row>
    <row r="519" spans="1:3" ht="15">
      <c r="A519" s="79" t="s">
        <v>8354</v>
      </c>
      <c r="B519" s="87" t="s">
        <v>676</v>
      </c>
      <c r="C519" s="79">
        <f>VLOOKUP(GroupVertices[[#This Row],[Vertex]],Vertices[],MATCH("ID",Vertices[[#Headers],[Vertex]:[Vertex Group]],0),FALSE)</f>
        <v>565</v>
      </c>
    </row>
    <row r="520" spans="1:3" ht="15">
      <c r="A520" s="79" t="s">
        <v>8354</v>
      </c>
      <c r="B520" s="87" t="s">
        <v>675</v>
      </c>
      <c r="C520" s="79">
        <f>VLOOKUP(GroupVertices[[#This Row],[Vertex]],Vertices[],MATCH("ID",Vertices[[#Headers],[Vertex]:[Vertex Group]],0),FALSE)</f>
        <v>564</v>
      </c>
    </row>
    <row r="521" spans="1:3" ht="15">
      <c r="A521" s="79" t="s">
        <v>8355</v>
      </c>
      <c r="B521" s="87" t="s">
        <v>670</v>
      </c>
      <c r="C521" s="79">
        <f>VLOOKUP(GroupVertices[[#This Row],[Vertex]],Vertices[],MATCH("ID",Vertices[[#Headers],[Vertex]:[Vertex Group]],0),FALSE)</f>
        <v>559</v>
      </c>
    </row>
    <row r="522" spans="1:3" ht="15">
      <c r="A522" s="79" t="s">
        <v>8355</v>
      </c>
      <c r="B522" s="87" t="s">
        <v>669</v>
      </c>
      <c r="C522" s="79">
        <f>VLOOKUP(GroupVertices[[#This Row],[Vertex]],Vertices[],MATCH("ID",Vertices[[#Headers],[Vertex]:[Vertex Group]],0),FALSE)</f>
        <v>558</v>
      </c>
    </row>
    <row r="523" spans="1:3" ht="15">
      <c r="A523" s="79" t="s">
        <v>8356</v>
      </c>
      <c r="B523" s="87" t="s">
        <v>643</v>
      </c>
      <c r="C523" s="79">
        <f>VLOOKUP(GroupVertices[[#This Row],[Vertex]],Vertices[],MATCH("ID",Vertices[[#Headers],[Vertex]:[Vertex Group]],0),FALSE)</f>
        <v>534</v>
      </c>
    </row>
    <row r="524" spans="1:3" ht="15">
      <c r="A524" s="79" t="s">
        <v>8356</v>
      </c>
      <c r="B524" s="87" t="s">
        <v>891</v>
      </c>
      <c r="C524" s="79">
        <f>VLOOKUP(GroupVertices[[#This Row],[Vertex]],Vertices[],MATCH("ID",Vertices[[#Headers],[Vertex]:[Vertex Group]],0),FALSE)</f>
        <v>535</v>
      </c>
    </row>
    <row r="525" spans="1:3" ht="15">
      <c r="A525" s="79" t="s">
        <v>8357</v>
      </c>
      <c r="B525" s="87" t="s">
        <v>637</v>
      </c>
      <c r="C525" s="79">
        <f>VLOOKUP(GroupVertices[[#This Row],[Vertex]],Vertices[],MATCH("ID",Vertices[[#Headers],[Vertex]:[Vertex Group]],0),FALSE)</f>
        <v>529</v>
      </c>
    </row>
    <row r="526" spans="1:3" ht="15">
      <c r="A526" s="79" t="s">
        <v>8357</v>
      </c>
      <c r="B526" s="87" t="s">
        <v>636</v>
      </c>
      <c r="C526" s="79">
        <f>VLOOKUP(GroupVertices[[#This Row],[Vertex]],Vertices[],MATCH("ID",Vertices[[#Headers],[Vertex]:[Vertex Group]],0),FALSE)</f>
        <v>528</v>
      </c>
    </row>
    <row r="527" spans="1:3" ht="15">
      <c r="A527" s="79" t="s">
        <v>8358</v>
      </c>
      <c r="B527" s="87" t="s">
        <v>633</v>
      </c>
      <c r="C527" s="79">
        <f>VLOOKUP(GroupVertices[[#This Row],[Vertex]],Vertices[],MATCH("ID",Vertices[[#Headers],[Vertex]:[Vertex Group]],0),FALSE)</f>
        <v>525</v>
      </c>
    </row>
    <row r="528" spans="1:3" ht="15">
      <c r="A528" s="79" t="s">
        <v>8358</v>
      </c>
      <c r="B528" s="87" t="s">
        <v>632</v>
      </c>
      <c r="C528" s="79">
        <f>VLOOKUP(GroupVertices[[#This Row],[Vertex]],Vertices[],MATCH("ID",Vertices[[#Headers],[Vertex]:[Vertex Group]],0),FALSE)</f>
        <v>524</v>
      </c>
    </row>
    <row r="529" spans="1:3" ht="15">
      <c r="A529" s="79" t="s">
        <v>8359</v>
      </c>
      <c r="B529" s="87" t="s">
        <v>629</v>
      </c>
      <c r="C529" s="79">
        <f>VLOOKUP(GroupVertices[[#This Row],[Vertex]],Vertices[],MATCH("ID",Vertices[[#Headers],[Vertex]:[Vertex Group]],0),FALSE)</f>
        <v>522</v>
      </c>
    </row>
    <row r="530" spans="1:3" ht="15">
      <c r="A530" s="79" t="s">
        <v>8359</v>
      </c>
      <c r="B530" s="87" t="s">
        <v>628</v>
      </c>
      <c r="C530" s="79">
        <f>VLOOKUP(GroupVertices[[#This Row],[Vertex]],Vertices[],MATCH("ID",Vertices[[#Headers],[Vertex]:[Vertex Group]],0),FALSE)</f>
        <v>521</v>
      </c>
    </row>
    <row r="531" spans="1:3" ht="15">
      <c r="A531" s="79" t="s">
        <v>8360</v>
      </c>
      <c r="B531" s="87" t="s">
        <v>626</v>
      </c>
      <c r="C531" s="79">
        <f>VLOOKUP(GroupVertices[[#This Row],[Vertex]],Vertices[],MATCH("ID",Vertices[[#Headers],[Vertex]:[Vertex Group]],0),FALSE)</f>
        <v>519</v>
      </c>
    </row>
    <row r="532" spans="1:3" ht="15">
      <c r="A532" s="79" t="s">
        <v>8360</v>
      </c>
      <c r="B532" s="87" t="s">
        <v>625</v>
      </c>
      <c r="C532" s="79">
        <f>VLOOKUP(GroupVertices[[#This Row],[Vertex]],Vertices[],MATCH("ID",Vertices[[#Headers],[Vertex]:[Vertex Group]],0),FALSE)</f>
        <v>518</v>
      </c>
    </row>
    <row r="533" spans="1:3" ht="15">
      <c r="A533" s="79" t="s">
        <v>8361</v>
      </c>
      <c r="B533" s="87" t="s">
        <v>620</v>
      </c>
      <c r="C533" s="79">
        <f>VLOOKUP(GroupVertices[[#This Row],[Vertex]],Vertices[],MATCH("ID",Vertices[[#Headers],[Vertex]:[Vertex Group]],0),FALSE)</f>
        <v>512</v>
      </c>
    </row>
    <row r="534" spans="1:3" ht="15">
      <c r="A534" s="79" t="s">
        <v>8361</v>
      </c>
      <c r="B534" s="87" t="s">
        <v>619</v>
      </c>
      <c r="C534" s="79">
        <f>VLOOKUP(GroupVertices[[#This Row],[Vertex]],Vertices[],MATCH("ID",Vertices[[#Headers],[Vertex]:[Vertex Group]],0),FALSE)</f>
        <v>511</v>
      </c>
    </row>
    <row r="535" spans="1:3" ht="15">
      <c r="A535" s="79" t="s">
        <v>8362</v>
      </c>
      <c r="B535" s="87" t="s">
        <v>612</v>
      </c>
      <c r="C535" s="79">
        <f>VLOOKUP(GroupVertices[[#This Row],[Vertex]],Vertices[],MATCH("ID",Vertices[[#Headers],[Vertex]:[Vertex Group]],0),FALSE)</f>
        <v>502</v>
      </c>
    </row>
    <row r="536" spans="1:3" ht="15">
      <c r="A536" s="79" t="s">
        <v>8362</v>
      </c>
      <c r="B536" s="87" t="s">
        <v>611</v>
      </c>
      <c r="C536" s="79">
        <f>VLOOKUP(GroupVertices[[#This Row],[Vertex]],Vertices[],MATCH("ID",Vertices[[#Headers],[Vertex]:[Vertex Group]],0),FALSE)</f>
        <v>501</v>
      </c>
    </row>
    <row r="537" spans="1:3" ht="15">
      <c r="A537" s="79" t="s">
        <v>8363</v>
      </c>
      <c r="B537" s="87" t="s">
        <v>607</v>
      </c>
      <c r="C537" s="79">
        <f>VLOOKUP(GroupVertices[[#This Row],[Vertex]],Vertices[],MATCH("ID",Vertices[[#Headers],[Vertex]:[Vertex Group]],0),FALSE)</f>
        <v>497</v>
      </c>
    </row>
    <row r="538" spans="1:3" ht="15">
      <c r="A538" s="79" t="s">
        <v>8363</v>
      </c>
      <c r="B538" s="87" t="s">
        <v>606</v>
      </c>
      <c r="C538" s="79">
        <f>VLOOKUP(GroupVertices[[#This Row],[Vertex]],Vertices[],MATCH("ID",Vertices[[#Headers],[Vertex]:[Vertex Group]],0),FALSE)</f>
        <v>496</v>
      </c>
    </row>
    <row r="539" spans="1:3" ht="15">
      <c r="A539" s="79" t="s">
        <v>8364</v>
      </c>
      <c r="B539" s="87" t="s">
        <v>604</v>
      </c>
      <c r="C539" s="79">
        <f>VLOOKUP(GroupVertices[[#This Row],[Vertex]],Vertices[],MATCH("ID",Vertices[[#Headers],[Vertex]:[Vertex Group]],0),FALSE)</f>
        <v>494</v>
      </c>
    </row>
    <row r="540" spans="1:3" ht="15">
      <c r="A540" s="79" t="s">
        <v>8364</v>
      </c>
      <c r="B540" s="87" t="s">
        <v>603</v>
      </c>
      <c r="C540" s="79">
        <f>VLOOKUP(GroupVertices[[#This Row],[Vertex]],Vertices[],MATCH("ID",Vertices[[#Headers],[Vertex]:[Vertex Group]],0),FALSE)</f>
        <v>493</v>
      </c>
    </row>
    <row r="541" spans="1:3" ht="15">
      <c r="A541" s="79" t="s">
        <v>8365</v>
      </c>
      <c r="B541" s="87" t="s">
        <v>600</v>
      </c>
      <c r="C541" s="79">
        <f>VLOOKUP(GroupVertices[[#This Row],[Vertex]],Vertices[],MATCH("ID",Vertices[[#Headers],[Vertex]:[Vertex Group]],0),FALSE)</f>
        <v>489</v>
      </c>
    </row>
    <row r="542" spans="1:3" ht="15">
      <c r="A542" s="79" t="s">
        <v>8365</v>
      </c>
      <c r="B542" s="87" t="s">
        <v>885</v>
      </c>
      <c r="C542" s="79">
        <f>VLOOKUP(GroupVertices[[#This Row],[Vertex]],Vertices[],MATCH("ID",Vertices[[#Headers],[Vertex]:[Vertex Group]],0),FALSE)</f>
        <v>490</v>
      </c>
    </row>
    <row r="543" spans="1:3" ht="15">
      <c r="A543" s="79" t="s">
        <v>8366</v>
      </c>
      <c r="B543" s="87" t="s">
        <v>597</v>
      </c>
      <c r="C543" s="79">
        <f>VLOOKUP(GroupVertices[[#This Row],[Vertex]],Vertices[],MATCH("ID",Vertices[[#Headers],[Vertex]:[Vertex Group]],0),FALSE)</f>
        <v>485</v>
      </c>
    </row>
    <row r="544" spans="1:3" ht="15">
      <c r="A544" s="79" t="s">
        <v>8366</v>
      </c>
      <c r="B544" s="87" t="s">
        <v>884</v>
      </c>
      <c r="C544" s="79">
        <f>VLOOKUP(GroupVertices[[#This Row],[Vertex]],Vertices[],MATCH("ID",Vertices[[#Headers],[Vertex]:[Vertex Group]],0),FALSE)</f>
        <v>486</v>
      </c>
    </row>
    <row r="545" spans="1:3" ht="15">
      <c r="A545" s="79" t="s">
        <v>8367</v>
      </c>
      <c r="B545" s="87" t="s">
        <v>593</v>
      </c>
      <c r="C545" s="79">
        <f>VLOOKUP(GroupVertices[[#This Row],[Vertex]],Vertices[],MATCH("ID",Vertices[[#Headers],[Vertex]:[Vertex Group]],0),FALSE)</f>
        <v>481</v>
      </c>
    </row>
    <row r="546" spans="1:3" ht="15">
      <c r="A546" s="79" t="s">
        <v>8367</v>
      </c>
      <c r="B546" s="87" t="s">
        <v>592</v>
      </c>
      <c r="C546" s="79">
        <f>VLOOKUP(GroupVertices[[#This Row],[Vertex]],Vertices[],MATCH("ID",Vertices[[#Headers],[Vertex]:[Vertex Group]],0),FALSE)</f>
        <v>480</v>
      </c>
    </row>
    <row r="547" spans="1:3" ht="15">
      <c r="A547" s="79" t="s">
        <v>8368</v>
      </c>
      <c r="B547" s="87" t="s">
        <v>590</v>
      </c>
      <c r="C547" s="79">
        <f>VLOOKUP(GroupVertices[[#This Row],[Vertex]],Vertices[],MATCH("ID",Vertices[[#Headers],[Vertex]:[Vertex Group]],0),FALSE)</f>
        <v>478</v>
      </c>
    </row>
    <row r="548" spans="1:3" ht="15">
      <c r="A548" s="79" t="s">
        <v>8368</v>
      </c>
      <c r="B548" s="87" t="s">
        <v>589</v>
      </c>
      <c r="C548" s="79">
        <f>VLOOKUP(GroupVertices[[#This Row],[Vertex]],Vertices[],MATCH("ID",Vertices[[#Headers],[Vertex]:[Vertex Group]],0),FALSE)</f>
        <v>477</v>
      </c>
    </row>
    <row r="549" spans="1:3" ht="15">
      <c r="A549" s="79" t="s">
        <v>8369</v>
      </c>
      <c r="B549" s="87" t="s">
        <v>581</v>
      </c>
      <c r="C549" s="79">
        <f>VLOOKUP(GroupVertices[[#This Row],[Vertex]],Vertices[],MATCH("ID",Vertices[[#Headers],[Vertex]:[Vertex Group]],0),FALSE)</f>
        <v>469</v>
      </c>
    </row>
    <row r="550" spans="1:3" ht="15">
      <c r="A550" s="79" t="s">
        <v>8369</v>
      </c>
      <c r="B550" s="87" t="s">
        <v>883</v>
      </c>
      <c r="C550" s="79">
        <f>VLOOKUP(GroupVertices[[#This Row],[Vertex]],Vertices[],MATCH("ID",Vertices[[#Headers],[Vertex]:[Vertex Group]],0),FALSE)</f>
        <v>470</v>
      </c>
    </row>
    <row r="551" spans="1:3" ht="15">
      <c r="A551" s="79" t="s">
        <v>8370</v>
      </c>
      <c r="B551" s="87" t="s">
        <v>577</v>
      </c>
      <c r="C551" s="79">
        <f>VLOOKUP(GroupVertices[[#This Row],[Vertex]],Vertices[],MATCH("ID",Vertices[[#Headers],[Vertex]:[Vertex Group]],0),FALSE)</f>
        <v>465</v>
      </c>
    </row>
    <row r="552" spans="1:3" ht="15">
      <c r="A552" s="79" t="s">
        <v>8370</v>
      </c>
      <c r="B552" s="87" t="s">
        <v>576</v>
      </c>
      <c r="C552" s="79">
        <f>VLOOKUP(GroupVertices[[#This Row],[Vertex]],Vertices[],MATCH("ID",Vertices[[#Headers],[Vertex]:[Vertex Group]],0),FALSE)</f>
        <v>464</v>
      </c>
    </row>
    <row r="553" spans="1:3" ht="15">
      <c r="A553" s="79" t="s">
        <v>8371</v>
      </c>
      <c r="B553" s="87" t="s">
        <v>569</v>
      </c>
      <c r="C553" s="79">
        <f>VLOOKUP(GroupVertices[[#This Row],[Vertex]],Vertices[],MATCH("ID",Vertices[[#Headers],[Vertex]:[Vertex Group]],0),FALSE)</f>
        <v>456</v>
      </c>
    </row>
    <row r="554" spans="1:3" ht="15">
      <c r="A554" s="79" t="s">
        <v>8371</v>
      </c>
      <c r="B554" s="87" t="s">
        <v>568</v>
      </c>
      <c r="C554" s="79">
        <f>VLOOKUP(GroupVertices[[#This Row],[Vertex]],Vertices[],MATCH("ID",Vertices[[#Headers],[Vertex]:[Vertex Group]],0),FALSE)</f>
        <v>455</v>
      </c>
    </row>
    <row r="555" spans="1:3" ht="15">
      <c r="A555" s="79" t="s">
        <v>8372</v>
      </c>
      <c r="B555" s="87" t="s">
        <v>564</v>
      </c>
      <c r="C555" s="79">
        <f>VLOOKUP(GroupVertices[[#This Row],[Vertex]],Vertices[],MATCH("ID",Vertices[[#Headers],[Vertex]:[Vertex Group]],0),FALSE)</f>
        <v>449</v>
      </c>
    </row>
    <row r="556" spans="1:3" ht="15">
      <c r="A556" s="79" t="s">
        <v>8372</v>
      </c>
      <c r="B556" s="87" t="s">
        <v>879</v>
      </c>
      <c r="C556" s="79">
        <f>VLOOKUP(GroupVertices[[#This Row],[Vertex]],Vertices[],MATCH("ID",Vertices[[#Headers],[Vertex]:[Vertex Group]],0),FALSE)</f>
        <v>450</v>
      </c>
    </row>
    <row r="557" spans="1:3" ht="15">
      <c r="A557" s="79" t="s">
        <v>8373</v>
      </c>
      <c r="B557" s="87" t="s">
        <v>558</v>
      </c>
      <c r="C557" s="79">
        <f>VLOOKUP(GroupVertices[[#This Row],[Vertex]],Vertices[],MATCH("ID",Vertices[[#Headers],[Vertex]:[Vertex Group]],0),FALSE)</f>
        <v>442</v>
      </c>
    </row>
    <row r="558" spans="1:3" ht="15">
      <c r="A558" s="79" t="s">
        <v>8373</v>
      </c>
      <c r="B558" s="87" t="s">
        <v>878</v>
      </c>
      <c r="C558" s="79">
        <f>VLOOKUP(GroupVertices[[#This Row],[Vertex]],Vertices[],MATCH("ID",Vertices[[#Headers],[Vertex]:[Vertex Group]],0),FALSE)</f>
        <v>443</v>
      </c>
    </row>
    <row r="559" spans="1:3" ht="15">
      <c r="A559" s="79" t="s">
        <v>8374</v>
      </c>
      <c r="B559" s="87" t="s">
        <v>547</v>
      </c>
      <c r="C559" s="79">
        <f>VLOOKUP(GroupVertices[[#This Row],[Vertex]],Vertices[],MATCH("ID",Vertices[[#Headers],[Vertex]:[Vertex Group]],0),FALSE)</f>
        <v>431</v>
      </c>
    </row>
    <row r="560" spans="1:3" ht="15">
      <c r="A560" s="79" t="s">
        <v>8374</v>
      </c>
      <c r="B560" s="87" t="s">
        <v>546</v>
      </c>
      <c r="C560" s="79">
        <f>VLOOKUP(GroupVertices[[#This Row],[Vertex]],Vertices[],MATCH("ID",Vertices[[#Headers],[Vertex]:[Vertex Group]],0),FALSE)</f>
        <v>430</v>
      </c>
    </row>
    <row r="561" spans="1:3" ht="15">
      <c r="A561" s="79" t="s">
        <v>8375</v>
      </c>
      <c r="B561" s="87" t="s">
        <v>541</v>
      </c>
      <c r="C561" s="79">
        <f>VLOOKUP(GroupVertices[[#This Row],[Vertex]],Vertices[],MATCH("ID",Vertices[[#Headers],[Vertex]:[Vertex Group]],0),FALSE)</f>
        <v>424</v>
      </c>
    </row>
    <row r="562" spans="1:3" ht="15">
      <c r="A562" s="79" t="s">
        <v>8375</v>
      </c>
      <c r="B562" s="87" t="s">
        <v>876</v>
      </c>
      <c r="C562" s="79">
        <f>VLOOKUP(GroupVertices[[#This Row],[Vertex]],Vertices[],MATCH("ID",Vertices[[#Headers],[Vertex]:[Vertex Group]],0),FALSE)</f>
        <v>425</v>
      </c>
    </row>
    <row r="563" spans="1:3" ht="15">
      <c r="A563" s="79" t="s">
        <v>8376</v>
      </c>
      <c r="B563" s="87" t="s">
        <v>531</v>
      </c>
      <c r="C563" s="79">
        <f>VLOOKUP(GroupVertices[[#This Row],[Vertex]],Vertices[],MATCH("ID",Vertices[[#Headers],[Vertex]:[Vertex Group]],0),FALSE)</f>
        <v>412</v>
      </c>
    </row>
    <row r="564" spans="1:3" ht="15">
      <c r="A564" s="79" t="s">
        <v>8376</v>
      </c>
      <c r="B564" s="87" t="s">
        <v>530</v>
      </c>
      <c r="C564" s="79">
        <f>VLOOKUP(GroupVertices[[#This Row],[Vertex]],Vertices[],MATCH("ID",Vertices[[#Headers],[Vertex]:[Vertex Group]],0),FALSE)</f>
        <v>411</v>
      </c>
    </row>
    <row r="565" spans="1:3" ht="15">
      <c r="A565" s="79" t="s">
        <v>8377</v>
      </c>
      <c r="B565" s="87" t="s">
        <v>527</v>
      </c>
      <c r="C565" s="79">
        <f>VLOOKUP(GroupVertices[[#This Row],[Vertex]],Vertices[],MATCH("ID",Vertices[[#Headers],[Vertex]:[Vertex Group]],0),FALSE)</f>
        <v>408</v>
      </c>
    </row>
    <row r="566" spans="1:3" ht="15">
      <c r="A566" s="79" t="s">
        <v>8377</v>
      </c>
      <c r="B566" s="87" t="s">
        <v>526</v>
      </c>
      <c r="C566" s="79">
        <f>VLOOKUP(GroupVertices[[#This Row],[Vertex]],Vertices[],MATCH("ID",Vertices[[#Headers],[Vertex]:[Vertex Group]],0),FALSE)</f>
        <v>407</v>
      </c>
    </row>
    <row r="567" spans="1:3" ht="15">
      <c r="A567" s="79" t="s">
        <v>8378</v>
      </c>
      <c r="B567" s="87" t="s">
        <v>522</v>
      </c>
      <c r="C567" s="79">
        <f>VLOOKUP(GroupVertices[[#This Row],[Vertex]],Vertices[],MATCH("ID",Vertices[[#Headers],[Vertex]:[Vertex Group]],0),FALSE)</f>
        <v>403</v>
      </c>
    </row>
    <row r="568" spans="1:3" ht="15">
      <c r="A568" s="79" t="s">
        <v>8378</v>
      </c>
      <c r="B568" s="87" t="s">
        <v>521</v>
      </c>
      <c r="C568" s="79">
        <f>VLOOKUP(GroupVertices[[#This Row],[Vertex]],Vertices[],MATCH("ID",Vertices[[#Headers],[Vertex]:[Vertex Group]],0),FALSE)</f>
        <v>402</v>
      </c>
    </row>
    <row r="569" spans="1:3" ht="15">
      <c r="A569" s="79" t="s">
        <v>8379</v>
      </c>
      <c r="B569" s="87" t="s">
        <v>519</v>
      </c>
      <c r="C569" s="79">
        <f>VLOOKUP(GroupVertices[[#This Row],[Vertex]],Vertices[],MATCH("ID",Vertices[[#Headers],[Vertex]:[Vertex Group]],0),FALSE)</f>
        <v>400</v>
      </c>
    </row>
    <row r="570" spans="1:3" ht="15">
      <c r="A570" s="79" t="s">
        <v>8379</v>
      </c>
      <c r="B570" s="87" t="s">
        <v>518</v>
      </c>
      <c r="C570" s="79">
        <f>VLOOKUP(GroupVertices[[#This Row],[Vertex]],Vertices[],MATCH("ID",Vertices[[#Headers],[Vertex]:[Vertex Group]],0),FALSE)</f>
        <v>399</v>
      </c>
    </row>
    <row r="571" spans="1:3" ht="15">
      <c r="A571" s="79" t="s">
        <v>8380</v>
      </c>
      <c r="B571" s="87" t="s">
        <v>514</v>
      </c>
      <c r="C571" s="79">
        <f>VLOOKUP(GroupVertices[[#This Row],[Vertex]],Vertices[],MATCH("ID",Vertices[[#Headers],[Vertex]:[Vertex Group]],0),FALSE)</f>
        <v>393</v>
      </c>
    </row>
    <row r="572" spans="1:3" ht="15">
      <c r="A572" s="79" t="s">
        <v>8380</v>
      </c>
      <c r="B572" s="87" t="s">
        <v>513</v>
      </c>
      <c r="C572" s="79">
        <f>VLOOKUP(GroupVertices[[#This Row],[Vertex]],Vertices[],MATCH("ID",Vertices[[#Headers],[Vertex]:[Vertex Group]],0),FALSE)</f>
        <v>392</v>
      </c>
    </row>
    <row r="573" spans="1:3" ht="15">
      <c r="A573" s="79" t="s">
        <v>8381</v>
      </c>
      <c r="B573" s="87" t="s">
        <v>512</v>
      </c>
      <c r="C573" s="79">
        <f>VLOOKUP(GroupVertices[[#This Row],[Vertex]],Vertices[],MATCH("ID",Vertices[[#Headers],[Vertex]:[Vertex Group]],0),FALSE)</f>
        <v>391</v>
      </c>
    </row>
    <row r="574" spans="1:3" ht="15">
      <c r="A574" s="79" t="s">
        <v>8381</v>
      </c>
      <c r="B574" s="87" t="s">
        <v>511</v>
      </c>
      <c r="C574" s="79">
        <f>VLOOKUP(GroupVertices[[#This Row],[Vertex]],Vertices[],MATCH("ID",Vertices[[#Headers],[Vertex]:[Vertex Group]],0),FALSE)</f>
        <v>390</v>
      </c>
    </row>
    <row r="575" spans="1:3" ht="15">
      <c r="A575" s="79" t="s">
        <v>8382</v>
      </c>
      <c r="B575" s="87" t="s">
        <v>510</v>
      </c>
      <c r="C575" s="79">
        <f>VLOOKUP(GroupVertices[[#This Row],[Vertex]],Vertices[],MATCH("ID",Vertices[[#Headers],[Vertex]:[Vertex Group]],0),FALSE)</f>
        <v>389</v>
      </c>
    </row>
    <row r="576" spans="1:3" ht="15">
      <c r="A576" s="79" t="s">
        <v>8382</v>
      </c>
      <c r="B576" s="87" t="s">
        <v>509</v>
      </c>
      <c r="C576" s="79">
        <f>VLOOKUP(GroupVertices[[#This Row],[Vertex]],Vertices[],MATCH("ID",Vertices[[#Headers],[Vertex]:[Vertex Group]],0),FALSE)</f>
        <v>388</v>
      </c>
    </row>
    <row r="577" spans="1:3" ht="15">
      <c r="A577" s="79" t="s">
        <v>8383</v>
      </c>
      <c r="B577" s="87" t="s">
        <v>508</v>
      </c>
      <c r="C577" s="79">
        <f>VLOOKUP(GroupVertices[[#This Row],[Vertex]],Vertices[],MATCH("ID",Vertices[[#Headers],[Vertex]:[Vertex Group]],0),FALSE)</f>
        <v>387</v>
      </c>
    </row>
    <row r="578" spans="1:3" ht="15">
      <c r="A578" s="79" t="s">
        <v>8383</v>
      </c>
      <c r="B578" s="87" t="s">
        <v>507</v>
      </c>
      <c r="C578" s="79">
        <f>VLOOKUP(GroupVertices[[#This Row],[Vertex]],Vertices[],MATCH("ID",Vertices[[#Headers],[Vertex]:[Vertex Group]],0),FALSE)</f>
        <v>386</v>
      </c>
    </row>
    <row r="579" spans="1:3" ht="15">
      <c r="A579" s="79" t="s">
        <v>8384</v>
      </c>
      <c r="B579" s="87" t="s">
        <v>492</v>
      </c>
      <c r="C579" s="79">
        <f>VLOOKUP(GroupVertices[[#This Row],[Vertex]],Vertices[],MATCH("ID",Vertices[[#Headers],[Vertex]:[Vertex Group]],0),FALSE)</f>
        <v>370</v>
      </c>
    </row>
    <row r="580" spans="1:3" ht="15">
      <c r="A580" s="79" t="s">
        <v>8384</v>
      </c>
      <c r="B580" s="87" t="s">
        <v>491</v>
      </c>
      <c r="C580" s="79">
        <f>VLOOKUP(GroupVertices[[#This Row],[Vertex]],Vertices[],MATCH("ID",Vertices[[#Headers],[Vertex]:[Vertex Group]],0),FALSE)</f>
        <v>369</v>
      </c>
    </row>
    <row r="581" spans="1:3" ht="15">
      <c r="A581" s="79" t="s">
        <v>8385</v>
      </c>
      <c r="B581" s="87" t="s">
        <v>490</v>
      </c>
      <c r="C581" s="79">
        <f>VLOOKUP(GroupVertices[[#This Row],[Vertex]],Vertices[],MATCH("ID",Vertices[[#Headers],[Vertex]:[Vertex Group]],0),FALSE)</f>
        <v>368</v>
      </c>
    </row>
    <row r="582" spans="1:3" ht="15">
      <c r="A582" s="79" t="s">
        <v>8385</v>
      </c>
      <c r="B582" s="87" t="s">
        <v>489</v>
      </c>
      <c r="C582" s="79">
        <f>VLOOKUP(GroupVertices[[#This Row],[Vertex]],Vertices[],MATCH("ID",Vertices[[#Headers],[Vertex]:[Vertex Group]],0),FALSE)</f>
        <v>367</v>
      </c>
    </row>
    <row r="583" spans="1:3" ht="15">
      <c r="A583" s="79" t="s">
        <v>8386</v>
      </c>
      <c r="B583" s="87" t="s">
        <v>486</v>
      </c>
      <c r="C583" s="79">
        <f>VLOOKUP(GroupVertices[[#This Row],[Vertex]],Vertices[],MATCH("ID",Vertices[[#Headers],[Vertex]:[Vertex Group]],0),FALSE)</f>
        <v>363</v>
      </c>
    </row>
    <row r="584" spans="1:3" ht="15">
      <c r="A584" s="79" t="s">
        <v>8386</v>
      </c>
      <c r="B584" s="87" t="s">
        <v>867</v>
      </c>
      <c r="C584" s="79">
        <f>VLOOKUP(GroupVertices[[#This Row],[Vertex]],Vertices[],MATCH("ID",Vertices[[#Headers],[Vertex]:[Vertex Group]],0),FALSE)</f>
        <v>364</v>
      </c>
    </row>
    <row r="585" spans="1:3" ht="15">
      <c r="A585" s="79" t="s">
        <v>8387</v>
      </c>
      <c r="B585" s="87" t="s">
        <v>481</v>
      </c>
      <c r="C585" s="79">
        <f>VLOOKUP(GroupVertices[[#This Row],[Vertex]],Vertices[],MATCH("ID",Vertices[[#Headers],[Vertex]:[Vertex Group]],0),FALSE)</f>
        <v>357</v>
      </c>
    </row>
    <row r="586" spans="1:3" ht="15">
      <c r="A586" s="79" t="s">
        <v>8387</v>
      </c>
      <c r="B586" s="87" t="s">
        <v>480</v>
      </c>
      <c r="C586" s="79">
        <f>VLOOKUP(GroupVertices[[#This Row],[Vertex]],Vertices[],MATCH("ID",Vertices[[#Headers],[Vertex]:[Vertex Group]],0),FALSE)</f>
        <v>356</v>
      </c>
    </row>
    <row r="587" spans="1:3" ht="15">
      <c r="A587" s="79" t="s">
        <v>8388</v>
      </c>
      <c r="B587" s="87" t="s">
        <v>478</v>
      </c>
      <c r="C587" s="79">
        <f>VLOOKUP(GroupVertices[[#This Row],[Vertex]],Vertices[],MATCH("ID",Vertices[[#Headers],[Vertex]:[Vertex Group]],0),FALSE)</f>
        <v>354</v>
      </c>
    </row>
    <row r="588" spans="1:3" ht="15">
      <c r="A588" s="79" t="s">
        <v>8388</v>
      </c>
      <c r="B588" s="87" t="s">
        <v>477</v>
      </c>
      <c r="C588" s="79">
        <f>VLOOKUP(GroupVertices[[#This Row],[Vertex]],Vertices[],MATCH("ID",Vertices[[#Headers],[Vertex]:[Vertex Group]],0),FALSE)</f>
        <v>353</v>
      </c>
    </row>
    <row r="589" spans="1:3" ht="15">
      <c r="A589" s="79" t="s">
        <v>8389</v>
      </c>
      <c r="B589" s="87" t="s">
        <v>471</v>
      </c>
      <c r="C589" s="79">
        <f>VLOOKUP(GroupVertices[[#This Row],[Vertex]],Vertices[],MATCH("ID",Vertices[[#Headers],[Vertex]:[Vertex Group]],0),FALSE)</f>
        <v>347</v>
      </c>
    </row>
    <row r="590" spans="1:3" ht="15">
      <c r="A590" s="79" t="s">
        <v>8389</v>
      </c>
      <c r="B590" s="87" t="s">
        <v>470</v>
      </c>
      <c r="C590" s="79">
        <f>VLOOKUP(GroupVertices[[#This Row],[Vertex]],Vertices[],MATCH("ID",Vertices[[#Headers],[Vertex]:[Vertex Group]],0),FALSE)</f>
        <v>346</v>
      </c>
    </row>
    <row r="591" spans="1:3" ht="15">
      <c r="A591" s="79" t="s">
        <v>8390</v>
      </c>
      <c r="B591" s="87" t="s">
        <v>457</v>
      </c>
      <c r="C591" s="79">
        <f>VLOOKUP(GroupVertices[[#This Row],[Vertex]],Vertices[],MATCH("ID",Vertices[[#Headers],[Vertex]:[Vertex Group]],0),FALSE)</f>
        <v>328</v>
      </c>
    </row>
    <row r="592" spans="1:3" ht="15">
      <c r="A592" s="79" t="s">
        <v>8390</v>
      </c>
      <c r="B592" s="87" t="s">
        <v>858</v>
      </c>
      <c r="C592" s="79">
        <f>VLOOKUP(GroupVertices[[#This Row],[Vertex]],Vertices[],MATCH("ID",Vertices[[#Headers],[Vertex]:[Vertex Group]],0),FALSE)</f>
        <v>329</v>
      </c>
    </row>
    <row r="593" spans="1:3" ht="15">
      <c r="A593" s="79" t="s">
        <v>8391</v>
      </c>
      <c r="B593" s="87" t="s">
        <v>456</v>
      </c>
      <c r="C593" s="79">
        <f>VLOOKUP(GroupVertices[[#This Row],[Vertex]],Vertices[],MATCH("ID",Vertices[[#Headers],[Vertex]:[Vertex Group]],0),FALSE)</f>
        <v>326</v>
      </c>
    </row>
    <row r="594" spans="1:3" ht="15">
      <c r="A594" s="79" t="s">
        <v>8391</v>
      </c>
      <c r="B594" s="87" t="s">
        <v>857</v>
      </c>
      <c r="C594" s="79">
        <f>VLOOKUP(GroupVertices[[#This Row],[Vertex]],Vertices[],MATCH("ID",Vertices[[#Headers],[Vertex]:[Vertex Group]],0),FALSE)</f>
        <v>327</v>
      </c>
    </row>
    <row r="595" spans="1:3" ht="15">
      <c r="A595" s="79" t="s">
        <v>8392</v>
      </c>
      <c r="B595" s="87" t="s">
        <v>454</v>
      </c>
      <c r="C595" s="79">
        <f>VLOOKUP(GroupVertices[[#This Row],[Vertex]],Vertices[],MATCH("ID",Vertices[[#Headers],[Vertex]:[Vertex Group]],0),FALSE)</f>
        <v>324</v>
      </c>
    </row>
    <row r="596" spans="1:3" ht="15">
      <c r="A596" s="79" t="s">
        <v>8392</v>
      </c>
      <c r="B596" s="87" t="s">
        <v>453</v>
      </c>
      <c r="C596" s="79">
        <f>VLOOKUP(GroupVertices[[#This Row],[Vertex]],Vertices[],MATCH("ID",Vertices[[#Headers],[Vertex]:[Vertex Group]],0),FALSE)</f>
        <v>323</v>
      </c>
    </row>
    <row r="597" spans="1:3" ht="15">
      <c r="A597" s="79" t="s">
        <v>8393</v>
      </c>
      <c r="B597" s="87" t="s">
        <v>452</v>
      </c>
      <c r="C597" s="79">
        <f>VLOOKUP(GroupVertices[[#This Row],[Vertex]],Vertices[],MATCH("ID",Vertices[[#Headers],[Vertex]:[Vertex Group]],0),FALSE)</f>
        <v>322</v>
      </c>
    </row>
    <row r="598" spans="1:3" ht="15">
      <c r="A598" s="79" t="s">
        <v>8393</v>
      </c>
      <c r="B598" s="87" t="s">
        <v>451</v>
      </c>
      <c r="C598" s="79">
        <f>VLOOKUP(GroupVertices[[#This Row],[Vertex]],Vertices[],MATCH("ID",Vertices[[#Headers],[Vertex]:[Vertex Group]],0),FALSE)</f>
        <v>321</v>
      </c>
    </row>
    <row r="599" spans="1:3" ht="15">
      <c r="A599" s="79" t="s">
        <v>8394</v>
      </c>
      <c r="B599" s="87" t="s">
        <v>450</v>
      </c>
      <c r="C599" s="79">
        <f>VLOOKUP(GroupVertices[[#This Row],[Vertex]],Vertices[],MATCH("ID",Vertices[[#Headers],[Vertex]:[Vertex Group]],0),FALSE)</f>
        <v>319</v>
      </c>
    </row>
    <row r="600" spans="1:3" ht="15">
      <c r="A600" s="79" t="s">
        <v>8394</v>
      </c>
      <c r="B600" s="87" t="s">
        <v>856</v>
      </c>
      <c r="C600" s="79">
        <f>VLOOKUP(GroupVertices[[#This Row],[Vertex]],Vertices[],MATCH("ID",Vertices[[#Headers],[Vertex]:[Vertex Group]],0),FALSE)</f>
        <v>320</v>
      </c>
    </row>
    <row r="601" spans="1:3" ht="15">
      <c r="A601" s="79" t="s">
        <v>8395</v>
      </c>
      <c r="B601" s="87" t="s">
        <v>448</v>
      </c>
      <c r="C601" s="79">
        <f>VLOOKUP(GroupVertices[[#This Row],[Vertex]],Vertices[],MATCH("ID",Vertices[[#Headers],[Vertex]:[Vertex Group]],0),FALSE)</f>
        <v>316</v>
      </c>
    </row>
    <row r="602" spans="1:3" ht="15">
      <c r="A602" s="79" t="s">
        <v>8395</v>
      </c>
      <c r="B602" s="87" t="s">
        <v>855</v>
      </c>
      <c r="C602" s="79">
        <f>VLOOKUP(GroupVertices[[#This Row],[Vertex]],Vertices[],MATCH("ID",Vertices[[#Headers],[Vertex]:[Vertex Group]],0),FALSE)</f>
        <v>317</v>
      </c>
    </row>
    <row r="603" spans="1:3" ht="15">
      <c r="A603" s="79" t="s">
        <v>8396</v>
      </c>
      <c r="B603" s="87" t="s">
        <v>440</v>
      </c>
      <c r="C603" s="79">
        <f>VLOOKUP(GroupVertices[[#This Row],[Vertex]],Vertices[],MATCH("ID",Vertices[[#Headers],[Vertex]:[Vertex Group]],0),FALSE)</f>
        <v>308</v>
      </c>
    </row>
    <row r="604" spans="1:3" ht="15">
      <c r="A604" s="79" t="s">
        <v>8396</v>
      </c>
      <c r="B604" s="87" t="s">
        <v>439</v>
      </c>
      <c r="C604" s="79">
        <f>VLOOKUP(GroupVertices[[#This Row],[Vertex]],Vertices[],MATCH("ID",Vertices[[#Headers],[Vertex]:[Vertex Group]],0),FALSE)</f>
        <v>307</v>
      </c>
    </row>
    <row r="605" spans="1:3" ht="15">
      <c r="A605" s="79" t="s">
        <v>8397</v>
      </c>
      <c r="B605" s="87" t="s">
        <v>436</v>
      </c>
      <c r="C605" s="79">
        <f>VLOOKUP(GroupVertices[[#This Row],[Vertex]],Vertices[],MATCH("ID",Vertices[[#Headers],[Vertex]:[Vertex Group]],0),FALSE)</f>
        <v>304</v>
      </c>
    </row>
    <row r="606" spans="1:3" ht="15">
      <c r="A606" s="79" t="s">
        <v>8397</v>
      </c>
      <c r="B606" s="87" t="s">
        <v>435</v>
      </c>
      <c r="C606" s="79">
        <f>VLOOKUP(GroupVertices[[#This Row],[Vertex]],Vertices[],MATCH("ID",Vertices[[#Headers],[Vertex]:[Vertex Group]],0),FALSE)</f>
        <v>303</v>
      </c>
    </row>
    <row r="607" spans="1:3" ht="15">
      <c r="A607" s="79" t="s">
        <v>8398</v>
      </c>
      <c r="B607" s="87" t="s">
        <v>430</v>
      </c>
      <c r="C607" s="79">
        <f>VLOOKUP(GroupVertices[[#This Row],[Vertex]],Vertices[],MATCH("ID",Vertices[[#Headers],[Vertex]:[Vertex Group]],0),FALSE)</f>
        <v>297</v>
      </c>
    </row>
    <row r="608" spans="1:3" ht="15">
      <c r="A608" s="79" t="s">
        <v>8398</v>
      </c>
      <c r="B608" s="87" t="s">
        <v>854</v>
      </c>
      <c r="C608" s="79">
        <f>VLOOKUP(GroupVertices[[#This Row],[Vertex]],Vertices[],MATCH("ID",Vertices[[#Headers],[Vertex]:[Vertex Group]],0),FALSE)</f>
        <v>298</v>
      </c>
    </row>
    <row r="609" spans="1:3" ht="15">
      <c r="A609" s="79" t="s">
        <v>8399</v>
      </c>
      <c r="B609" s="87" t="s">
        <v>427</v>
      </c>
      <c r="C609" s="79">
        <f>VLOOKUP(GroupVertices[[#This Row],[Vertex]],Vertices[],MATCH("ID",Vertices[[#Headers],[Vertex]:[Vertex Group]],0),FALSE)</f>
        <v>293</v>
      </c>
    </row>
    <row r="610" spans="1:3" ht="15">
      <c r="A610" s="79" t="s">
        <v>8399</v>
      </c>
      <c r="B610" s="87" t="s">
        <v>853</v>
      </c>
      <c r="C610" s="79">
        <f>VLOOKUP(GroupVertices[[#This Row],[Vertex]],Vertices[],MATCH("ID",Vertices[[#Headers],[Vertex]:[Vertex Group]],0),FALSE)</f>
        <v>294</v>
      </c>
    </row>
    <row r="611" spans="1:3" ht="15">
      <c r="A611" s="79" t="s">
        <v>8400</v>
      </c>
      <c r="B611" s="87" t="s">
        <v>424</v>
      </c>
      <c r="C611" s="79">
        <f>VLOOKUP(GroupVertices[[#This Row],[Vertex]],Vertices[],MATCH("ID",Vertices[[#Headers],[Vertex]:[Vertex Group]],0),FALSE)</f>
        <v>290</v>
      </c>
    </row>
    <row r="612" spans="1:3" ht="15">
      <c r="A612" s="79" t="s">
        <v>8400</v>
      </c>
      <c r="B612" s="87" t="s">
        <v>423</v>
      </c>
      <c r="C612" s="79">
        <f>VLOOKUP(GroupVertices[[#This Row],[Vertex]],Vertices[],MATCH("ID",Vertices[[#Headers],[Vertex]:[Vertex Group]],0),FALSE)</f>
        <v>289</v>
      </c>
    </row>
    <row r="613" spans="1:3" ht="15">
      <c r="A613" s="79" t="s">
        <v>8401</v>
      </c>
      <c r="B613" s="87" t="s">
        <v>421</v>
      </c>
      <c r="C613" s="79">
        <f>VLOOKUP(GroupVertices[[#This Row],[Vertex]],Vertices[],MATCH("ID",Vertices[[#Headers],[Vertex]:[Vertex Group]],0),FALSE)</f>
        <v>287</v>
      </c>
    </row>
    <row r="614" spans="1:3" ht="15">
      <c r="A614" s="79" t="s">
        <v>8401</v>
      </c>
      <c r="B614" s="87" t="s">
        <v>420</v>
      </c>
      <c r="C614" s="79">
        <f>VLOOKUP(GroupVertices[[#This Row],[Vertex]],Vertices[],MATCH("ID",Vertices[[#Headers],[Vertex]:[Vertex Group]],0),FALSE)</f>
        <v>286</v>
      </c>
    </row>
    <row r="615" spans="1:3" ht="15">
      <c r="A615" s="79" t="s">
        <v>8402</v>
      </c>
      <c r="B615" s="87" t="s">
        <v>418</v>
      </c>
      <c r="C615" s="79">
        <f>VLOOKUP(GroupVertices[[#This Row],[Vertex]],Vertices[],MATCH("ID",Vertices[[#Headers],[Vertex]:[Vertex Group]],0),FALSE)</f>
        <v>284</v>
      </c>
    </row>
    <row r="616" spans="1:3" ht="15">
      <c r="A616" s="79" t="s">
        <v>8402</v>
      </c>
      <c r="B616" s="87" t="s">
        <v>417</v>
      </c>
      <c r="C616" s="79">
        <f>VLOOKUP(GroupVertices[[#This Row],[Vertex]],Vertices[],MATCH("ID",Vertices[[#Headers],[Vertex]:[Vertex Group]],0),FALSE)</f>
        <v>283</v>
      </c>
    </row>
    <row r="617" spans="1:3" ht="15">
      <c r="A617" s="79" t="s">
        <v>8403</v>
      </c>
      <c r="B617" s="87" t="s">
        <v>413</v>
      </c>
      <c r="C617" s="79">
        <f>VLOOKUP(GroupVertices[[#This Row],[Vertex]],Vertices[],MATCH("ID",Vertices[[#Headers],[Vertex]:[Vertex Group]],0),FALSE)</f>
        <v>279</v>
      </c>
    </row>
    <row r="618" spans="1:3" ht="15">
      <c r="A618" s="79" t="s">
        <v>8403</v>
      </c>
      <c r="B618" s="87" t="s">
        <v>412</v>
      </c>
      <c r="C618" s="79">
        <f>VLOOKUP(GroupVertices[[#This Row],[Vertex]],Vertices[],MATCH("ID",Vertices[[#Headers],[Vertex]:[Vertex Group]],0),FALSE)</f>
        <v>278</v>
      </c>
    </row>
    <row r="619" spans="1:3" ht="15">
      <c r="A619" s="79" t="s">
        <v>8404</v>
      </c>
      <c r="B619" s="87" t="s">
        <v>411</v>
      </c>
      <c r="C619" s="79">
        <f>VLOOKUP(GroupVertices[[#This Row],[Vertex]],Vertices[],MATCH("ID",Vertices[[#Headers],[Vertex]:[Vertex Group]],0),FALSE)</f>
        <v>277</v>
      </c>
    </row>
    <row r="620" spans="1:3" ht="15">
      <c r="A620" s="79" t="s">
        <v>8404</v>
      </c>
      <c r="B620" s="87" t="s">
        <v>410</v>
      </c>
      <c r="C620" s="79">
        <f>VLOOKUP(GroupVertices[[#This Row],[Vertex]],Vertices[],MATCH("ID",Vertices[[#Headers],[Vertex]:[Vertex Group]],0),FALSE)</f>
        <v>276</v>
      </c>
    </row>
    <row r="621" spans="1:3" ht="15">
      <c r="A621" s="79" t="s">
        <v>8405</v>
      </c>
      <c r="B621" s="87" t="s">
        <v>407</v>
      </c>
      <c r="C621" s="79">
        <f>VLOOKUP(GroupVertices[[#This Row],[Vertex]],Vertices[],MATCH("ID",Vertices[[#Headers],[Vertex]:[Vertex Group]],0),FALSE)</f>
        <v>272</v>
      </c>
    </row>
    <row r="622" spans="1:3" ht="15">
      <c r="A622" s="79" t="s">
        <v>8405</v>
      </c>
      <c r="B622" s="87" t="s">
        <v>852</v>
      </c>
      <c r="C622" s="79">
        <f>VLOOKUP(GroupVertices[[#This Row],[Vertex]],Vertices[],MATCH("ID",Vertices[[#Headers],[Vertex]:[Vertex Group]],0),FALSE)</f>
        <v>273</v>
      </c>
    </row>
    <row r="623" spans="1:3" ht="15">
      <c r="A623" s="79" t="s">
        <v>8406</v>
      </c>
      <c r="B623" s="87" t="s">
        <v>405</v>
      </c>
      <c r="C623" s="79">
        <f>VLOOKUP(GroupVertices[[#This Row],[Vertex]],Vertices[],MATCH("ID",Vertices[[#Headers],[Vertex]:[Vertex Group]],0),FALSE)</f>
        <v>270</v>
      </c>
    </row>
    <row r="624" spans="1:3" ht="15">
      <c r="A624" s="79" t="s">
        <v>8406</v>
      </c>
      <c r="B624" s="87" t="s">
        <v>404</v>
      </c>
      <c r="C624" s="79">
        <f>VLOOKUP(GroupVertices[[#This Row],[Vertex]],Vertices[],MATCH("ID",Vertices[[#Headers],[Vertex]:[Vertex Group]],0),FALSE)</f>
        <v>269</v>
      </c>
    </row>
    <row r="625" spans="1:3" ht="15">
      <c r="A625" s="79" t="s">
        <v>8407</v>
      </c>
      <c r="B625" s="87" t="s">
        <v>399</v>
      </c>
      <c r="C625" s="79">
        <f>VLOOKUP(GroupVertices[[#This Row],[Vertex]],Vertices[],MATCH("ID",Vertices[[#Headers],[Vertex]:[Vertex Group]],0),FALSE)</f>
        <v>264</v>
      </c>
    </row>
    <row r="626" spans="1:3" ht="15">
      <c r="A626" s="79" t="s">
        <v>8407</v>
      </c>
      <c r="B626" s="87" t="s">
        <v>398</v>
      </c>
      <c r="C626" s="79">
        <f>VLOOKUP(GroupVertices[[#This Row],[Vertex]],Vertices[],MATCH("ID",Vertices[[#Headers],[Vertex]:[Vertex Group]],0),FALSE)</f>
        <v>263</v>
      </c>
    </row>
    <row r="627" spans="1:3" ht="15">
      <c r="A627" s="79" t="s">
        <v>8408</v>
      </c>
      <c r="B627" s="87" t="s">
        <v>385</v>
      </c>
      <c r="C627" s="79">
        <f>VLOOKUP(GroupVertices[[#This Row],[Vertex]],Vertices[],MATCH("ID",Vertices[[#Headers],[Vertex]:[Vertex Group]],0),FALSE)</f>
        <v>249</v>
      </c>
    </row>
    <row r="628" spans="1:3" ht="15">
      <c r="A628" s="79" t="s">
        <v>8408</v>
      </c>
      <c r="B628" s="87" t="s">
        <v>848</v>
      </c>
      <c r="C628" s="79">
        <f>VLOOKUP(GroupVertices[[#This Row],[Vertex]],Vertices[],MATCH("ID",Vertices[[#Headers],[Vertex]:[Vertex Group]],0),FALSE)</f>
        <v>250</v>
      </c>
    </row>
    <row r="629" spans="1:3" ht="15">
      <c r="A629" s="79" t="s">
        <v>8409</v>
      </c>
      <c r="B629" s="87" t="s">
        <v>374</v>
      </c>
      <c r="C629" s="79">
        <f>VLOOKUP(GroupVertices[[#This Row],[Vertex]],Vertices[],MATCH("ID",Vertices[[#Headers],[Vertex]:[Vertex Group]],0),FALSE)</f>
        <v>238</v>
      </c>
    </row>
    <row r="630" spans="1:3" ht="15">
      <c r="A630" s="79" t="s">
        <v>8409</v>
      </c>
      <c r="B630" s="87" t="s">
        <v>373</v>
      </c>
      <c r="C630" s="79">
        <f>VLOOKUP(GroupVertices[[#This Row],[Vertex]],Vertices[],MATCH("ID",Vertices[[#Headers],[Vertex]:[Vertex Group]],0),FALSE)</f>
        <v>237</v>
      </c>
    </row>
    <row r="631" spans="1:3" ht="15">
      <c r="A631" s="79" t="s">
        <v>8410</v>
      </c>
      <c r="B631" s="87" t="s">
        <v>372</v>
      </c>
      <c r="C631" s="79">
        <f>VLOOKUP(GroupVertices[[#This Row],[Vertex]],Vertices[],MATCH("ID",Vertices[[#Headers],[Vertex]:[Vertex Group]],0),FALSE)</f>
        <v>235</v>
      </c>
    </row>
    <row r="632" spans="1:3" ht="15">
      <c r="A632" s="79" t="s">
        <v>8410</v>
      </c>
      <c r="B632" s="87" t="s">
        <v>847</v>
      </c>
      <c r="C632" s="79">
        <f>VLOOKUP(GroupVertices[[#This Row],[Vertex]],Vertices[],MATCH("ID",Vertices[[#Headers],[Vertex]:[Vertex Group]],0),FALSE)</f>
        <v>236</v>
      </c>
    </row>
    <row r="633" spans="1:3" ht="15">
      <c r="A633" s="79" t="s">
        <v>8411</v>
      </c>
      <c r="B633" s="87" t="s">
        <v>368</v>
      </c>
      <c r="C633" s="79">
        <f>VLOOKUP(GroupVertices[[#This Row],[Vertex]],Vertices[],MATCH("ID",Vertices[[#Headers],[Vertex]:[Vertex Group]],0),FALSE)</f>
        <v>231</v>
      </c>
    </row>
    <row r="634" spans="1:3" ht="15">
      <c r="A634" s="79" t="s">
        <v>8411</v>
      </c>
      <c r="B634" s="87" t="s">
        <v>367</v>
      </c>
      <c r="C634" s="79">
        <f>VLOOKUP(GroupVertices[[#This Row],[Vertex]],Vertices[],MATCH("ID",Vertices[[#Headers],[Vertex]:[Vertex Group]],0),FALSE)</f>
        <v>230</v>
      </c>
    </row>
    <row r="635" spans="1:3" ht="15">
      <c r="A635" s="79" t="s">
        <v>8412</v>
      </c>
      <c r="B635" s="87" t="s">
        <v>359</v>
      </c>
      <c r="C635" s="79">
        <f>VLOOKUP(GroupVertices[[#This Row],[Vertex]],Vertices[],MATCH("ID",Vertices[[#Headers],[Vertex]:[Vertex Group]],0),FALSE)</f>
        <v>221</v>
      </c>
    </row>
    <row r="636" spans="1:3" ht="15">
      <c r="A636" s="79" t="s">
        <v>8412</v>
      </c>
      <c r="B636" s="87" t="s">
        <v>845</v>
      </c>
      <c r="C636" s="79">
        <f>VLOOKUP(GroupVertices[[#This Row],[Vertex]],Vertices[],MATCH("ID",Vertices[[#Headers],[Vertex]:[Vertex Group]],0),FALSE)</f>
        <v>222</v>
      </c>
    </row>
    <row r="637" spans="1:3" ht="15">
      <c r="A637" s="79" t="s">
        <v>8413</v>
      </c>
      <c r="B637" s="87" t="s">
        <v>356</v>
      </c>
      <c r="C637" s="79">
        <f>VLOOKUP(GroupVertices[[#This Row],[Vertex]],Vertices[],MATCH("ID",Vertices[[#Headers],[Vertex]:[Vertex Group]],0),FALSE)</f>
        <v>217</v>
      </c>
    </row>
    <row r="638" spans="1:3" ht="15">
      <c r="A638" s="79" t="s">
        <v>8413</v>
      </c>
      <c r="B638" s="87" t="s">
        <v>355</v>
      </c>
      <c r="C638" s="79">
        <f>VLOOKUP(GroupVertices[[#This Row],[Vertex]],Vertices[],MATCH("ID",Vertices[[#Headers],[Vertex]:[Vertex Group]],0),FALSE)</f>
        <v>216</v>
      </c>
    </row>
    <row r="639" spans="1:3" ht="15">
      <c r="A639" s="79" t="s">
        <v>8414</v>
      </c>
      <c r="B639" s="87" t="s">
        <v>344</v>
      </c>
      <c r="C639" s="79">
        <f>VLOOKUP(GroupVertices[[#This Row],[Vertex]],Vertices[],MATCH("ID",Vertices[[#Headers],[Vertex]:[Vertex Group]],0),FALSE)</f>
        <v>201</v>
      </c>
    </row>
    <row r="640" spans="1:3" ht="15">
      <c r="A640" s="79" t="s">
        <v>8414</v>
      </c>
      <c r="B640" s="87" t="s">
        <v>837</v>
      </c>
      <c r="C640" s="79">
        <f>VLOOKUP(GroupVertices[[#This Row],[Vertex]],Vertices[],MATCH("ID",Vertices[[#Headers],[Vertex]:[Vertex Group]],0),FALSE)</f>
        <v>202</v>
      </c>
    </row>
    <row r="641" spans="1:3" ht="15">
      <c r="A641" s="79" t="s">
        <v>8415</v>
      </c>
      <c r="B641" s="87" t="s">
        <v>339</v>
      </c>
      <c r="C641" s="79">
        <f>VLOOKUP(GroupVertices[[#This Row],[Vertex]],Vertices[],MATCH("ID",Vertices[[#Headers],[Vertex]:[Vertex Group]],0),FALSE)</f>
        <v>194</v>
      </c>
    </row>
    <row r="642" spans="1:3" ht="15">
      <c r="A642" s="79" t="s">
        <v>8415</v>
      </c>
      <c r="B642" s="87" t="s">
        <v>835</v>
      </c>
      <c r="C642" s="79">
        <f>VLOOKUP(GroupVertices[[#This Row],[Vertex]],Vertices[],MATCH("ID",Vertices[[#Headers],[Vertex]:[Vertex Group]],0),FALSE)</f>
        <v>195</v>
      </c>
    </row>
    <row r="643" spans="1:3" ht="15">
      <c r="A643" s="79" t="s">
        <v>8416</v>
      </c>
      <c r="B643" s="87" t="s">
        <v>333</v>
      </c>
      <c r="C643" s="79">
        <f>VLOOKUP(GroupVertices[[#This Row],[Vertex]],Vertices[],MATCH("ID",Vertices[[#Headers],[Vertex]:[Vertex Group]],0),FALSE)</f>
        <v>186</v>
      </c>
    </row>
    <row r="644" spans="1:3" ht="15">
      <c r="A644" s="79" t="s">
        <v>8416</v>
      </c>
      <c r="B644" s="87" t="s">
        <v>832</v>
      </c>
      <c r="C644" s="79">
        <f>VLOOKUP(GroupVertices[[#This Row],[Vertex]],Vertices[],MATCH("ID",Vertices[[#Headers],[Vertex]:[Vertex Group]],0),FALSE)</f>
        <v>187</v>
      </c>
    </row>
    <row r="645" spans="1:3" ht="15">
      <c r="A645" s="79" t="s">
        <v>8417</v>
      </c>
      <c r="B645" s="87" t="s">
        <v>327</v>
      </c>
      <c r="C645" s="79">
        <f>VLOOKUP(GroupVertices[[#This Row],[Vertex]],Vertices[],MATCH("ID",Vertices[[#Headers],[Vertex]:[Vertex Group]],0),FALSE)</f>
        <v>179</v>
      </c>
    </row>
    <row r="646" spans="1:3" ht="15">
      <c r="A646" s="79" t="s">
        <v>8417</v>
      </c>
      <c r="B646" s="87" t="s">
        <v>831</v>
      </c>
      <c r="C646" s="79">
        <f>VLOOKUP(GroupVertices[[#This Row],[Vertex]],Vertices[],MATCH("ID",Vertices[[#Headers],[Vertex]:[Vertex Group]],0),FALSE)</f>
        <v>180</v>
      </c>
    </row>
    <row r="647" spans="1:3" ht="15">
      <c r="A647" s="79" t="s">
        <v>8418</v>
      </c>
      <c r="B647" s="87" t="s">
        <v>305</v>
      </c>
      <c r="C647" s="79">
        <f>VLOOKUP(GroupVertices[[#This Row],[Vertex]],Vertices[],MATCH("ID",Vertices[[#Headers],[Vertex]:[Vertex Group]],0),FALSE)</f>
        <v>154</v>
      </c>
    </row>
    <row r="648" spans="1:3" ht="15">
      <c r="A648" s="79" t="s">
        <v>8418</v>
      </c>
      <c r="B648" s="87" t="s">
        <v>823</v>
      </c>
      <c r="C648" s="79">
        <f>VLOOKUP(GroupVertices[[#This Row],[Vertex]],Vertices[],MATCH("ID",Vertices[[#Headers],[Vertex]:[Vertex Group]],0),FALSE)</f>
        <v>155</v>
      </c>
    </row>
    <row r="649" spans="1:3" ht="15">
      <c r="A649" s="79" t="s">
        <v>8419</v>
      </c>
      <c r="B649" s="87" t="s">
        <v>303</v>
      </c>
      <c r="C649" s="79">
        <f>VLOOKUP(GroupVertices[[#This Row],[Vertex]],Vertices[],MATCH("ID",Vertices[[#Headers],[Vertex]:[Vertex Group]],0),FALSE)</f>
        <v>152</v>
      </c>
    </row>
    <row r="650" spans="1:3" ht="15">
      <c r="A650" s="79" t="s">
        <v>8419</v>
      </c>
      <c r="B650" s="87" t="s">
        <v>302</v>
      </c>
      <c r="C650" s="79">
        <f>VLOOKUP(GroupVertices[[#This Row],[Vertex]],Vertices[],MATCH("ID",Vertices[[#Headers],[Vertex]:[Vertex Group]],0),FALSE)</f>
        <v>151</v>
      </c>
    </row>
    <row r="651" spans="1:3" ht="15">
      <c r="A651" s="79" t="s">
        <v>8420</v>
      </c>
      <c r="B651" s="87" t="s">
        <v>295</v>
      </c>
      <c r="C651" s="79">
        <f>VLOOKUP(GroupVertices[[#This Row],[Vertex]],Vertices[],MATCH("ID",Vertices[[#Headers],[Vertex]:[Vertex Group]],0),FALSE)</f>
        <v>143</v>
      </c>
    </row>
    <row r="652" spans="1:3" ht="15">
      <c r="A652" s="79" t="s">
        <v>8420</v>
      </c>
      <c r="B652" s="87" t="s">
        <v>822</v>
      </c>
      <c r="C652" s="79">
        <f>VLOOKUP(GroupVertices[[#This Row],[Vertex]],Vertices[],MATCH("ID",Vertices[[#Headers],[Vertex]:[Vertex Group]],0),FALSE)</f>
        <v>144</v>
      </c>
    </row>
    <row r="653" spans="1:3" ht="15">
      <c r="A653" s="79" t="s">
        <v>8421</v>
      </c>
      <c r="B653" s="87" t="s">
        <v>294</v>
      </c>
      <c r="C653" s="79">
        <f>VLOOKUP(GroupVertices[[#This Row],[Vertex]],Vertices[],MATCH("ID",Vertices[[#Headers],[Vertex]:[Vertex Group]],0),FALSE)</f>
        <v>142</v>
      </c>
    </row>
    <row r="654" spans="1:3" ht="15">
      <c r="A654" s="79" t="s">
        <v>8421</v>
      </c>
      <c r="B654" s="87" t="s">
        <v>293</v>
      </c>
      <c r="C654" s="79">
        <f>VLOOKUP(GroupVertices[[#This Row],[Vertex]],Vertices[],MATCH("ID",Vertices[[#Headers],[Vertex]:[Vertex Group]],0),FALSE)</f>
        <v>141</v>
      </c>
    </row>
    <row r="655" spans="1:3" ht="15">
      <c r="A655" s="79" t="s">
        <v>8422</v>
      </c>
      <c r="B655" s="87" t="s">
        <v>289</v>
      </c>
      <c r="C655" s="79">
        <f>VLOOKUP(GroupVertices[[#This Row],[Vertex]],Vertices[],MATCH("ID",Vertices[[#Headers],[Vertex]:[Vertex Group]],0),FALSE)</f>
        <v>137</v>
      </c>
    </row>
    <row r="656" spans="1:3" ht="15">
      <c r="A656" s="79" t="s">
        <v>8422</v>
      </c>
      <c r="B656" s="87" t="s">
        <v>288</v>
      </c>
      <c r="C656" s="79">
        <f>VLOOKUP(GroupVertices[[#This Row],[Vertex]],Vertices[],MATCH("ID",Vertices[[#Headers],[Vertex]:[Vertex Group]],0),FALSE)</f>
        <v>136</v>
      </c>
    </row>
    <row r="657" spans="1:3" ht="15">
      <c r="A657" s="79" t="s">
        <v>8423</v>
      </c>
      <c r="B657" s="87" t="s">
        <v>287</v>
      </c>
      <c r="C657" s="79">
        <f>VLOOKUP(GroupVertices[[#This Row],[Vertex]],Vertices[],MATCH("ID",Vertices[[#Headers],[Vertex]:[Vertex Group]],0),FALSE)</f>
        <v>135</v>
      </c>
    </row>
    <row r="658" spans="1:3" ht="15">
      <c r="A658" s="79" t="s">
        <v>8423</v>
      </c>
      <c r="B658" s="87" t="s">
        <v>286</v>
      </c>
      <c r="C658" s="79">
        <f>VLOOKUP(GroupVertices[[#This Row],[Vertex]],Vertices[],MATCH("ID",Vertices[[#Headers],[Vertex]:[Vertex Group]],0),FALSE)</f>
        <v>134</v>
      </c>
    </row>
    <row r="659" spans="1:3" ht="15">
      <c r="A659" s="79" t="s">
        <v>8424</v>
      </c>
      <c r="B659" s="87" t="s">
        <v>285</v>
      </c>
      <c r="C659" s="79">
        <f>VLOOKUP(GroupVertices[[#This Row],[Vertex]],Vertices[],MATCH("ID",Vertices[[#Headers],[Vertex]:[Vertex Group]],0),FALSE)</f>
        <v>133</v>
      </c>
    </row>
    <row r="660" spans="1:3" ht="15">
      <c r="A660" s="79" t="s">
        <v>8424</v>
      </c>
      <c r="B660" s="87" t="s">
        <v>284</v>
      </c>
      <c r="C660" s="79">
        <f>VLOOKUP(GroupVertices[[#This Row],[Vertex]],Vertices[],MATCH("ID",Vertices[[#Headers],[Vertex]:[Vertex Group]],0),FALSE)</f>
        <v>132</v>
      </c>
    </row>
    <row r="661" spans="1:3" ht="15">
      <c r="A661" s="79" t="s">
        <v>8425</v>
      </c>
      <c r="B661" s="87" t="s">
        <v>280</v>
      </c>
      <c r="C661" s="79">
        <f>VLOOKUP(GroupVertices[[#This Row],[Vertex]],Vertices[],MATCH("ID",Vertices[[#Headers],[Vertex]:[Vertex Group]],0),FALSE)</f>
        <v>127</v>
      </c>
    </row>
    <row r="662" spans="1:3" ht="15">
      <c r="A662" s="79" t="s">
        <v>8425</v>
      </c>
      <c r="B662" s="87" t="s">
        <v>820</v>
      </c>
      <c r="C662" s="79">
        <f>VLOOKUP(GroupVertices[[#This Row],[Vertex]],Vertices[],MATCH("ID",Vertices[[#Headers],[Vertex]:[Vertex Group]],0),FALSE)</f>
        <v>128</v>
      </c>
    </row>
    <row r="663" spans="1:3" ht="15">
      <c r="A663" s="79" t="s">
        <v>8426</v>
      </c>
      <c r="B663" s="87" t="s">
        <v>277</v>
      </c>
      <c r="C663" s="79">
        <f>VLOOKUP(GroupVertices[[#This Row],[Vertex]],Vertices[],MATCH("ID",Vertices[[#Headers],[Vertex]:[Vertex Group]],0),FALSE)</f>
        <v>123</v>
      </c>
    </row>
    <row r="664" spans="1:3" ht="15">
      <c r="A664" s="79" t="s">
        <v>8426</v>
      </c>
      <c r="B664" s="87" t="s">
        <v>819</v>
      </c>
      <c r="C664" s="79">
        <f>VLOOKUP(GroupVertices[[#This Row],[Vertex]],Vertices[],MATCH("ID",Vertices[[#Headers],[Vertex]:[Vertex Group]],0),FALSE)</f>
        <v>124</v>
      </c>
    </row>
    <row r="665" spans="1:3" ht="15">
      <c r="A665" s="79" t="s">
        <v>8427</v>
      </c>
      <c r="B665" s="87" t="s">
        <v>275</v>
      </c>
      <c r="C665" s="79">
        <f>VLOOKUP(GroupVertices[[#This Row],[Vertex]],Vertices[],MATCH("ID",Vertices[[#Headers],[Vertex]:[Vertex Group]],0),FALSE)</f>
        <v>120</v>
      </c>
    </row>
    <row r="666" spans="1:3" ht="15">
      <c r="A666" s="79" t="s">
        <v>8427</v>
      </c>
      <c r="B666" s="87" t="s">
        <v>818</v>
      </c>
      <c r="C666" s="79">
        <f>VLOOKUP(GroupVertices[[#This Row],[Vertex]],Vertices[],MATCH("ID",Vertices[[#Headers],[Vertex]:[Vertex Group]],0),FALSE)</f>
        <v>121</v>
      </c>
    </row>
    <row r="667" spans="1:3" ht="15">
      <c r="A667" s="79" t="s">
        <v>8428</v>
      </c>
      <c r="B667" s="87" t="s">
        <v>269</v>
      </c>
      <c r="C667" s="79">
        <f>VLOOKUP(GroupVertices[[#This Row],[Vertex]],Vertices[],MATCH("ID",Vertices[[#Headers],[Vertex]:[Vertex Group]],0),FALSE)</f>
        <v>113</v>
      </c>
    </row>
    <row r="668" spans="1:3" ht="15">
      <c r="A668" s="79" t="s">
        <v>8428</v>
      </c>
      <c r="B668" s="87" t="s">
        <v>817</v>
      </c>
      <c r="C668" s="79">
        <f>VLOOKUP(GroupVertices[[#This Row],[Vertex]],Vertices[],MATCH("ID",Vertices[[#Headers],[Vertex]:[Vertex Group]],0),FALSE)</f>
        <v>114</v>
      </c>
    </row>
    <row r="669" spans="1:3" ht="15">
      <c r="A669" s="79" t="s">
        <v>8429</v>
      </c>
      <c r="B669" s="87" t="s">
        <v>266</v>
      </c>
      <c r="C669" s="79">
        <f>VLOOKUP(GroupVertices[[#This Row],[Vertex]],Vertices[],MATCH("ID",Vertices[[#Headers],[Vertex]:[Vertex Group]],0),FALSE)</f>
        <v>110</v>
      </c>
    </row>
    <row r="670" spans="1:3" ht="15">
      <c r="A670" s="79" t="s">
        <v>8429</v>
      </c>
      <c r="B670" s="87" t="s">
        <v>265</v>
      </c>
      <c r="C670" s="79">
        <f>VLOOKUP(GroupVertices[[#This Row],[Vertex]],Vertices[],MATCH("ID",Vertices[[#Headers],[Vertex]:[Vertex Group]],0),FALSE)</f>
        <v>109</v>
      </c>
    </row>
    <row r="671" spans="1:3" ht="15">
      <c r="A671" s="79" t="s">
        <v>8430</v>
      </c>
      <c r="B671" s="87" t="s">
        <v>264</v>
      </c>
      <c r="C671" s="79">
        <f>VLOOKUP(GroupVertices[[#This Row],[Vertex]],Vertices[],MATCH("ID",Vertices[[#Headers],[Vertex]:[Vertex Group]],0),FALSE)</f>
        <v>108</v>
      </c>
    </row>
    <row r="672" spans="1:3" ht="15">
      <c r="A672" s="79" t="s">
        <v>8430</v>
      </c>
      <c r="B672" s="87" t="s">
        <v>263</v>
      </c>
      <c r="C672" s="79">
        <f>VLOOKUP(GroupVertices[[#This Row],[Vertex]],Vertices[],MATCH("ID",Vertices[[#Headers],[Vertex]:[Vertex Group]],0),FALSE)</f>
        <v>107</v>
      </c>
    </row>
    <row r="673" spans="1:3" ht="15">
      <c r="A673" s="79" t="s">
        <v>8431</v>
      </c>
      <c r="B673" s="87" t="s">
        <v>262</v>
      </c>
      <c r="C673" s="79">
        <f>VLOOKUP(GroupVertices[[#This Row],[Vertex]],Vertices[],MATCH("ID",Vertices[[#Headers],[Vertex]:[Vertex Group]],0),FALSE)</f>
        <v>105</v>
      </c>
    </row>
    <row r="674" spans="1:3" ht="15">
      <c r="A674" s="79" t="s">
        <v>8431</v>
      </c>
      <c r="B674" s="87" t="s">
        <v>816</v>
      </c>
      <c r="C674" s="79">
        <f>VLOOKUP(GroupVertices[[#This Row],[Vertex]],Vertices[],MATCH("ID",Vertices[[#Headers],[Vertex]:[Vertex Group]],0),FALSE)</f>
        <v>106</v>
      </c>
    </row>
    <row r="675" spans="1:3" ht="15">
      <c r="A675" s="79" t="s">
        <v>8432</v>
      </c>
      <c r="B675" s="87" t="s">
        <v>261</v>
      </c>
      <c r="C675" s="79">
        <f>VLOOKUP(GroupVertices[[#This Row],[Vertex]],Vertices[],MATCH("ID",Vertices[[#Headers],[Vertex]:[Vertex Group]],0),FALSE)</f>
        <v>104</v>
      </c>
    </row>
    <row r="676" spans="1:3" ht="15">
      <c r="A676" s="79" t="s">
        <v>8432</v>
      </c>
      <c r="B676" s="87" t="s">
        <v>260</v>
      </c>
      <c r="C676" s="79">
        <f>VLOOKUP(GroupVertices[[#This Row],[Vertex]],Vertices[],MATCH("ID",Vertices[[#Headers],[Vertex]:[Vertex Group]],0),FALSE)</f>
        <v>103</v>
      </c>
    </row>
    <row r="677" spans="1:3" ht="15">
      <c r="A677" s="79" t="s">
        <v>8433</v>
      </c>
      <c r="B677" s="87" t="s">
        <v>258</v>
      </c>
      <c r="C677" s="79">
        <f>VLOOKUP(GroupVertices[[#This Row],[Vertex]],Vertices[],MATCH("ID",Vertices[[#Headers],[Vertex]:[Vertex Group]],0),FALSE)</f>
        <v>101</v>
      </c>
    </row>
    <row r="678" spans="1:3" ht="15">
      <c r="A678" s="79" t="s">
        <v>8433</v>
      </c>
      <c r="B678" s="87" t="s">
        <v>257</v>
      </c>
      <c r="C678" s="79">
        <f>VLOOKUP(GroupVertices[[#This Row],[Vertex]],Vertices[],MATCH("ID",Vertices[[#Headers],[Vertex]:[Vertex Group]],0),FALSE)</f>
        <v>100</v>
      </c>
    </row>
    <row r="679" spans="1:3" ht="15">
      <c r="A679" s="79" t="s">
        <v>8434</v>
      </c>
      <c r="B679" s="87" t="s">
        <v>253</v>
      </c>
      <c r="C679" s="79">
        <f>VLOOKUP(GroupVertices[[#This Row],[Vertex]],Vertices[],MATCH("ID",Vertices[[#Headers],[Vertex]:[Vertex Group]],0),FALSE)</f>
        <v>96</v>
      </c>
    </row>
    <row r="680" spans="1:3" ht="15">
      <c r="A680" s="79" t="s">
        <v>8434</v>
      </c>
      <c r="B680" s="87" t="s">
        <v>252</v>
      </c>
      <c r="C680" s="79">
        <f>VLOOKUP(GroupVertices[[#This Row],[Vertex]],Vertices[],MATCH("ID",Vertices[[#Headers],[Vertex]:[Vertex Group]],0),FALSE)</f>
        <v>95</v>
      </c>
    </row>
    <row r="681" spans="1:3" ht="15">
      <c r="A681" s="79" t="s">
        <v>8435</v>
      </c>
      <c r="B681" s="87" t="s">
        <v>249</v>
      </c>
      <c r="C681" s="79">
        <f>VLOOKUP(GroupVertices[[#This Row],[Vertex]],Vertices[],MATCH("ID",Vertices[[#Headers],[Vertex]:[Vertex Group]],0),FALSE)</f>
        <v>92</v>
      </c>
    </row>
    <row r="682" spans="1:3" ht="15">
      <c r="A682" s="79" t="s">
        <v>8435</v>
      </c>
      <c r="B682" s="87" t="s">
        <v>248</v>
      </c>
      <c r="C682" s="79">
        <f>VLOOKUP(GroupVertices[[#This Row],[Vertex]],Vertices[],MATCH("ID",Vertices[[#Headers],[Vertex]:[Vertex Group]],0),FALSE)</f>
        <v>91</v>
      </c>
    </row>
    <row r="683" spans="1:3" ht="15">
      <c r="A683" s="79" t="s">
        <v>8436</v>
      </c>
      <c r="B683" s="87" t="s">
        <v>243</v>
      </c>
      <c r="C683" s="79">
        <f>VLOOKUP(GroupVertices[[#This Row],[Vertex]],Vertices[],MATCH("ID",Vertices[[#Headers],[Vertex]:[Vertex Group]],0),FALSE)</f>
        <v>85</v>
      </c>
    </row>
    <row r="684" spans="1:3" ht="15">
      <c r="A684" s="79" t="s">
        <v>8436</v>
      </c>
      <c r="B684" s="87" t="s">
        <v>815</v>
      </c>
      <c r="C684" s="79">
        <f>VLOOKUP(GroupVertices[[#This Row],[Vertex]],Vertices[],MATCH("ID",Vertices[[#Headers],[Vertex]:[Vertex Group]],0),FALSE)</f>
        <v>86</v>
      </c>
    </row>
    <row r="685" spans="1:3" ht="15">
      <c r="A685" s="79" t="s">
        <v>8437</v>
      </c>
      <c r="B685" s="87" t="s">
        <v>234</v>
      </c>
      <c r="C685" s="79">
        <f>VLOOKUP(GroupVertices[[#This Row],[Vertex]],Vertices[],MATCH("ID",Vertices[[#Headers],[Vertex]:[Vertex Group]],0),FALSE)</f>
        <v>75</v>
      </c>
    </row>
    <row r="686" spans="1:3" ht="15">
      <c r="A686" s="79" t="s">
        <v>8437</v>
      </c>
      <c r="B686" s="87" t="s">
        <v>233</v>
      </c>
      <c r="C686" s="79">
        <f>VLOOKUP(GroupVertices[[#This Row],[Vertex]],Vertices[],MATCH("ID",Vertices[[#Headers],[Vertex]:[Vertex Group]],0),FALSE)</f>
        <v>74</v>
      </c>
    </row>
    <row r="687" spans="1:3" ht="15">
      <c r="A687" s="79" t="s">
        <v>8438</v>
      </c>
      <c r="B687" s="87" t="s">
        <v>230</v>
      </c>
      <c r="C687" s="79">
        <f>VLOOKUP(GroupVertices[[#This Row],[Vertex]],Vertices[],MATCH("ID",Vertices[[#Headers],[Vertex]:[Vertex Group]],0),FALSE)</f>
        <v>70</v>
      </c>
    </row>
    <row r="688" spans="1:3" ht="15">
      <c r="A688" s="79" t="s">
        <v>8438</v>
      </c>
      <c r="B688" s="87" t="s">
        <v>813</v>
      </c>
      <c r="C688" s="79">
        <f>VLOOKUP(GroupVertices[[#This Row],[Vertex]],Vertices[],MATCH("ID",Vertices[[#Headers],[Vertex]:[Vertex Group]],0),FALSE)</f>
        <v>71</v>
      </c>
    </row>
    <row r="689" spans="1:3" ht="15">
      <c r="A689" s="79" t="s">
        <v>8439</v>
      </c>
      <c r="B689" s="87" t="s">
        <v>222</v>
      </c>
      <c r="C689" s="79">
        <f>VLOOKUP(GroupVertices[[#This Row],[Vertex]],Vertices[],MATCH("ID",Vertices[[#Headers],[Vertex]:[Vertex Group]],0),FALSE)</f>
        <v>60</v>
      </c>
    </row>
    <row r="690" spans="1:3" ht="15">
      <c r="A690" s="79" t="s">
        <v>8439</v>
      </c>
      <c r="B690" s="87" t="s">
        <v>221</v>
      </c>
      <c r="C690" s="79">
        <f>VLOOKUP(GroupVertices[[#This Row],[Vertex]],Vertices[],MATCH("ID",Vertices[[#Headers],[Vertex]:[Vertex Group]],0),FALSE)</f>
        <v>59</v>
      </c>
    </row>
    <row r="691" spans="1:3" ht="15">
      <c r="A691" s="79" t="s">
        <v>8440</v>
      </c>
      <c r="B691" s="87" t="s">
        <v>220</v>
      </c>
      <c r="C691" s="79">
        <f>VLOOKUP(GroupVertices[[#This Row],[Vertex]],Vertices[],MATCH("ID",Vertices[[#Headers],[Vertex]:[Vertex Group]],0),FALSE)</f>
        <v>58</v>
      </c>
    </row>
    <row r="692" spans="1:3" ht="15">
      <c r="A692" s="79" t="s">
        <v>8440</v>
      </c>
      <c r="B692" s="87" t="s">
        <v>219</v>
      </c>
      <c r="C692" s="79">
        <f>VLOOKUP(GroupVertices[[#This Row],[Vertex]],Vertices[],MATCH("ID",Vertices[[#Headers],[Vertex]:[Vertex Group]],0),FALSE)</f>
        <v>57</v>
      </c>
    </row>
    <row r="693" spans="1:3" ht="15">
      <c r="A693" s="79" t="s">
        <v>8441</v>
      </c>
      <c r="B693" s="87" t="s">
        <v>218</v>
      </c>
      <c r="C693" s="79">
        <f>VLOOKUP(GroupVertices[[#This Row],[Vertex]],Vertices[],MATCH("ID",Vertices[[#Headers],[Vertex]:[Vertex Group]],0),FALSE)</f>
        <v>55</v>
      </c>
    </row>
    <row r="694" spans="1:3" ht="15">
      <c r="A694" s="79" t="s">
        <v>8441</v>
      </c>
      <c r="B694" s="87" t="s">
        <v>809</v>
      </c>
      <c r="C694" s="79">
        <f>VLOOKUP(GroupVertices[[#This Row],[Vertex]],Vertices[],MATCH("ID",Vertices[[#Headers],[Vertex]:[Vertex Group]],0),FALSE)</f>
        <v>56</v>
      </c>
    </row>
  </sheetData>
  <dataValidations count="3" xWindow="58" yWindow="226">
    <dataValidation allowBlank="1" showInputMessage="1" showErrorMessage="1" promptTitle="Group Name" prompt="Enter the name of the group.  The group name must also be entered on the Groups worksheet." sqref="A2:A694"/>
    <dataValidation allowBlank="1" showInputMessage="1" showErrorMessage="1" promptTitle="Vertex Name" prompt="Enter the name of a vertex to include in the group." sqref="B2:B694"/>
    <dataValidation allowBlank="1" showInputMessage="1" promptTitle="Vertex ID" prompt="This is the value of the hidden ID cell in the Vertices worksheet.  It gets filled in by the items on the NodeXL, Analysis, Groups menu." sqref="C2:C6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23" sqref="B23"/>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8268</v>
      </c>
      <c r="B2" s="34" t="s">
        <v>8266</v>
      </c>
      <c r="D2" s="31">
        <f>MIN(Vertices[Degree])</f>
        <v>0</v>
      </c>
      <c r="E2" s="3">
        <f>COUNTIF(Vertices[Degree],"&gt;= "&amp;D2)-COUNTIF(Vertices[Degree],"&gt;="&amp;D3)</f>
        <v>0</v>
      </c>
      <c r="F2" s="37">
        <f>MIN(Vertices[In-Degree])</f>
        <v>0</v>
      </c>
      <c r="G2" s="38">
        <f>COUNTIF(Vertices[In-Degree],"&gt;= "&amp;F2)-COUNTIF(Vertices[In-Degree],"&gt;="&amp;F3)</f>
        <v>309</v>
      </c>
      <c r="H2" s="37">
        <f>MIN(Vertices[Out-Degree])</f>
        <v>0</v>
      </c>
      <c r="I2" s="38">
        <f>COUNTIF(Vertices[Out-Degree],"&gt;= "&amp;H2)-COUNTIF(Vertices[Out-Degree],"&gt;="&amp;H3)</f>
        <v>100</v>
      </c>
      <c r="J2" s="37">
        <f>MIN(Vertices[Betweenness Centrality])</f>
        <v>0</v>
      </c>
      <c r="K2" s="38">
        <f>COUNTIF(Vertices[Betweenness Centrality],"&gt;= "&amp;J2)-COUNTIF(Vertices[Betweenness Centrality],"&gt;="&amp;J3)</f>
        <v>671</v>
      </c>
      <c r="L2" s="37">
        <f>MIN(Vertices[Closeness Centrality])</f>
        <v>0</v>
      </c>
      <c r="M2" s="38">
        <f>COUNTIF(Vertices[Closeness Centrality],"&gt;= "&amp;L2)-COUNTIF(Vertices[Closeness Centrality],"&gt;="&amp;L3)</f>
        <v>160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7"/>
      <c r="B3" s="107"/>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7.636363636363637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51</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693</v>
      </c>
      <c r="D4" s="32">
        <f t="shared" si="1"/>
        <v>0</v>
      </c>
      <c r="E4" s="3">
        <f>COUNTIF(Vertices[Degree],"&gt;= "&amp;D4)-COUNTIF(Vertices[Degree],"&gt;="&amp;D5)</f>
        <v>0</v>
      </c>
      <c r="F4" s="37">
        <f t="shared" si="2"/>
        <v>0.8</v>
      </c>
      <c r="G4" s="38">
        <f>COUNTIF(Vertices[In-Degree],"&gt;= "&amp;F4)-COUNTIF(Vertices[In-Degree],"&gt;="&amp;F5)</f>
        <v>264</v>
      </c>
      <c r="H4" s="37">
        <f t="shared" si="3"/>
        <v>0.21818181818181817</v>
      </c>
      <c r="I4" s="38">
        <f>COUNTIF(Vertices[Out-Degree],"&gt;= "&amp;H4)-COUNTIF(Vertices[Out-Degree],"&gt;="&amp;H5)</f>
        <v>0</v>
      </c>
      <c r="J4" s="37">
        <f t="shared" si="4"/>
        <v>15.272727272727273</v>
      </c>
      <c r="K4" s="38">
        <f>COUNTIF(Vertices[Betweenness Centrality],"&gt;= "&amp;J4)-COUNTIF(Vertices[Betweenness Centrality],"&gt;="&amp;J5)</f>
        <v>3</v>
      </c>
      <c r="L4" s="37">
        <f t="shared" si="5"/>
        <v>0.03636363636363636</v>
      </c>
      <c r="M4" s="38">
        <f>COUNTIF(Vertices[Closeness Centrality],"&gt;= "&amp;L4)-COUNTIF(Vertices[Closeness Centrality],"&gt;="&amp;L5)</f>
        <v>75</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7"/>
      <c r="B5" s="107"/>
      <c r="D5" s="32">
        <f t="shared" si="1"/>
        <v>0</v>
      </c>
      <c r="E5" s="3">
        <f>COUNTIF(Vertices[Degree],"&gt;= "&amp;D5)-COUNTIF(Vertices[Degree],"&gt;="&amp;D6)</f>
        <v>0</v>
      </c>
      <c r="F5" s="39">
        <f t="shared" si="2"/>
        <v>1.2000000000000002</v>
      </c>
      <c r="G5" s="40">
        <f>COUNTIF(Vertices[In-Degree],"&gt;= "&amp;F5)-COUNTIF(Vertices[In-Degree],"&gt;="&amp;F6)</f>
        <v>0</v>
      </c>
      <c r="H5" s="39">
        <f t="shared" si="3"/>
        <v>0.32727272727272727</v>
      </c>
      <c r="I5" s="40">
        <f>COUNTIF(Vertices[Out-Degree],"&gt;= "&amp;H5)-COUNTIF(Vertices[Out-Degree],"&gt;="&amp;H6)</f>
        <v>0</v>
      </c>
      <c r="J5" s="39">
        <f t="shared" si="4"/>
        <v>22.90909090909091</v>
      </c>
      <c r="K5" s="40">
        <f>COUNTIF(Vertices[Betweenness Centrality],"&gt;= "&amp;J5)-COUNTIF(Vertices[Betweenness Centrality],"&gt;="&amp;J6)</f>
        <v>2</v>
      </c>
      <c r="L5" s="39">
        <f t="shared" si="5"/>
        <v>0.05454545454545454</v>
      </c>
      <c r="M5" s="40">
        <f>COUNTIF(Vertices[Closeness Centrality],"&gt;= "&amp;L5)-COUNTIF(Vertices[Closeness Centrality],"&gt;="&amp;L6)</f>
        <v>11</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627</v>
      </c>
      <c r="D6" s="32">
        <f t="shared" si="1"/>
        <v>0</v>
      </c>
      <c r="E6" s="3">
        <f>COUNTIF(Vertices[Degree],"&gt;= "&amp;D6)-COUNTIF(Vertices[Degree],"&gt;="&amp;D7)</f>
        <v>0</v>
      </c>
      <c r="F6" s="37">
        <f t="shared" si="2"/>
        <v>1.6</v>
      </c>
      <c r="G6" s="38">
        <f>COUNTIF(Vertices[In-Degree],"&gt;= "&amp;F6)-COUNTIF(Vertices[In-Degree],"&gt;="&amp;F7)</f>
        <v>0</v>
      </c>
      <c r="H6" s="37">
        <f t="shared" si="3"/>
        <v>0.43636363636363634</v>
      </c>
      <c r="I6" s="38">
        <f>COUNTIF(Vertices[Out-Degree],"&gt;= "&amp;H6)-COUNTIF(Vertices[Out-Degree],"&gt;="&amp;H7)</f>
        <v>0</v>
      </c>
      <c r="J6" s="37">
        <f t="shared" si="4"/>
        <v>30.545454545454547</v>
      </c>
      <c r="K6" s="38">
        <f>COUNTIF(Vertices[Betweenness Centrality],"&gt;= "&amp;J6)-COUNTIF(Vertices[Betweenness Centrality],"&gt;="&amp;J7)</f>
        <v>0</v>
      </c>
      <c r="L6" s="37">
        <f t="shared" si="5"/>
        <v>0.07272727272727272</v>
      </c>
      <c r="M6" s="38">
        <f>COUNTIF(Vertices[Closeness Centrality],"&gt;= "&amp;L6)-COUNTIF(Vertices[Closeness Centrality],"&gt;="&amp;L7)</f>
        <v>11</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53</v>
      </c>
      <c r="D7" s="32">
        <f t="shared" si="1"/>
        <v>0</v>
      </c>
      <c r="E7" s="3">
        <f>COUNTIF(Vertices[Degree],"&gt;= "&amp;D7)-COUNTIF(Vertices[Degree],"&gt;="&amp;D8)</f>
        <v>0</v>
      </c>
      <c r="F7" s="39">
        <f t="shared" si="2"/>
        <v>2</v>
      </c>
      <c r="G7" s="40">
        <f>COUNTIF(Vertices[In-Degree],"&gt;= "&amp;F7)-COUNTIF(Vertices[In-Degree],"&gt;="&amp;F8)</f>
        <v>94</v>
      </c>
      <c r="H7" s="39">
        <f t="shared" si="3"/>
        <v>0.5454545454545454</v>
      </c>
      <c r="I7" s="40">
        <f>COUNTIF(Vertices[Out-Degree],"&gt;= "&amp;H7)-COUNTIF(Vertices[Out-Degree],"&gt;="&amp;H8)</f>
        <v>0</v>
      </c>
      <c r="J7" s="39">
        <f t="shared" si="4"/>
        <v>38.18181818181819</v>
      </c>
      <c r="K7" s="40">
        <f>COUNTIF(Vertices[Betweenness Centrality],"&gt;= "&amp;J7)-COUNTIF(Vertices[Betweenness Centrality],"&gt;="&amp;J8)</f>
        <v>1</v>
      </c>
      <c r="L7" s="39">
        <f t="shared" si="5"/>
        <v>0.09090909090909091</v>
      </c>
      <c r="M7" s="40">
        <f>COUNTIF(Vertices[Closeness Centrality],"&gt;= "&amp;L7)-COUNTIF(Vertices[Closeness Centrality],"&gt;="&amp;L8)</f>
        <v>5</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680</v>
      </c>
      <c r="D8" s="32">
        <f t="shared" si="1"/>
        <v>0</v>
      </c>
      <c r="E8" s="3">
        <f>COUNTIF(Vertices[Degree],"&gt;= "&amp;D8)-COUNTIF(Vertices[Degree],"&gt;="&amp;D9)</f>
        <v>0</v>
      </c>
      <c r="F8" s="37">
        <f t="shared" si="2"/>
        <v>2.4</v>
      </c>
      <c r="G8" s="38">
        <f>COUNTIF(Vertices[In-Degree],"&gt;= "&amp;F8)-COUNTIF(Vertices[In-Degree],"&gt;="&amp;F9)</f>
        <v>0</v>
      </c>
      <c r="H8" s="37">
        <f t="shared" si="3"/>
        <v>0.6545454545454545</v>
      </c>
      <c r="I8" s="38">
        <f>COUNTIF(Vertices[Out-Degree],"&gt;= "&amp;H8)-COUNTIF(Vertices[Out-Degree],"&gt;="&amp;H9)</f>
        <v>0</v>
      </c>
      <c r="J8" s="37">
        <f t="shared" si="4"/>
        <v>45.81818181818183</v>
      </c>
      <c r="K8" s="38">
        <f>COUNTIF(Vertices[Betweenness Centrality],"&gt;= "&amp;J8)-COUNTIF(Vertices[Betweenness Centrality],"&gt;="&amp;J9)</f>
        <v>1</v>
      </c>
      <c r="L8" s="37">
        <f t="shared" si="5"/>
        <v>0.1090909090909091</v>
      </c>
      <c r="M8" s="38">
        <f>COUNTIF(Vertices[Closeness Centrality],"&gt;= "&amp;L8)-COUNTIF(Vertices[Closeness Centrality],"&gt;="&amp;L9)</f>
        <v>14</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7"/>
      <c r="B9" s="107"/>
      <c r="D9" s="32">
        <f t="shared" si="1"/>
        <v>0</v>
      </c>
      <c r="E9" s="3">
        <f>COUNTIF(Vertices[Degree],"&gt;= "&amp;D9)-COUNTIF(Vertices[Degree],"&gt;="&amp;D10)</f>
        <v>0</v>
      </c>
      <c r="F9" s="39">
        <f t="shared" si="2"/>
        <v>2.8</v>
      </c>
      <c r="G9" s="40">
        <f>COUNTIF(Vertices[In-Degree],"&gt;= "&amp;F9)-COUNTIF(Vertices[In-Degree],"&gt;="&amp;F10)</f>
        <v>9</v>
      </c>
      <c r="H9" s="39">
        <f t="shared" si="3"/>
        <v>0.7636363636363637</v>
      </c>
      <c r="I9" s="40">
        <f>COUNTIF(Vertices[Out-Degree],"&gt;= "&amp;H9)-COUNTIF(Vertices[Out-Degree],"&gt;="&amp;H10)</f>
        <v>0</v>
      </c>
      <c r="J9" s="39">
        <f t="shared" si="4"/>
        <v>53.45454545454547</v>
      </c>
      <c r="K9" s="40">
        <f>COUNTIF(Vertices[Betweenness Centrality],"&gt;= "&amp;J9)-COUNTIF(Vertices[Betweenness Centrality],"&gt;="&amp;J10)</f>
        <v>1</v>
      </c>
      <c r="L9" s="39">
        <f t="shared" si="5"/>
        <v>0.1272727272727273</v>
      </c>
      <c r="M9" s="40">
        <f>COUNTIF(Vertices[Closeness Centrality],"&gt;= "&amp;L9)-COUNTIF(Vertices[Closeness Centrality],"&gt;="&amp;L10)</f>
        <v>5</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279</v>
      </c>
      <c r="D10" s="32">
        <f t="shared" si="1"/>
        <v>0</v>
      </c>
      <c r="E10" s="3">
        <f>COUNTIF(Vertices[Degree],"&gt;= "&amp;D10)-COUNTIF(Vertices[Degree],"&gt;="&amp;D11)</f>
        <v>0</v>
      </c>
      <c r="F10" s="37">
        <f t="shared" si="2"/>
        <v>3.1999999999999997</v>
      </c>
      <c r="G10" s="38">
        <f>COUNTIF(Vertices[In-Degree],"&gt;= "&amp;F10)-COUNTIF(Vertices[In-Degree],"&gt;="&amp;F11)</f>
        <v>0</v>
      </c>
      <c r="H10" s="37">
        <f t="shared" si="3"/>
        <v>0.8727272727272728</v>
      </c>
      <c r="I10" s="38">
        <f>COUNTIF(Vertices[Out-Degree],"&gt;= "&amp;H10)-COUNTIF(Vertices[Out-Degree],"&gt;="&amp;H11)</f>
        <v>0</v>
      </c>
      <c r="J10" s="37">
        <f t="shared" si="4"/>
        <v>61.09090909090911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7"/>
      <c r="B11" s="107"/>
      <c r="D11" s="32">
        <f t="shared" si="1"/>
        <v>0</v>
      </c>
      <c r="E11" s="3">
        <f>COUNTIF(Vertices[Degree],"&gt;= "&amp;D11)-COUNTIF(Vertices[Degree],"&gt;="&amp;D12)</f>
        <v>0</v>
      </c>
      <c r="F11" s="39">
        <f t="shared" si="2"/>
        <v>3.5999999999999996</v>
      </c>
      <c r="G11" s="40">
        <f>COUNTIF(Vertices[In-Degree],"&gt;= "&amp;F11)-COUNTIF(Vertices[In-Degree],"&gt;="&amp;F12)</f>
        <v>0</v>
      </c>
      <c r="H11" s="39">
        <f t="shared" si="3"/>
        <v>0.9818181818181819</v>
      </c>
      <c r="I11" s="40">
        <f>COUNTIF(Vertices[Out-Degree],"&gt;= "&amp;H11)-COUNTIF(Vertices[Out-Degree],"&gt;="&amp;H12)</f>
        <v>554</v>
      </c>
      <c r="J11" s="39">
        <f t="shared" si="4"/>
        <v>68.72727272727275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0.012953367875647668</v>
      </c>
      <c r="D12" s="32">
        <f t="shared" si="1"/>
        <v>0</v>
      </c>
      <c r="E12" s="3">
        <f>COUNTIF(Vertices[Degree],"&gt;= "&amp;D12)-COUNTIF(Vertices[Degree],"&gt;="&amp;D13)</f>
        <v>0</v>
      </c>
      <c r="F12" s="37">
        <f t="shared" si="2"/>
        <v>3.9999999999999996</v>
      </c>
      <c r="G12" s="38">
        <f>COUNTIF(Vertices[In-Degree],"&gt;= "&amp;F12)-COUNTIF(Vertices[In-Degree],"&gt;="&amp;F13)</f>
        <v>3</v>
      </c>
      <c r="H12" s="37">
        <f t="shared" si="3"/>
        <v>1.090909090909091</v>
      </c>
      <c r="I12" s="38">
        <f>COUNTIF(Vertices[Out-Degree],"&gt;= "&amp;H12)-COUNTIF(Vertices[Out-Degree],"&gt;="&amp;H13)</f>
        <v>0</v>
      </c>
      <c r="J12" s="37">
        <f t="shared" si="4"/>
        <v>76.36363636363639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0.02557544757033248</v>
      </c>
      <c r="D13" s="32">
        <f t="shared" si="1"/>
        <v>0</v>
      </c>
      <c r="E13" s="3">
        <f>COUNTIF(Vertices[Degree],"&gt;= "&amp;D13)-COUNTIF(Vertices[Degree],"&gt;="&amp;D14)</f>
        <v>0</v>
      </c>
      <c r="F13" s="39">
        <f t="shared" si="2"/>
        <v>4.3999999999999995</v>
      </c>
      <c r="G13" s="40">
        <f>COUNTIF(Vertices[In-Degree],"&gt;= "&amp;F13)-COUNTIF(Vertices[In-Degree],"&gt;="&amp;F14)</f>
        <v>0</v>
      </c>
      <c r="H13" s="39">
        <f t="shared" si="3"/>
        <v>1.2000000000000002</v>
      </c>
      <c r="I13" s="40">
        <f>COUNTIF(Vertices[Out-Degree],"&gt;= "&amp;H13)-COUNTIF(Vertices[Out-Degree],"&gt;="&amp;H14)</f>
        <v>0</v>
      </c>
      <c r="J13" s="39">
        <f t="shared" si="4"/>
        <v>84.00000000000003</v>
      </c>
      <c r="K13" s="40">
        <f>COUNTIF(Vertices[Betweenness Centrality],"&gt;= "&amp;J13)-COUNTIF(Vertices[Betweenness Centrality],"&gt;="&amp;J14)</f>
        <v>0</v>
      </c>
      <c r="L13" s="39">
        <f t="shared" si="5"/>
        <v>0.20000000000000004</v>
      </c>
      <c r="M13" s="40">
        <f>COUNTIF(Vertices[Closeness Centrality],"&gt;= "&amp;L13)-COUNTIF(Vertices[Closeness Centrality],"&gt;="&amp;L14)</f>
        <v>31</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7"/>
      <c r="B14" s="107"/>
      <c r="D14" s="32">
        <f t="shared" si="1"/>
        <v>0</v>
      </c>
      <c r="E14" s="3">
        <f>COUNTIF(Vertices[Degree],"&gt;= "&amp;D14)-COUNTIF(Vertices[Degree],"&gt;="&amp;D15)</f>
        <v>0</v>
      </c>
      <c r="F14" s="37">
        <f t="shared" si="2"/>
        <v>4.8</v>
      </c>
      <c r="G14" s="38">
        <f>COUNTIF(Vertices[In-Degree],"&gt;= "&amp;F14)-COUNTIF(Vertices[In-Degree],"&gt;="&amp;F15)</f>
        <v>1</v>
      </c>
      <c r="H14" s="37">
        <f t="shared" si="3"/>
        <v>1.3090909090909093</v>
      </c>
      <c r="I14" s="38">
        <f>COUNTIF(Vertices[Out-Degree],"&gt;= "&amp;H14)-COUNTIF(Vertices[Out-Degree],"&gt;="&amp;H15)</f>
        <v>0</v>
      </c>
      <c r="J14" s="37">
        <f t="shared" si="4"/>
        <v>91.63636363636367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327</v>
      </c>
      <c r="D15" s="32">
        <f t="shared" si="1"/>
        <v>0</v>
      </c>
      <c r="E15" s="3">
        <f>COUNTIF(Vertices[Degree],"&gt;= "&amp;D15)-COUNTIF(Vertices[Degree],"&gt;="&amp;D16)</f>
        <v>0</v>
      </c>
      <c r="F15" s="39">
        <f t="shared" si="2"/>
        <v>5.2</v>
      </c>
      <c r="G15" s="40">
        <f>COUNTIF(Vertices[In-Degree],"&gt;= "&amp;F15)-COUNTIF(Vertices[In-Degree],"&gt;="&amp;F16)</f>
        <v>0</v>
      </c>
      <c r="H15" s="39">
        <f t="shared" si="3"/>
        <v>1.4181818181818184</v>
      </c>
      <c r="I15" s="40">
        <f>COUNTIF(Vertices[Out-Degree],"&gt;= "&amp;H15)-COUNTIF(Vertices[Out-Degree],"&gt;="&amp;H16)</f>
        <v>0</v>
      </c>
      <c r="J15" s="39">
        <f t="shared" si="4"/>
        <v>99.27272727272731</v>
      </c>
      <c r="K15" s="40">
        <f>COUNTIF(Vertices[Betweenness Centrality],"&gt;= "&amp;J15)-COUNTIF(Vertices[Betweenness Centrality],"&gt;="&amp;J16)</f>
        <v>1</v>
      </c>
      <c r="L15" s="39">
        <f t="shared" si="5"/>
        <v>0.23636363636363641</v>
      </c>
      <c r="M15" s="40">
        <f>COUNTIF(Vertices[Closeness Centrality],"&gt;= "&amp;L15)-COUNTIF(Vertices[Closeness Centrality],"&gt;="&amp;L16)</f>
        <v>3</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159</v>
      </c>
      <c r="D16" s="32">
        <f t="shared" si="1"/>
        <v>0</v>
      </c>
      <c r="E16" s="3">
        <f>COUNTIF(Vertices[Degree],"&gt;= "&amp;D16)-COUNTIF(Vertices[Degree],"&gt;="&amp;D17)</f>
        <v>0</v>
      </c>
      <c r="F16" s="37">
        <f t="shared" si="2"/>
        <v>5.6000000000000005</v>
      </c>
      <c r="G16" s="38">
        <f>COUNTIF(Vertices[In-Degree],"&gt;= "&amp;F16)-COUNTIF(Vertices[In-Degree],"&gt;="&amp;F17)</f>
        <v>0</v>
      </c>
      <c r="H16" s="37">
        <f t="shared" si="3"/>
        <v>1.5272727272727276</v>
      </c>
      <c r="I16" s="38">
        <f>COUNTIF(Vertices[Out-Degree],"&gt;= "&amp;H16)-COUNTIF(Vertices[Out-Degree],"&gt;="&amp;H17)</f>
        <v>0</v>
      </c>
      <c r="J16" s="37">
        <f t="shared" si="4"/>
        <v>106.90909090909095</v>
      </c>
      <c r="K16" s="38">
        <f>COUNTIF(Vertices[Betweenness Centrality],"&gt;= "&amp;J16)-COUNTIF(Vertices[Betweenness Centrality],"&gt;="&amp;J17)</f>
        <v>3</v>
      </c>
      <c r="L16" s="37">
        <f t="shared" si="5"/>
        <v>0.2545454545454546</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6.000000000000001</v>
      </c>
      <c r="G17" s="40">
        <f>COUNTIF(Vertices[In-Degree],"&gt;= "&amp;F17)-COUNTIF(Vertices[In-Degree],"&gt;="&amp;F18)</f>
        <v>2</v>
      </c>
      <c r="H17" s="39">
        <f t="shared" si="3"/>
        <v>1.6363636363636367</v>
      </c>
      <c r="I17" s="40">
        <f>COUNTIF(Vertices[Out-Degree],"&gt;= "&amp;H17)-COUNTIF(Vertices[Out-Degree],"&gt;="&amp;H18)</f>
        <v>0</v>
      </c>
      <c r="J17" s="39">
        <f t="shared" si="4"/>
        <v>114.54545454545459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23</v>
      </c>
      <c r="D18" s="32">
        <f t="shared" si="1"/>
        <v>0</v>
      </c>
      <c r="E18" s="3">
        <f>COUNTIF(Vertices[Degree],"&gt;= "&amp;D18)-COUNTIF(Vertices[Degree],"&gt;="&amp;D19)</f>
        <v>0</v>
      </c>
      <c r="F18" s="37">
        <f t="shared" si="2"/>
        <v>6.400000000000001</v>
      </c>
      <c r="G18" s="38">
        <f>COUNTIF(Vertices[In-Degree],"&gt;= "&amp;F18)-COUNTIF(Vertices[In-Degree],"&gt;="&amp;F19)</f>
        <v>0</v>
      </c>
      <c r="H18" s="37">
        <f t="shared" si="3"/>
        <v>1.7454545454545458</v>
      </c>
      <c r="I18" s="38">
        <f>COUNTIF(Vertices[Out-Degree],"&gt;= "&amp;H18)-COUNTIF(Vertices[Out-Degree],"&gt;="&amp;H19)</f>
        <v>0</v>
      </c>
      <c r="J18" s="37">
        <f t="shared" si="4"/>
        <v>122.18181818181823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7"/>
      <c r="B19" s="107"/>
      <c r="D19" s="32">
        <f t="shared" si="1"/>
        <v>0</v>
      </c>
      <c r="E19" s="3">
        <f>COUNTIF(Vertices[Degree],"&gt;= "&amp;D19)-COUNTIF(Vertices[Degree],"&gt;="&amp;D20)</f>
        <v>0</v>
      </c>
      <c r="F19" s="39">
        <f t="shared" si="2"/>
        <v>6.800000000000002</v>
      </c>
      <c r="G19" s="40">
        <f>COUNTIF(Vertices[In-Degree],"&gt;= "&amp;F19)-COUNTIF(Vertices[In-Degree],"&gt;="&amp;F20)</f>
        <v>0</v>
      </c>
      <c r="H19" s="39">
        <f t="shared" si="3"/>
        <v>1.854545454545455</v>
      </c>
      <c r="I19" s="40">
        <f>COUNTIF(Vertices[Out-Degree],"&gt;= "&amp;H19)-COUNTIF(Vertices[Out-Degree],"&gt;="&amp;H20)</f>
        <v>0</v>
      </c>
      <c r="J19" s="39">
        <f t="shared" si="4"/>
        <v>129.81818181818187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7.200000000000002</v>
      </c>
      <c r="G20" s="38">
        <f>COUNTIF(Vertices[In-Degree],"&gt;= "&amp;F20)-COUNTIF(Vertices[In-Degree],"&gt;="&amp;F21)</f>
        <v>0</v>
      </c>
      <c r="H20" s="37">
        <f t="shared" si="3"/>
        <v>1.963636363636364</v>
      </c>
      <c r="I20" s="38">
        <f>COUNTIF(Vertices[Out-Degree],"&gt;= "&amp;H20)-COUNTIF(Vertices[Out-Degree],"&gt;="&amp;H21)</f>
        <v>28</v>
      </c>
      <c r="J20" s="37">
        <f t="shared" si="4"/>
        <v>137.4545454545455</v>
      </c>
      <c r="K20" s="38">
        <f>COUNTIF(Vertices[Betweenness Centrality],"&gt;= "&amp;J20)-COUNTIF(Vertices[Betweenness Centrality],"&gt;="&amp;J21)</f>
        <v>0</v>
      </c>
      <c r="L20" s="37">
        <f t="shared" si="5"/>
        <v>0.3272727272727273</v>
      </c>
      <c r="M20" s="38">
        <f>COUNTIF(Vertices[Closeness Centrality],"&gt;= "&amp;L20)-COUNTIF(Vertices[Closeness Centrality],"&gt;="&amp;L21)</f>
        <v>46</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1.429238</v>
      </c>
      <c r="D21" s="32">
        <f t="shared" si="1"/>
        <v>0</v>
      </c>
      <c r="E21" s="3">
        <f>COUNTIF(Vertices[Degree],"&gt;= "&amp;D21)-COUNTIF(Vertices[Degree],"&gt;="&amp;D22)</f>
        <v>0</v>
      </c>
      <c r="F21" s="39">
        <f t="shared" si="2"/>
        <v>7.600000000000002</v>
      </c>
      <c r="G21" s="40">
        <f>COUNTIF(Vertices[In-Degree],"&gt;= "&amp;F21)-COUNTIF(Vertices[In-Degree],"&gt;="&amp;F22)</f>
        <v>0</v>
      </c>
      <c r="H21" s="39">
        <f t="shared" si="3"/>
        <v>2.072727272727273</v>
      </c>
      <c r="I21" s="40">
        <f>COUNTIF(Vertices[Out-Degree],"&gt;= "&amp;H21)-COUNTIF(Vertices[Out-Degree],"&gt;="&amp;H22)</f>
        <v>0</v>
      </c>
      <c r="J21" s="39">
        <f t="shared" si="4"/>
        <v>145.09090909090912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7"/>
      <c r="B22" s="107"/>
      <c r="D22" s="32">
        <f t="shared" si="1"/>
        <v>0</v>
      </c>
      <c r="E22" s="3">
        <f>COUNTIF(Vertices[Degree],"&gt;= "&amp;D22)-COUNTIF(Vertices[Degree],"&gt;="&amp;D23)</f>
        <v>0</v>
      </c>
      <c r="F22" s="37">
        <f t="shared" si="2"/>
        <v>8.000000000000002</v>
      </c>
      <c r="G22" s="38">
        <f>COUNTIF(Vertices[In-Degree],"&gt;= "&amp;F22)-COUNTIF(Vertices[In-Degree],"&gt;="&amp;F23)</f>
        <v>1</v>
      </c>
      <c r="H22" s="37">
        <f t="shared" si="3"/>
        <v>2.181818181818182</v>
      </c>
      <c r="I22" s="38">
        <f>COUNTIF(Vertices[Out-Degree],"&gt;= "&amp;H22)-COUNTIF(Vertices[Out-Degree],"&gt;="&amp;H23)</f>
        <v>0</v>
      </c>
      <c r="J22" s="37">
        <f t="shared" si="4"/>
        <v>152.72727272727275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0.0008153375205398327</v>
      </c>
      <c r="D23" s="32">
        <f t="shared" si="1"/>
        <v>0</v>
      </c>
      <c r="E23" s="3">
        <f>COUNTIF(Vertices[Degree],"&gt;= "&amp;D23)-COUNTIF(Vertices[Degree],"&gt;="&amp;D24)</f>
        <v>0</v>
      </c>
      <c r="F23" s="39">
        <f t="shared" si="2"/>
        <v>8.400000000000002</v>
      </c>
      <c r="G23" s="40">
        <f>COUNTIF(Vertices[In-Degree],"&gt;= "&amp;F23)-COUNTIF(Vertices[In-Degree],"&gt;="&amp;F24)</f>
        <v>0</v>
      </c>
      <c r="H23" s="39">
        <f t="shared" si="3"/>
        <v>2.290909090909091</v>
      </c>
      <c r="I23" s="40">
        <f>COUNTIF(Vertices[Out-Degree],"&gt;= "&amp;H23)-COUNTIF(Vertices[Out-Degree],"&gt;="&amp;H24)</f>
        <v>0</v>
      </c>
      <c r="J23" s="39">
        <f t="shared" si="4"/>
        <v>160.36363636363637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8269</v>
      </c>
      <c r="B24" s="34">
        <v>0.738909</v>
      </c>
      <c r="D24" s="32">
        <f t="shared" si="1"/>
        <v>0</v>
      </c>
      <c r="E24" s="3">
        <f>COUNTIF(Vertices[Degree],"&gt;= "&amp;D24)-COUNTIF(Vertices[Degree],"&gt;="&amp;D25)</f>
        <v>0</v>
      </c>
      <c r="F24" s="37">
        <f t="shared" si="2"/>
        <v>8.800000000000002</v>
      </c>
      <c r="G24" s="38">
        <f>COUNTIF(Vertices[In-Degree],"&gt;= "&amp;F24)-COUNTIF(Vertices[In-Degree],"&gt;="&amp;F25)</f>
        <v>2</v>
      </c>
      <c r="H24" s="37">
        <f t="shared" si="3"/>
        <v>2.4</v>
      </c>
      <c r="I24" s="38">
        <f>COUNTIF(Vertices[Out-Degree],"&gt;= "&amp;H24)-COUNTIF(Vertices[Out-Degree],"&gt;="&amp;H25)</f>
        <v>0</v>
      </c>
      <c r="J24" s="37">
        <f t="shared" si="4"/>
        <v>168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7"/>
      <c r="B25" s="107"/>
      <c r="D25" s="32">
        <f t="shared" si="1"/>
        <v>0</v>
      </c>
      <c r="E25" s="3">
        <f>COUNTIF(Vertices[Degree],"&gt;= "&amp;D25)-COUNTIF(Vertices[Degree],"&gt;="&amp;D26)</f>
        <v>0</v>
      </c>
      <c r="F25" s="39">
        <f t="shared" si="2"/>
        <v>9.200000000000003</v>
      </c>
      <c r="G25" s="40">
        <f>COUNTIF(Vertices[In-Degree],"&gt;= "&amp;F25)-COUNTIF(Vertices[In-Degree],"&gt;="&amp;F26)</f>
        <v>0</v>
      </c>
      <c r="H25" s="39">
        <f t="shared" si="3"/>
        <v>2.509090909090909</v>
      </c>
      <c r="I25" s="40">
        <f>COUNTIF(Vertices[Out-Degree],"&gt;= "&amp;H25)-COUNTIF(Vertices[Out-Degree],"&gt;="&amp;H26)</f>
        <v>0</v>
      </c>
      <c r="J25" s="39">
        <f t="shared" si="4"/>
        <v>175.63636363636363</v>
      </c>
      <c r="K25" s="40">
        <f>COUNTIF(Vertices[Betweenness Centrality],"&gt;= "&amp;J25)-COUNTIF(Vertices[Betweenness Centrality],"&gt;="&amp;J26)</f>
        <v>3</v>
      </c>
      <c r="L25" s="39">
        <f t="shared" si="5"/>
        <v>0.41818181818181827</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8270</v>
      </c>
      <c r="B26" s="34" t="s">
        <v>8272</v>
      </c>
      <c r="D26" s="32">
        <f t="shared" si="1"/>
        <v>0</v>
      </c>
      <c r="E26" s="3">
        <f>COUNTIF(Vertices[Degree],"&gt;= "&amp;D26)-COUNTIF(Vertices[Degree],"&gt;="&amp;D28)</f>
        <v>0</v>
      </c>
      <c r="F26" s="37">
        <f t="shared" si="2"/>
        <v>9.600000000000003</v>
      </c>
      <c r="G26" s="38">
        <f>COUNTIF(Vertices[In-Degree],"&gt;= "&amp;F26)-COUNTIF(Vertices[In-Degree],"&gt;="&amp;F28)</f>
        <v>0</v>
      </c>
      <c r="H26" s="37">
        <f t="shared" si="3"/>
        <v>2.6181818181818177</v>
      </c>
      <c r="I26" s="38">
        <f>COUNTIF(Vertices[Out-Degree],"&gt;= "&amp;H26)-COUNTIF(Vertices[Out-Degree],"&gt;="&amp;H28)</f>
        <v>0</v>
      </c>
      <c r="J26" s="37">
        <f t="shared" si="4"/>
        <v>183.27272727272725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-8</v>
      </c>
      <c r="H27" s="62"/>
      <c r="I27" s="63">
        <f>COUNTIF(Vertices[Out-Degree],"&gt;= "&amp;H27)-COUNTIF(Vertices[Out-Degree],"&gt;="&amp;H28)</f>
        <v>-11</v>
      </c>
      <c r="J27" s="62"/>
      <c r="K27" s="63">
        <f>COUNTIF(Vertices[Betweenness Centrality],"&gt;= "&amp;J27)-COUNTIF(Vertices[Betweenness Centrality],"&gt;="&amp;J28)</f>
        <v>-2</v>
      </c>
      <c r="L27" s="62"/>
      <c r="M27" s="63">
        <f>COUNTIF(Vertices[Closeness Centrality],"&gt;= "&amp;L27)-COUNTIF(Vertices[Closeness Centrality],"&gt;="&amp;L28)</f>
        <v>-278</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10.000000000000004</v>
      </c>
      <c r="G28" s="40">
        <f>COUNTIF(Vertices[In-Degree],"&gt;= "&amp;F28)-COUNTIF(Vertices[In-Degree],"&gt;="&amp;F40)</f>
        <v>0</v>
      </c>
      <c r="H28" s="39">
        <f>H26+($H$57-$H$2)/BinDivisor</f>
        <v>2.7272727272727266</v>
      </c>
      <c r="I28" s="40">
        <f>COUNTIF(Vertices[Out-Degree],"&gt;= "&amp;H28)-COUNTIF(Vertices[Out-Degree],"&gt;="&amp;H40)</f>
        <v>0</v>
      </c>
      <c r="J28" s="39">
        <f>J26+($J$57-$J$2)/BinDivisor</f>
        <v>190.90909090909088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-8</v>
      </c>
      <c r="H38" s="62"/>
      <c r="I38" s="63">
        <f>COUNTIF(Vertices[Out-Degree],"&gt;= "&amp;H38)-COUNTIF(Vertices[Out-Degree],"&gt;="&amp;H40)</f>
        <v>-11</v>
      </c>
      <c r="J38" s="62"/>
      <c r="K38" s="63">
        <f>COUNTIF(Vertices[Betweenness Centrality],"&gt;= "&amp;J38)-COUNTIF(Vertices[Betweenness Centrality],"&gt;="&amp;J40)</f>
        <v>-2</v>
      </c>
      <c r="L38" s="62"/>
      <c r="M38" s="63">
        <f>COUNTIF(Vertices[Closeness Centrality],"&gt;= "&amp;L38)-COUNTIF(Vertices[Closeness Centrality],"&gt;="&amp;L40)</f>
        <v>-278</v>
      </c>
      <c r="N38" s="62"/>
      <c r="O38" s="63">
        <f>COUNTIF(Vertices[Eigenvector Centrality],"&gt;= "&amp;N38)-COUNTIF(Vertices[Eigenvector Centrality],"&gt;="&amp;N40)</f>
        <v>0</v>
      </c>
      <c r="P38" s="62"/>
      <c r="Q38" s="63">
        <f>COUNTIF(Vertices[Eigenvector Centrality],"&gt;= "&amp;P38)-COUNTIF(Vertices[Eigenvector Centrality],"&gt;="&amp;P40)</f>
        <v>0</v>
      </c>
      <c r="R38" s="62"/>
      <c r="S38" s="64">
        <f>COUNTIF(Vertices[Clustering Coefficient],"&gt;= "&amp;R38)-COUNTIF(Vertices[Clustering Coefficient],"&gt;="&amp;R40)</f>
        <v>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-8</v>
      </c>
      <c r="H39" s="62"/>
      <c r="I39" s="63">
        <f>COUNTIF(Vertices[Out-Degree],"&gt;= "&amp;H39)-COUNTIF(Vertices[Out-Degree],"&gt;="&amp;H40)</f>
        <v>-11</v>
      </c>
      <c r="J39" s="62"/>
      <c r="K39" s="63">
        <f>COUNTIF(Vertices[Betweenness Centrality],"&gt;= "&amp;J39)-COUNTIF(Vertices[Betweenness Centrality],"&gt;="&amp;J40)</f>
        <v>-2</v>
      </c>
      <c r="L39" s="62"/>
      <c r="M39" s="63">
        <f>COUNTIF(Vertices[Closeness Centrality],"&gt;= "&amp;L39)-COUNTIF(Vertices[Closeness Centrality],"&gt;="&amp;L40)</f>
        <v>-278</v>
      </c>
      <c r="N39" s="62"/>
      <c r="O39" s="63">
        <f>COUNTIF(Vertices[Eigenvector Centrality],"&gt;= "&amp;N39)-COUNTIF(Vertices[Eigenvector Centrality],"&gt;="&amp;N40)</f>
        <v>0</v>
      </c>
      <c r="P39" s="62"/>
      <c r="Q39" s="63">
        <f>COUNTIF(Vertices[Eigenvector Centrality],"&gt;= "&amp;P39)-COUNTIF(Vertices[Eigenvector Centrality],"&gt;="&amp;P40)</f>
        <v>0</v>
      </c>
      <c r="R39" s="62"/>
      <c r="S39" s="64">
        <f>COUNTIF(Vertices[Clustering Coefficient],"&gt;= "&amp;R39)-COUNTIF(Vertices[Clustering Coefficient],"&gt;="&amp;R40)</f>
        <v>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2.8363636363636355</v>
      </c>
      <c r="I40" s="38">
        <f>COUNTIF(Vertices[Out-Degree],"&gt;= "&amp;H40)-COUNTIF(Vertices[Out-Degree],"&gt;="&amp;H41)</f>
        <v>0</v>
      </c>
      <c r="J40" s="37">
        <f>J28+($J$57-$J$2)/BinDivisor</f>
        <v>198.5454545454545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1</v>
      </c>
      <c r="H41" s="39">
        <f aca="true" t="shared" si="12" ref="H41:H56">H40+($H$57-$H$2)/BinDivisor</f>
        <v>2.9454545454545444</v>
      </c>
      <c r="I41" s="40">
        <f>COUNTIF(Vertices[Out-Degree],"&gt;= "&amp;H41)-COUNTIF(Vertices[Out-Degree],"&gt;="&amp;H42)</f>
        <v>8</v>
      </c>
      <c r="J41" s="39">
        <f aca="true" t="shared" si="13" ref="J41:J56">J40+($J$57-$J$2)/BinDivisor</f>
        <v>206.18181818181813</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54</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11.200000000000005</v>
      </c>
      <c r="G42" s="38">
        <f>COUNTIF(Vertices[In-Degree],"&gt;= "&amp;F42)-COUNTIF(Vertices[In-Degree],"&gt;="&amp;F43)</f>
        <v>0</v>
      </c>
      <c r="H42" s="37">
        <f t="shared" si="12"/>
        <v>3.0545454545454533</v>
      </c>
      <c r="I42" s="38">
        <f>COUNTIF(Vertices[Out-Degree],"&gt;= "&amp;H42)-COUNTIF(Vertices[Out-Degree],"&gt;="&amp;H43)</f>
        <v>0</v>
      </c>
      <c r="J42" s="37">
        <f t="shared" si="13"/>
        <v>213.81818181818176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11.600000000000005</v>
      </c>
      <c r="G43" s="40">
        <f>COUNTIF(Vertices[In-Degree],"&gt;= "&amp;F43)-COUNTIF(Vertices[In-Degree],"&gt;="&amp;F44)</f>
        <v>0</v>
      </c>
      <c r="H43" s="39">
        <f t="shared" si="12"/>
        <v>3.1636363636363622</v>
      </c>
      <c r="I43" s="40">
        <f>COUNTIF(Vertices[Out-Degree],"&gt;= "&amp;H43)-COUNTIF(Vertices[Out-Degree],"&gt;="&amp;H44)</f>
        <v>0</v>
      </c>
      <c r="J43" s="39">
        <f t="shared" si="13"/>
        <v>221.45454545454538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12.000000000000005</v>
      </c>
      <c r="G44" s="38">
        <f>COUNTIF(Vertices[In-Degree],"&gt;= "&amp;F44)-COUNTIF(Vertices[In-Degree],"&gt;="&amp;F45)</f>
        <v>2</v>
      </c>
      <c r="H44" s="37">
        <f t="shared" si="12"/>
        <v>3.272727272727271</v>
      </c>
      <c r="I44" s="38">
        <f>COUNTIF(Vertices[Out-Degree],"&gt;= "&amp;H44)-COUNTIF(Vertices[Out-Degree],"&gt;="&amp;H45)</f>
        <v>0</v>
      </c>
      <c r="J44" s="37">
        <f t="shared" si="13"/>
        <v>229.090909090909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12.400000000000006</v>
      </c>
      <c r="G45" s="40">
        <f>COUNTIF(Vertices[In-Degree],"&gt;= "&amp;F45)-COUNTIF(Vertices[In-Degree],"&gt;="&amp;F46)</f>
        <v>0</v>
      </c>
      <c r="H45" s="39">
        <f t="shared" si="12"/>
        <v>3.38181818181818</v>
      </c>
      <c r="I45" s="40">
        <f>COUNTIF(Vertices[Out-Degree],"&gt;= "&amp;H45)-COUNTIF(Vertices[Out-Degree],"&gt;="&amp;H46)</f>
        <v>0</v>
      </c>
      <c r="J45" s="39">
        <f t="shared" si="13"/>
        <v>236.72727272727263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12.800000000000006</v>
      </c>
      <c r="G46" s="38">
        <f>COUNTIF(Vertices[In-Degree],"&gt;= "&amp;F46)-COUNTIF(Vertices[In-Degree],"&gt;="&amp;F47)</f>
        <v>0</v>
      </c>
      <c r="H46" s="37">
        <f t="shared" si="12"/>
        <v>3.490909090909089</v>
      </c>
      <c r="I46" s="38">
        <f>COUNTIF(Vertices[Out-Degree],"&gt;= "&amp;H46)-COUNTIF(Vertices[Out-Degree],"&gt;="&amp;H47)</f>
        <v>0</v>
      </c>
      <c r="J46" s="37">
        <f t="shared" si="13"/>
        <v>244.36363636363626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13.200000000000006</v>
      </c>
      <c r="G47" s="40">
        <f>COUNTIF(Vertices[In-Degree],"&gt;= "&amp;F47)-COUNTIF(Vertices[In-Degree],"&gt;="&amp;F48)</f>
        <v>0</v>
      </c>
      <c r="H47" s="39">
        <f t="shared" si="12"/>
        <v>3.599999999999998</v>
      </c>
      <c r="I47" s="40">
        <f>COUNTIF(Vertices[Out-Degree],"&gt;= "&amp;H47)-COUNTIF(Vertices[Out-Degree],"&gt;="&amp;H48)</f>
        <v>0</v>
      </c>
      <c r="J47" s="39">
        <f t="shared" si="13"/>
        <v>251.9999999999999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13.600000000000007</v>
      </c>
      <c r="G48" s="38">
        <f>COUNTIF(Vertices[In-Degree],"&gt;= "&amp;F48)-COUNTIF(Vertices[In-Degree],"&gt;="&amp;F49)</f>
        <v>0</v>
      </c>
      <c r="H48" s="37">
        <f t="shared" si="12"/>
        <v>3.7090909090909068</v>
      </c>
      <c r="I48" s="38">
        <f>COUNTIF(Vertices[Out-Degree],"&gt;= "&amp;H48)-COUNTIF(Vertices[Out-Degree],"&gt;="&amp;H49)</f>
        <v>0</v>
      </c>
      <c r="J48" s="37">
        <f t="shared" si="13"/>
        <v>259.6363636363635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1</v>
      </c>
      <c r="H49" s="39">
        <f t="shared" si="12"/>
        <v>3.8181818181818157</v>
      </c>
      <c r="I49" s="40">
        <f>COUNTIF(Vertices[Out-Degree],"&gt;= "&amp;H49)-COUNTIF(Vertices[Out-Degree],"&gt;="&amp;H50)</f>
        <v>0</v>
      </c>
      <c r="J49" s="39">
        <f t="shared" si="13"/>
        <v>267.27272727272714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3.9272727272727246</v>
      </c>
      <c r="I50" s="38">
        <f>COUNTIF(Vertices[Out-Degree],"&gt;= "&amp;H50)-COUNTIF(Vertices[Out-Degree],"&gt;="&amp;H51)</f>
        <v>0</v>
      </c>
      <c r="J50" s="37">
        <f t="shared" si="13"/>
        <v>274.90909090909076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2</v>
      </c>
      <c r="H51" s="39">
        <f t="shared" si="12"/>
        <v>4.0363636363636335</v>
      </c>
      <c r="I51" s="40">
        <f>COUNTIF(Vertices[Out-Degree],"&gt;= "&amp;H51)-COUNTIF(Vertices[Out-Degree],"&gt;="&amp;H52)</f>
        <v>0</v>
      </c>
      <c r="J51" s="39">
        <f t="shared" si="13"/>
        <v>282.5454545454544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4.145454545454543</v>
      </c>
      <c r="I52" s="38">
        <f>COUNTIF(Vertices[Out-Degree],"&gt;= "&amp;H52)-COUNTIF(Vertices[Out-Degree],"&gt;="&amp;H53)</f>
        <v>0</v>
      </c>
      <c r="J52" s="37">
        <f t="shared" si="13"/>
        <v>290.181818181818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4.254545454545452</v>
      </c>
      <c r="I53" s="40">
        <f>COUNTIF(Vertices[Out-Degree],"&gt;= "&amp;H53)-COUNTIF(Vertices[Out-Degree],"&gt;="&amp;H54)</f>
        <v>0</v>
      </c>
      <c r="J53" s="39">
        <f t="shared" si="13"/>
        <v>297.81818181818164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1</v>
      </c>
      <c r="H54" s="37">
        <f t="shared" si="12"/>
        <v>4.3636363636363615</v>
      </c>
      <c r="I54" s="38">
        <f>COUNTIF(Vertices[Out-Degree],"&gt;= "&amp;H54)-COUNTIF(Vertices[Out-Degree],"&gt;="&amp;H55)</f>
        <v>0</v>
      </c>
      <c r="J54" s="37">
        <f t="shared" si="13"/>
        <v>305.45454545454527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16.400000000000006</v>
      </c>
      <c r="G55" s="40">
        <f>COUNTIF(Vertices[In-Degree],"&gt;= "&amp;F55)-COUNTIF(Vertices[In-Degree],"&gt;="&amp;F56)</f>
        <v>0</v>
      </c>
      <c r="H55" s="39">
        <f t="shared" si="12"/>
        <v>4.472727272727271</v>
      </c>
      <c r="I55" s="40">
        <f>COUNTIF(Vertices[Out-Degree],"&gt;= "&amp;H55)-COUNTIF(Vertices[Out-Degree],"&gt;="&amp;H56)</f>
        <v>0</v>
      </c>
      <c r="J55" s="39">
        <f t="shared" si="13"/>
        <v>313.0909090909089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16.800000000000004</v>
      </c>
      <c r="G56" s="38">
        <f>COUNTIF(Vertices[In-Degree],"&gt;= "&amp;F56)-COUNTIF(Vertices[In-Degree],"&gt;="&amp;F57)</f>
        <v>0</v>
      </c>
      <c r="H56" s="37">
        <f t="shared" si="12"/>
        <v>4.58181818181818</v>
      </c>
      <c r="I56" s="38">
        <f>COUNTIF(Vertices[Out-Degree],"&gt;= "&amp;H56)-COUNTIF(Vertices[Out-Degree],"&gt;="&amp;H57)</f>
        <v>1</v>
      </c>
      <c r="J56" s="37">
        <f t="shared" si="13"/>
        <v>320.7272727272725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v>
      </c>
      <c r="G57" s="42">
        <f>COUNTIF(Vertices[In-Degree],"&gt;= "&amp;F57)-COUNTIF(Vertices[In-Degree],"&gt;="&amp;F58)</f>
        <v>1</v>
      </c>
      <c r="H57" s="41">
        <f>MAX(Vertices[Out-Degree])</f>
        <v>6</v>
      </c>
      <c r="I57" s="42">
        <f>COUNTIF(Vertices[Out-Degree],"&gt;= "&amp;H57)-COUNTIF(Vertices[Out-Degree],"&gt;="&amp;H58)</f>
        <v>2</v>
      </c>
      <c r="J57" s="41">
        <f>MAX(Vertices[Betweenness Centrality])</f>
        <v>420</v>
      </c>
      <c r="K57" s="42">
        <f>COUNTIF(Vertices[Betweenness Centrality],"&gt;= "&amp;J57)-COUNTIF(Vertices[Betweenness Centrality],"&gt;="&amp;J58)</f>
        <v>1</v>
      </c>
      <c r="L57" s="41">
        <f>MAX(Vertices[Closeness Centrality])</f>
        <v>1</v>
      </c>
      <c r="M57" s="42">
        <f>COUNTIF(Vertices[Closeness Centrality],"&gt;= "&amp;L57)-COUNTIF(Vertices[Closeness Centrality],"&gt;="&amp;L58)</f>
        <v>224</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v>
      </c>
    </row>
    <row r="71" spans="1:2" ht="15">
      <c r="A71" s="33" t="s">
        <v>90</v>
      </c>
      <c r="B71" s="47">
        <f>_xlfn.IFERROR(AVERAGE(Vertices[In-Degree]),NoMetricMessage)</f>
        <v>0.9393939393939394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0.9393939393939394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420</v>
      </c>
    </row>
    <row r="99" spans="1:2" ht="15">
      <c r="A99" s="33" t="s">
        <v>102</v>
      </c>
      <c r="B99" s="47">
        <f>_xlfn.IFERROR(AVERAGE(Vertices[Betweenness Centrality]),NoMetricMessage)</f>
        <v>3.1226551226551225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0.408121148629148</v>
      </c>
    </row>
    <row r="114" spans="1:2" ht="15">
      <c r="A114" s="33" t="s">
        <v>109</v>
      </c>
      <c r="B114" s="47">
        <f>_xlfn.IFERROR(MEDIAN(Vertices[Closeness Centrality]),NoMetricMessage)</f>
        <v>0.2</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8479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8478</v>
      </c>
    </row>
    <row r="8" spans="1:11" ht="15">
      <c r="A8"/>
      <c r="B8">
        <v>2</v>
      </c>
      <c r="C8">
        <v>2</v>
      </c>
      <c r="D8" t="s">
        <v>61</v>
      </c>
      <c r="E8" t="s">
        <v>61</v>
      </c>
      <c r="H8" t="s">
        <v>73</v>
      </c>
      <c r="J8" t="s">
        <v>175</v>
      </c>
      <c r="K8" t="s">
        <v>8469</v>
      </c>
    </row>
    <row r="9" spans="1:11" ht="409.5">
      <c r="A9"/>
      <c r="B9">
        <v>3</v>
      </c>
      <c r="C9">
        <v>4</v>
      </c>
      <c r="D9" t="s">
        <v>62</v>
      </c>
      <c r="E9" t="s">
        <v>62</v>
      </c>
      <c r="H9" t="s">
        <v>74</v>
      </c>
      <c r="J9" t="s">
        <v>8476</v>
      </c>
      <c r="K9" s="13" t="s">
        <v>8480</v>
      </c>
    </row>
    <row r="10" spans="1:11" ht="409.5">
      <c r="A10"/>
      <c r="B10">
        <v>4</v>
      </c>
      <c r="D10" t="s">
        <v>63</v>
      </c>
      <c r="E10" t="s">
        <v>63</v>
      </c>
      <c r="H10" t="s">
        <v>75</v>
      </c>
      <c r="J10" t="s">
        <v>8477</v>
      </c>
      <c r="K10" s="13" t="s">
        <v>8481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8470</v>
      </c>
      <c r="B2" s="121" t="s">
        <v>8471</v>
      </c>
      <c r="C2" s="122" t="s">
        <v>8472</v>
      </c>
    </row>
    <row r="3" spans="1:3" ht="15">
      <c r="A3" s="120" t="s">
        <v>8273</v>
      </c>
      <c r="B3" s="120" t="s">
        <v>8273</v>
      </c>
      <c r="C3" s="34">
        <v>170</v>
      </c>
    </row>
    <row r="4" spans="1:3" ht="15">
      <c r="A4" s="126" t="s">
        <v>8274</v>
      </c>
      <c r="B4" s="125" t="s">
        <v>8274</v>
      </c>
      <c r="C4" s="34">
        <v>22</v>
      </c>
    </row>
    <row r="5" spans="1:3" ht="15">
      <c r="A5" s="126" t="s">
        <v>8275</v>
      </c>
      <c r="B5" s="125" t="s">
        <v>8275</v>
      </c>
      <c r="C5" s="34">
        <v>16</v>
      </c>
    </row>
    <row r="6" spans="1:3" ht="15">
      <c r="A6" s="126" t="s">
        <v>8276</v>
      </c>
      <c r="B6" s="125" t="s">
        <v>8276</v>
      </c>
      <c r="C6" s="34">
        <v>23</v>
      </c>
    </row>
    <row r="7" spans="1:3" ht="15">
      <c r="A7" s="126" t="s">
        <v>8277</v>
      </c>
      <c r="B7" s="125" t="s">
        <v>8277</v>
      </c>
      <c r="C7" s="34">
        <v>15</v>
      </c>
    </row>
    <row r="8" spans="1:3" ht="15">
      <c r="A8" s="126" t="s">
        <v>8278</v>
      </c>
      <c r="B8" s="125" t="s">
        <v>8278</v>
      </c>
      <c r="C8" s="34">
        <v>15</v>
      </c>
    </row>
    <row r="9" spans="1:3" ht="15">
      <c r="A9" s="126" t="s">
        <v>8279</v>
      </c>
      <c r="B9" s="125" t="s">
        <v>8279</v>
      </c>
      <c r="C9" s="34">
        <v>14</v>
      </c>
    </row>
    <row r="10" spans="1:3" ht="15">
      <c r="A10" s="126" t="s">
        <v>8280</v>
      </c>
      <c r="B10" s="125" t="s">
        <v>8280</v>
      </c>
      <c r="C10" s="34">
        <v>12</v>
      </c>
    </row>
    <row r="11" spans="1:3" ht="15">
      <c r="A11" s="126" t="s">
        <v>8281</v>
      </c>
      <c r="B11" s="125" t="s">
        <v>8281</v>
      </c>
      <c r="C11" s="34">
        <v>12</v>
      </c>
    </row>
    <row r="12" spans="1:3" ht="15">
      <c r="A12" s="126" t="s">
        <v>8282</v>
      </c>
      <c r="B12" s="125" t="s">
        <v>8282</v>
      </c>
      <c r="C12" s="34">
        <v>12</v>
      </c>
    </row>
    <row r="13" spans="1:3" ht="15">
      <c r="A13" s="126" t="s">
        <v>8283</v>
      </c>
      <c r="B13" s="125" t="s">
        <v>8283</v>
      </c>
      <c r="C13" s="34">
        <v>12</v>
      </c>
    </row>
    <row r="14" spans="1:3" ht="15">
      <c r="A14" s="126" t="s">
        <v>8284</v>
      </c>
      <c r="B14" s="125" t="s">
        <v>8284</v>
      </c>
      <c r="C14" s="34">
        <v>9</v>
      </c>
    </row>
    <row r="15" spans="1:3" ht="15">
      <c r="A15" s="126" t="s">
        <v>8285</v>
      </c>
      <c r="B15" s="125" t="s">
        <v>8285</v>
      </c>
      <c r="C15" s="34">
        <v>11</v>
      </c>
    </row>
    <row r="16" spans="1:3" ht="15">
      <c r="A16" s="126" t="s">
        <v>8286</v>
      </c>
      <c r="B16" s="125" t="s">
        <v>8286</v>
      </c>
      <c r="C16" s="34">
        <v>6</v>
      </c>
    </row>
    <row r="17" spans="1:3" ht="15">
      <c r="A17" s="126" t="s">
        <v>8287</v>
      </c>
      <c r="B17" s="125" t="s">
        <v>8287</v>
      </c>
      <c r="C17" s="34">
        <v>6</v>
      </c>
    </row>
    <row r="18" spans="1:3" ht="15">
      <c r="A18" s="126" t="s">
        <v>8288</v>
      </c>
      <c r="B18" s="125" t="s">
        <v>8288</v>
      </c>
      <c r="C18" s="34">
        <v>6</v>
      </c>
    </row>
    <row r="19" spans="1:3" ht="15">
      <c r="A19" s="126" t="s">
        <v>8289</v>
      </c>
      <c r="B19" s="125" t="s">
        <v>8289</v>
      </c>
      <c r="C19" s="34">
        <v>5</v>
      </c>
    </row>
    <row r="20" spans="1:3" ht="15">
      <c r="A20" s="126" t="s">
        <v>8290</v>
      </c>
      <c r="B20" s="125" t="s">
        <v>8290</v>
      </c>
      <c r="C20" s="34">
        <v>3</v>
      </c>
    </row>
    <row r="21" spans="1:3" ht="15">
      <c r="A21" s="126" t="s">
        <v>8291</v>
      </c>
      <c r="B21" s="125" t="s">
        <v>8291</v>
      </c>
      <c r="C21" s="34">
        <v>4</v>
      </c>
    </row>
    <row r="22" spans="1:3" ht="15">
      <c r="A22" s="126" t="s">
        <v>8292</v>
      </c>
      <c r="B22" s="125" t="s">
        <v>8292</v>
      </c>
      <c r="C22" s="34">
        <v>4</v>
      </c>
    </row>
    <row r="23" spans="1:3" ht="15">
      <c r="A23" s="126" t="s">
        <v>8293</v>
      </c>
      <c r="B23" s="125" t="s">
        <v>8293</v>
      </c>
      <c r="C23" s="34">
        <v>3</v>
      </c>
    </row>
    <row r="24" spans="1:3" ht="15">
      <c r="A24" s="126" t="s">
        <v>8294</v>
      </c>
      <c r="B24" s="125" t="s">
        <v>8294</v>
      </c>
      <c r="C24" s="34">
        <v>4</v>
      </c>
    </row>
    <row r="25" spans="1:3" ht="15">
      <c r="A25" s="126" t="s">
        <v>8295</v>
      </c>
      <c r="B25" s="125" t="s">
        <v>8295</v>
      </c>
      <c r="C25" s="34">
        <v>3</v>
      </c>
    </row>
    <row r="26" spans="1:3" ht="15">
      <c r="A26" s="126" t="s">
        <v>8296</v>
      </c>
      <c r="B26" s="125" t="s">
        <v>8296</v>
      </c>
      <c r="C26" s="34">
        <v>3</v>
      </c>
    </row>
    <row r="27" spans="1:3" ht="15">
      <c r="A27" s="126" t="s">
        <v>8297</v>
      </c>
      <c r="B27" s="125" t="s">
        <v>8297</v>
      </c>
      <c r="C27" s="34">
        <v>3</v>
      </c>
    </row>
    <row r="28" spans="1:3" ht="15">
      <c r="A28" s="126" t="s">
        <v>8298</v>
      </c>
      <c r="B28" s="125" t="s">
        <v>8298</v>
      </c>
      <c r="C28" s="34">
        <v>3</v>
      </c>
    </row>
    <row r="29" spans="1:3" ht="15">
      <c r="A29" s="126" t="s">
        <v>8299</v>
      </c>
      <c r="B29" s="125" t="s">
        <v>8299</v>
      </c>
      <c r="C29" s="34">
        <v>3</v>
      </c>
    </row>
    <row r="30" spans="1:3" ht="15">
      <c r="A30" s="126" t="s">
        <v>8300</v>
      </c>
      <c r="B30" s="125" t="s">
        <v>8300</v>
      </c>
      <c r="C30" s="34">
        <v>4</v>
      </c>
    </row>
    <row r="31" spans="1:3" ht="15">
      <c r="A31" s="126" t="s">
        <v>8301</v>
      </c>
      <c r="B31" s="125" t="s">
        <v>8301</v>
      </c>
      <c r="C31" s="34">
        <v>3</v>
      </c>
    </row>
    <row r="32" spans="1:3" ht="15">
      <c r="A32" s="126" t="s">
        <v>8302</v>
      </c>
      <c r="B32" s="125" t="s">
        <v>8302</v>
      </c>
      <c r="C32" s="34">
        <v>2</v>
      </c>
    </row>
    <row r="33" spans="1:3" ht="15">
      <c r="A33" s="126" t="s">
        <v>8303</v>
      </c>
      <c r="B33" s="125" t="s">
        <v>8303</v>
      </c>
      <c r="C33" s="34">
        <v>3</v>
      </c>
    </row>
    <row r="34" spans="1:3" ht="15">
      <c r="A34" s="126" t="s">
        <v>8304</v>
      </c>
      <c r="B34" s="125" t="s">
        <v>8304</v>
      </c>
      <c r="C34" s="34">
        <v>3</v>
      </c>
    </row>
    <row r="35" spans="1:3" ht="15">
      <c r="A35" s="126" t="s">
        <v>8305</v>
      </c>
      <c r="B35" s="125" t="s">
        <v>8305</v>
      </c>
      <c r="C35" s="34">
        <v>3</v>
      </c>
    </row>
    <row r="36" spans="1:3" ht="15">
      <c r="A36" s="126" t="s">
        <v>8306</v>
      </c>
      <c r="B36" s="125" t="s">
        <v>8306</v>
      </c>
      <c r="C36" s="34">
        <v>3</v>
      </c>
    </row>
    <row r="37" spans="1:3" ht="15">
      <c r="A37" s="126" t="s">
        <v>8307</v>
      </c>
      <c r="B37" s="125" t="s">
        <v>8307</v>
      </c>
      <c r="C37" s="34">
        <v>5</v>
      </c>
    </row>
    <row r="38" spans="1:3" ht="15">
      <c r="A38" s="126" t="s">
        <v>8308</v>
      </c>
      <c r="B38" s="125" t="s">
        <v>8308</v>
      </c>
      <c r="C38" s="34">
        <v>3</v>
      </c>
    </row>
    <row r="39" spans="1:3" ht="15">
      <c r="A39" s="126" t="s">
        <v>8309</v>
      </c>
      <c r="B39" s="125" t="s">
        <v>8309</v>
      </c>
      <c r="C39" s="34">
        <v>4</v>
      </c>
    </row>
    <row r="40" spans="1:3" ht="15">
      <c r="A40" s="126" t="s">
        <v>8310</v>
      </c>
      <c r="B40" s="125" t="s">
        <v>8310</v>
      </c>
      <c r="C40" s="34">
        <v>3</v>
      </c>
    </row>
    <row r="41" spans="1:3" ht="15">
      <c r="A41" s="126" t="s">
        <v>8311</v>
      </c>
      <c r="B41" s="125" t="s">
        <v>8311</v>
      </c>
      <c r="C41" s="34">
        <v>2</v>
      </c>
    </row>
    <row r="42" spans="1:3" ht="15">
      <c r="A42" s="126" t="s">
        <v>8312</v>
      </c>
      <c r="B42" s="125" t="s">
        <v>8312</v>
      </c>
      <c r="C42" s="34">
        <v>3</v>
      </c>
    </row>
    <row r="43" spans="1:3" ht="15">
      <c r="A43" s="126" t="s">
        <v>8313</v>
      </c>
      <c r="B43" s="125" t="s">
        <v>8313</v>
      </c>
      <c r="C43" s="34">
        <v>3</v>
      </c>
    </row>
    <row r="44" spans="1:3" ht="15">
      <c r="A44" s="126" t="s">
        <v>8314</v>
      </c>
      <c r="B44" s="125" t="s">
        <v>8314</v>
      </c>
      <c r="C44" s="34">
        <v>3</v>
      </c>
    </row>
    <row r="45" spans="1:3" ht="15">
      <c r="A45" s="126" t="s">
        <v>8315</v>
      </c>
      <c r="B45" s="125" t="s">
        <v>8315</v>
      </c>
      <c r="C45" s="34">
        <v>3</v>
      </c>
    </row>
    <row r="46" spans="1:3" ht="15">
      <c r="A46" s="126" t="s">
        <v>8316</v>
      </c>
      <c r="B46" s="125" t="s">
        <v>8316</v>
      </c>
      <c r="C46" s="34">
        <v>2</v>
      </c>
    </row>
    <row r="47" spans="1:3" ht="15">
      <c r="A47" s="126" t="s">
        <v>8317</v>
      </c>
      <c r="B47" s="125" t="s">
        <v>8317</v>
      </c>
      <c r="C47" s="34">
        <v>2</v>
      </c>
    </row>
    <row r="48" spans="1:3" ht="15">
      <c r="A48" s="126" t="s">
        <v>8318</v>
      </c>
      <c r="B48" s="125" t="s">
        <v>8318</v>
      </c>
      <c r="C48" s="34">
        <v>2</v>
      </c>
    </row>
    <row r="49" spans="1:3" ht="15">
      <c r="A49" s="126" t="s">
        <v>8319</v>
      </c>
      <c r="B49" s="125" t="s">
        <v>8319</v>
      </c>
      <c r="C49" s="34">
        <v>3</v>
      </c>
    </row>
    <row r="50" spans="1:3" ht="15">
      <c r="A50" s="126" t="s">
        <v>8320</v>
      </c>
      <c r="B50" s="125" t="s">
        <v>8320</v>
      </c>
      <c r="C50" s="34">
        <v>2</v>
      </c>
    </row>
    <row r="51" spans="1:3" ht="15">
      <c r="A51" s="126" t="s">
        <v>8321</v>
      </c>
      <c r="B51" s="125" t="s">
        <v>8321</v>
      </c>
      <c r="C51" s="34">
        <v>3</v>
      </c>
    </row>
    <row r="52" spans="1:3" ht="15">
      <c r="A52" s="126" t="s">
        <v>8322</v>
      </c>
      <c r="B52" s="125" t="s">
        <v>8322</v>
      </c>
      <c r="C52" s="34">
        <v>3</v>
      </c>
    </row>
    <row r="53" spans="1:3" ht="15">
      <c r="A53" s="126" t="s">
        <v>8323</v>
      </c>
      <c r="B53" s="125" t="s">
        <v>8323</v>
      </c>
      <c r="C53" s="34">
        <v>2</v>
      </c>
    </row>
    <row r="54" spans="1:3" ht="15">
      <c r="A54" s="126" t="s">
        <v>8324</v>
      </c>
      <c r="B54" s="125" t="s">
        <v>8324</v>
      </c>
      <c r="C54" s="34">
        <v>3</v>
      </c>
    </row>
    <row r="55" spans="1:3" ht="15">
      <c r="A55" s="126" t="s">
        <v>8325</v>
      </c>
      <c r="B55" s="125" t="s">
        <v>8325</v>
      </c>
      <c r="C55" s="34">
        <v>2</v>
      </c>
    </row>
    <row r="56" spans="1:3" ht="15">
      <c r="A56" s="126" t="s">
        <v>8326</v>
      </c>
      <c r="B56" s="125" t="s">
        <v>8326</v>
      </c>
      <c r="C56" s="34">
        <v>2</v>
      </c>
    </row>
    <row r="57" spans="1:3" ht="15">
      <c r="A57" s="126" t="s">
        <v>8327</v>
      </c>
      <c r="B57" s="125" t="s">
        <v>8327</v>
      </c>
      <c r="C57" s="34">
        <v>4</v>
      </c>
    </row>
    <row r="58" spans="1:3" ht="15">
      <c r="A58" s="126" t="s">
        <v>8328</v>
      </c>
      <c r="B58" s="125" t="s">
        <v>8328</v>
      </c>
      <c r="C58" s="34">
        <v>3</v>
      </c>
    </row>
    <row r="59" spans="1:3" ht="15">
      <c r="A59" s="126" t="s">
        <v>8329</v>
      </c>
      <c r="B59" s="125" t="s">
        <v>8329</v>
      </c>
      <c r="C59" s="34">
        <v>2</v>
      </c>
    </row>
    <row r="60" spans="1:3" ht="15">
      <c r="A60" s="126" t="s">
        <v>8330</v>
      </c>
      <c r="B60" s="125" t="s">
        <v>8330</v>
      </c>
      <c r="C60" s="34">
        <v>1</v>
      </c>
    </row>
    <row r="61" spans="1:3" ht="15">
      <c r="A61" s="126" t="s">
        <v>8331</v>
      </c>
      <c r="B61" s="125" t="s">
        <v>8331</v>
      </c>
      <c r="C61" s="34">
        <v>2</v>
      </c>
    </row>
    <row r="62" spans="1:3" ht="15">
      <c r="A62" s="126" t="s">
        <v>8332</v>
      </c>
      <c r="B62" s="125" t="s">
        <v>8332</v>
      </c>
      <c r="C62" s="34">
        <v>1</v>
      </c>
    </row>
    <row r="63" spans="1:3" ht="15">
      <c r="A63" s="126" t="s">
        <v>8333</v>
      </c>
      <c r="B63" s="125" t="s">
        <v>8333</v>
      </c>
      <c r="C63" s="34">
        <v>1</v>
      </c>
    </row>
    <row r="64" spans="1:3" ht="15">
      <c r="A64" s="126" t="s">
        <v>8334</v>
      </c>
      <c r="B64" s="125" t="s">
        <v>8334</v>
      </c>
      <c r="C64" s="34">
        <v>1</v>
      </c>
    </row>
    <row r="65" spans="1:3" ht="15">
      <c r="A65" s="126" t="s">
        <v>8335</v>
      </c>
      <c r="B65" s="125" t="s">
        <v>8335</v>
      </c>
      <c r="C65" s="34">
        <v>2</v>
      </c>
    </row>
    <row r="66" spans="1:3" ht="15">
      <c r="A66" s="126" t="s">
        <v>8336</v>
      </c>
      <c r="B66" s="125" t="s">
        <v>8336</v>
      </c>
      <c r="C66" s="34">
        <v>1</v>
      </c>
    </row>
    <row r="67" spans="1:3" ht="15">
      <c r="A67" s="126" t="s">
        <v>8337</v>
      </c>
      <c r="B67" s="125" t="s">
        <v>8337</v>
      </c>
      <c r="C67" s="34">
        <v>2</v>
      </c>
    </row>
    <row r="68" spans="1:3" ht="15">
      <c r="A68" s="126" t="s">
        <v>8338</v>
      </c>
      <c r="B68" s="125" t="s">
        <v>8338</v>
      </c>
      <c r="C68" s="34">
        <v>2</v>
      </c>
    </row>
    <row r="69" spans="1:3" ht="15">
      <c r="A69" s="126" t="s">
        <v>8339</v>
      </c>
      <c r="B69" s="125" t="s">
        <v>8339</v>
      </c>
      <c r="C69" s="34">
        <v>2</v>
      </c>
    </row>
    <row r="70" spans="1:3" ht="15">
      <c r="A70" s="126" t="s">
        <v>8340</v>
      </c>
      <c r="B70" s="125" t="s">
        <v>8340</v>
      </c>
      <c r="C70" s="34">
        <v>2</v>
      </c>
    </row>
    <row r="71" spans="1:3" ht="15">
      <c r="A71" s="126" t="s">
        <v>8341</v>
      </c>
      <c r="B71" s="125" t="s">
        <v>8341</v>
      </c>
      <c r="C71" s="34">
        <v>2</v>
      </c>
    </row>
    <row r="72" spans="1:3" ht="15">
      <c r="A72" s="126" t="s">
        <v>8342</v>
      </c>
      <c r="B72" s="125" t="s">
        <v>8342</v>
      </c>
      <c r="C72" s="34">
        <v>2</v>
      </c>
    </row>
    <row r="73" spans="1:3" ht="15">
      <c r="A73" s="126" t="s">
        <v>8343</v>
      </c>
      <c r="B73" s="125" t="s">
        <v>8343</v>
      </c>
      <c r="C73" s="34">
        <v>2</v>
      </c>
    </row>
    <row r="74" spans="1:3" ht="15">
      <c r="A74" s="126" t="s">
        <v>8344</v>
      </c>
      <c r="B74" s="125" t="s">
        <v>8344</v>
      </c>
      <c r="C74" s="34">
        <v>2</v>
      </c>
    </row>
    <row r="75" spans="1:3" ht="15">
      <c r="A75" s="126" t="s">
        <v>8345</v>
      </c>
      <c r="B75" s="125" t="s">
        <v>8345</v>
      </c>
      <c r="C75" s="34">
        <v>2</v>
      </c>
    </row>
    <row r="76" spans="1:3" ht="15">
      <c r="A76" s="126" t="s">
        <v>8346</v>
      </c>
      <c r="B76" s="125" t="s">
        <v>8346</v>
      </c>
      <c r="C76" s="34">
        <v>2</v>
      </c>
    </row>
    <row r="77" spans="1:3" ht="15">
      <c r="A77" s="126" t="s">
        <v>8347</v>
      </c>
      <c r="B77" s="125" t="s">
        <v>8347</v>
      </c>
      <c r="C77" s="34">
        <v>2</v>
      </c>
    </row>
    <row r="78" spans="1:3" ht="15">
      <c r="A78" s="126" t="s">
        <v>8348</v>
      </c>
      <c r="B78" s="125" t="s">
        <v>8348</v>
      </c>
      <c r="C78" s="34">
        <v>2</v>
      </c>
    </row>
    <row r="79" spans="1:3" ht="15">
      <c r="A79" s="126" t="s">
        <v>8349</v>
      </c>
      <c r="B79" s="125" t="s">
        <v>8349</v>
      </c>
      <c r="C79" s="34">
        <v>2</v>
      </c>
    </row>
    <row r="80" spans="1:3" ht="15">
      <c r="A80" s="126" t="s">
        <v>8350</v>
      </c>
      <c r="B80" s="125" t="s">
        <v>8350</v>
      </c>
      <c r="C80" s="34">
        <v>2</v>
      </c>
    </row>
    <row r="81" spans="1:3" ht="15">
      <c r="A81" s="126" t="s">
        <v>8351</v>
      </c>
      <c r="B81" s="125" t="s">
        <v>8351</v>
      </c>
      <c r="C81" s="34">
        <v>1</v>
      </c>
    </row>
    <row r="82" spans="1:3" ht="15">
      <c r="A82" s="126" t="s">
        <v>8352</v>
      </c>
      <c r="B82" s="125" t="s">
        <v>8352</v>
      </c>
      <c r="C82" s="34">
        <v>2</v>
      </c>
    </row>
    <row r="83" spans="1:3" ht="15">
      <c r="A83" s="126" t="s">
        <v>8353</v>
      </c>
      <c r="B83" s="125" t="s">
        <v>8353</v>
      </c>
      <c r="C83" s="34">
        <v>2</v>
      </c>
    </row>
    <row r="84" spans="1:3" ht="15">
      <c r="A84" s="126" t="s">
        <v>8354</v>
      </c>
      <c r="B84" s="125" t="s">
        <v>8354</v>
      </c>
      <c r="C84" s="34">
        <v>2</v>
      </c>
    </row>
    <row r="85" spans="1:3" ht="15">
      <c r="A85" s="126" t="s">
        <v>8355</v>
      </c>
      <c r="B85" s="125" t="s">
        <v>8355</v>
      </c>
      <c r="C85" s="34">
        <v>2</v>
      </c>
    </row>
    <row r="86" spans="1:3" ht="15">
      <c r="A86" s="126" t="s">
        <v>8356</v>
      </c>
      <c r="B86" s="125" t="s">
        <v>8356</v>
      </c>
      <c r="C86" s="34">
        <v>1</v>
      </c>
    </row>
    <row r="87" spans="1:3" ht="15">
      <c r="A87" s="126" t="s">
        <v>8357</v>
      </c>
      <c r="B87" s="125" t="s">
        <v>8357</v>
      </c>
      <c r="C87" s="34">
        <v>2</v>
      </c>
    </row>
    <row r="88" spans="1:3" ht="15">
      <c r="A88" s="126" t="s">
        <v>8358</v>
      </c>
      <c r="B88" s="125" t="s">
        <v>8358</v>
      </c>
      <c r="C88" s="34">
        <v>2</v>
      </c>
    </row>
    <row r="89" spans="1:3" ht="15">
      <c r="A89" s="126" t="s">
        <v>8359</v>
      </c>
      <c r="B89" s="125" t="s">
        <v>8359</v>
      </c>
      <c r="C89" s="34">
        <v>2</v>
      </c>
    </row>
    <row r="90" spans="1:3" ht="15">
      <c r="A90" s="126" t="s">
        <v>8360</v>
      </c>
      <c r="B90" s="125" t="s">
        <v>8360</v>
      </c>
      <c r="C90" s="34">
        <v>2</v>
      </c>
    </row>
    <row r="91" spans="1:3" ht="15">
      <c r="A91" s="126" t="s">
        <v>8361</v>
      </c>
      <c r="B91" s="125" t="s">
        <v>8361</v>
      </c>
      <c r="C91" s="34">
        <v>2</v>
      </c>
    </row>
    <row r="92" spans="1:3" ht="15">
      <c r="A92" s="126" t="s">
        <v>8362</v>
      </c>
      <c r="B92" s="125" t="s">
        <v>8362</v>
      </c>
      <c r="C92" s="34">
        <v>2</v>
      </c>
    </row>
    <row r="93" spans="1:3" ht="15">
      <c r="A93" s="126" t="s">
        <v>8363</v>
      </c>
      <c r="B93" s="125" t="s">
        <v>8363</v>
      </c>
      <c r="C93" s="34">
        <v>2</v>
      </c>
    </row>
    <row r="94" spans="1:3" ht="15">
      <c r="A94" s="126" t="s">
        <v>8364</v>
      </c>
      <c r="B94" s="125" t="s">
        <v>8364</v>
      </c>
      <c r="C94" s="34">
        <v>7</v>
      </c>
    </row>
    <row r="95" spans="1:3" ht="15">
      <c r="A95" s="126" t="s">
        <v>8365</v>
      </c>
      <c r="B95" s="125" t="s">
        <v>8365</v>
      </c>
      <c r="C95" s="34">
        <v>1</v>
      </c>
    </row>
    <row r="96" spans="1:3" ht="15">
      <c r="A96" s="126" t="s">
        <v>8366</v>
      </c>
      <c r="B96" s="125" t="s">
        <v>8366</v>
      </c>
      <c r="C96" s="34">
        <v>1</v>
      </c>
    </row>
    <row r="97" spans="1:3" ht="15">
      <c r="A97" s="126" t="s">
        <v>8367</v>
      </c>
      <c r="B97" s="125" t="s">
        <v>8367</v>
      </c>
      <c r="C97" s="34">
        <v>2</v>
      </c>
    </row>
    <row r="98" spans="1:3" ht="15">
      <c r="A98" s="126" t="s">
        <v>8368</v>
      </c>
      <c r="B98" s="125" t="s">
        <v>8368</v>
      </c>
      <c r="C98" s="34">
        <v>2</v>
      </c>
    </row>
    <row r="99" spans="1:3" ht="15">
      <c r="A99" s="126" t="s">
        <v>8369</v>
      </c>
      <c r="B99" s="125" t="s">
        <v>8369</v>
      </c>
      <c r="C99" s="34">
        <v>1</v>
      </c>
    </row>
    <row r="100" spans="1:3" ht="15">
      <c r="A100" s="126" t="s">
        <v>8370</v>
      </c>
      <c r="B100" s="125" t="s">
        <v>8370</v>
      </c>
      <c r="C100" s="34">
        <v>2</v>
      </c>
    </row>
    <row r="101" spans="1:3" ht="15">
      <c r="A101" s="126" t="s">
        <v>8371</v>
      </c>
      <c r="B101" s="125" t="s">
        <v>8371</v>
      </c>
      <c r="C101" s="34">
        <v>2</v>
      </c>
    </row>
    <row r="102" spans="1:3" ht="15">
      <c r="A102" s="126" t="s">
        <v>8372</v>
      </c>
      <c r="B102" s="125" t="s">
        <v>8372</v>
      </c>
      <c r="C102" s="34">
        <v>1</v>
      </c>
    </row>
    <row r="103" spans="1:3" ht="15">
      <c r="A103" s="126" t="s">
        <v>8373</v>
      </c>
      <c r="B103" s="125" t="s">
        <v>8373</v>
      </c>
      <c r="C103" s="34">
        <v>1</v>
      </c>
    </row>
    <row r="104" spans="1:3" ht="15">
      <c r="A104" s="126" t="s">
        <v>8374</v>
      </c>
      <c r="B104" s="125" t="s">
        <v>8374</v>
      </c>
      <c r="C104" s="34">
        <v>2</v>
      </c>
    </row>
    <row r="105" spans="1:3" ht="15">
      <c r="A105" s="126" t="s">
        <v>8375</v>
      </c>
      <c r="B105" s="125" t="s">
        <v>8375</v>
      </c>
      <c r="C105" s="34">
        <v>1</v>
      </c>
    </row>
    <row r="106" spans="1:3" ht="15">
      <c r="A106" s="126" t="s">
        <v>8376</v>
      </c>
      <c r="B106" s="125" t="s">
        <v>8376</v>
      </c>
      <c r="C106" s="34">
        <v>2</v>
      </c>
    </row>
    <row r="107" spans="1:3" ht="15">
      <c r="A107" s="126" t="s">
        <v>8377</v>
      </c>
      <c r="B107" s="125" t="s">
        <v>8377</v>
      </c>
      <c r="C107" s="34">
        <v>2</v>
      </c>
    </row>
    <row r="108" spans="1:3" ht="15">
      <c r="A108" s="126" t="s">
        <v>8378</v>
      </c>
      <c r="B108" s="125" t="s">
        <v>8378</v>
      </c>
      <c r="C108" s="34">
        <v>2</v>
      </c>
    </row>
    <row r="109" spans="1:3" ht="15">
      <c r="A109" s="126" t="s">
        <v>8379</v>
      </c>
      <c r="B109" s="125" t="s">
        <v>8379</v>
      </c>
      <c r="C109" s="34">
        <v>2</v>
      </c>
    </row>
    <row r="110" spans="1:3" ht="15">
      <c r="A110" s="126" t="s">
        <v>8380</v>
      </c>
      <c r="B110" s="125" t="s">
        <v>8380</v>
      </c>
      <c r="C110" s="34">
        <v>2</v>
      </c>
    </row>
    <row r="111" spans="1:3" ht="15">
      <c r="A111" s="126" t="s">
        <v>8381</v>
      </c>
      <c r="B111" s="125" t="s">
        <v>8381</v>
      </c>
      <c r="C111" s="34">
        <v>2</v>
      </c>
    </row>
    <row r="112" spans="1:3" ht="15">
      <c r="A112" s="126" t="s">
        <v>8382</v>
      </c>
      <c r="B112" s="125" t="s">
        <v>8382</v>
      </c>
      <c r="C112" s="34">
        <v>2</v>
      </c>
    </row>
    <row r="113" spans="1:3" ht="15">
      <c r="A113" s="126" t="s">
        <v>8383</v>
      </c>
      <c r="B113" s="125" t="s">
        <v>8383</v>
      </c>
      <c r="C113" s="34">
        <v>2</v>
      </c>
    </row>
    <row r="114" spans="1:3" ht="15">
      <c r="A114" s="126" t="s">
        <v>8384</v>
      </c>
      <c r="B114" s="125" t="s">
        <v>8384</v>
      </c>
      <c r="C114" s="34">
        <v>2</v>
      </c>
    </row>
    <row r="115" spans="1:3" ht="15">
      <c r="A115" s="126" t="s">
        <v>8385</v>
      </c>
      <c r="B115" s="125" t="s">
        <v>8385</v>
      </c>
      <c r="C115" s="34">
        <v>2</v>
      </c>
    </row>
    <row r="116" spans="1:3" ht="15">
      <c r="A116" s="126" t="s">
        <v>8386</v>
      </c>
      <c r="B116" s="125" t="s">
        <v>8386</v>
      </c>
      <c r="C116" s="34">
        <v>1</v>
      </c>
    </row>
    <row r="117" spans="1:3" ht="15">
      <c r="A117" s="126" t="s">
        <v>8387</v>
      </c>
      <c r="B117" s="125" t="s">
        <v>8387</v>
      </c>
      <c r="C117" s="34">
        <v>2</v>
      </c>
    </row>
    <row r="118" spans="1:3" ht="15">
      <c r="A118" s="126" t="s">
        <v>8388</v>
      </c>
      <c r="B118" s="125" t="s">
        <v>8388</v>
      </c>
      <c r="C118" s="34">
        <v>2</v>
      </c>
    </row>
    <row r="119" spans="1:3" ht="15">
      <c r="A119" s="126" t="s">
        <v>8389</v>
      </c>
      <c r="B119" s="125" t="s">
        <v>8389</v>
      </c>
      <c r="C119" s="34">
        <v>2</v>
      </c>
    </row>
    <row r="120" spans="1:3" ht="15">
      <c r="A120" s="126" t="s">
        <v>8390</v>
      </c>
      <c r="B120" s="125" t="s">
        <v>8390</v>
      </c>
      <c r="C120" s="34">
        <v>1</v>
      </c>
    </row>
    <row r="121" spans="1:3" ht="15">
      <c r="A121" s="126" t="s">
        <v>8391</v>
      </c>
      <c r="B121" s="125" t="s">
        <v>8391</v>
      </c>
      <c r="C121" s="34">
        <v>1</v>
      </c>
    </row>
    <row r="122" spans="1:3" ht="15">
      <c r="A122" s="126" t="s">
        <v>8392</v>
      </c>
      <c r="B122" s="125" t="s">
        <v>8392</v>
      </c>
      <c r="C122" s="34">
        <v>2</v>
      </c>
    </row>
    <row r="123" spans="1:3" ht="15">
      <c r="A123" s="126" t="s">
        <v>8393</v>
      </c>
      <c r="B123" s="125" t="s">
        <v>8393</v>
      </c>
      <c r="C123" s="34">
        <v>2</v>
      </c>
    </row>
    <row r="124" spans="1:3" ht="15">
      <c r="A124" s="126" t="s">
        <v>8394</v>
      </c>
      <c r="B124" s="125" t="s">
        <v>8394</v>
      </c>
      <c r="C124" s="34">
        <v>1</v>
      </c>
    </row>
    <row r="125" spans="1:3" ht="15">
      <c r="A125" s="126" t="s">
        <v>8395</v>
      </c>
      <c r="B125" s="125" t="s">
        <v>8395</v>
      </c>
      <c r="C125" s="34">
        <v>1</v>
      </c>
    </row>
    <row r="126" spans="1:3" ht="15">
      <c r="A126" s="126" t="s">
        <v>8396</v>
      </c>
      <c r="B126" s="125" t="s">
        <v>8396</v>
      </c>
      <c r="C126" s="34">
        <v>2</v>
      </c>
    </row>
    <row r="127" spans="1:3" ht="15">
      <c r="A127" s="126" t="s">
        <v>8397</v>
      </c>
      <c r="B127" s="125" t="s">
        <v>8397</v>
      </c>
      <c r="C127" s="34">
        <v>2</v>
      </c>
    </row>
    <row r="128" spans="1:3" ht="15">
      <c r="A128" s="126" t="s">
        <v>8398</v>
      </c>
      <c r="B128" s="125" t="s">
        <v>8398</v>
      </c>
      <c r="C128" s="34">
        <v>2</v>
      </c>
    </row>
    <row r="129" spans="1:3" ht="15">
      <c r="A129" s="126" t="s">
        <v>8399</v>
      </c>
      <c r="B129" s="125" t="s">
        <v>8399</v>
      </c>
      <c r="C129" s="34">
        <v>1</v>
      </c>
    </row>
    <row r="130" spans="1:3" ht="15">
      <c r="A130" s="126" t="s">
        <v>8400</v>
      </c>
      <c r="B130" s="125" t="s">
        <v>8400</v>
      </c>
      <c r="C130" s="34">
        <v>2</v>
      </c>
    </row>
    <row r="131" spans="1:3" ht="15">
      <c r="A131" s="126" t="s">
        <v>8401</v>
      </c>
      <c r="B131" s="125" t="s">
        <v>8401</v>
      </c>
      <c r="C131" s="34">
        <v>2</v>
      </c>
    </row>
    <row r="132" spans="1:3" ht="15">
      <c r="A132" s="126" t="s">
        <v>8402</v>
      </c>
      <c r="B132" s="125" t="s">
        <v>8402</v>
      </c>
      <c r="C132" s="34">
        <v>2</v>
      </c>
    </row>
    <row r="133" spans="1:3" ht="15">
      <c r="A133" s="126" t="s">
        <v>8403</v>
      </c>
      <c r="B133" s="125" t="s">
        <v>8403</v>
      </c>
      <c r="C133" s="34">
        <v>2</v>
      </c>
    </row>
    <row r="134" spans="1:3" ht="15">
      <c r="A134" s="126" t="s">
        <v>8404</v>
      </c>
      <c r="B134" s="125" t="s">
        <v>8404</v>
      </c>
      <c r="C134" s="34">
        <v>3</v>
      </c>
    </row>
    <row r="135" spans="1:3" ht="15">
      <c r="A135" s="126" t="s">
        <v>8405</v>
      </c>
      <c r="B135" s="125" t="s">
        <v>8405</v>
      </c>
      <c r="C135" s="34">
        <v>1</v>
      </c>
    </row>
    <row r="136" spans="1:3" ht="15">
      <c r="A136" s="126" t="s">
        <v>8406</v>
      </c>
      <c r="B136" s="125" t="s">
        <v>8406</v>
      </c>
      <c r="C136" s="34">
        <v>2</v>
      </c>
    </row>
    <row r="137" spans="1:3" ht="15">
      <c r="A137" s="126" t="s">
        <v>8407</v>
      </c>
      <c r="B137" s="125" t="s">
        <v>8407</v>
      </c>
      <c r="C137" s="34">
        <v>2</v>
      </c>
    </row>
    <row r="138" spans="1:3" ht="15">
      <c r="A138" s="126" t="s">
        <v>8408</v>
      </c>
      <c r="B138" s="125" t="s">
        <v>8408</v>
      </c>
      <c r="C138" s="34">
        <v>1</v>
      </c>
    </row>
    <row r="139" spans="1:3" ht="15">
      <c r="A139" s="126" t="s">
        <v>8409</v>
      </c>
      <c r="B139" s="125" t="s">
        <v>8409</v>
      </c>
      <c r="C139" s="34">
        <v>2</v>
      </c>
    </row>
    <row r="140" spans="1:3" ht="15">
      <c r="A140" s="126" t="s">
        <v>8410</v>
      </c>
      <c r="B140" s="125" t="s">
        <v>8410</v>
      </c>
      <c r="C140" s="34">
        <v>2</v>
      </c>
    </row>
    <row r="141" spans="1:3" ht="15">
      <c r="A141" s="126" t="s">
        <v>8411</v>
      </c>
      <c r="B141" s="125" t="s">
        <v>8411</v>
      </c>
      <c r="C141" s="34">
        <v>2</v>
      </c>
    </row>
    <row r="142" spans="1:3" ht="15">
      <c r="A142" s="126" t="s">
        <v>8412</v>
      </c>
      <c r="B142" s="125" t="s">
        <v>8412</v>
      </c>
      <c r="C142" s="34">
        <v>1</v>
      </c>
    </row>
    <row r="143" spans="1:3" ht="15">
      <c r="A143" s="126" t="s">
        <v>8413</v>
      </c>
      <c r="B143" s="125" t="s">
        <v>8413</v>
      </c>
      <c r="C143" s="34">
        <v>2</v>
      </c>
    </row>
    <row r="144" spans="1:3" ht="15">
      <c r="A144" s="126" t="s">
        <v>8414</v>
      </c>
      <c r="B144" s="125" t="s">
        <v>8414</v>
      </c>
      <c r="C144" s="34">
        <v>1</v>
      </c>
    </row>
    <row r="145" spans="1:3" ht="15">
      <c r="A145" s="126" t="s">
        <v>8415</v>
      </c>
      <c r="B145" s="125" t="s">
        <v>8415</v>
      </c>
      <c r="C145" s="34">
        <v>1</v>
      </c>
    </row>
    <row r="146" spans="1:3" ht="15">
      <c r="A146" s="126" t="s">
        <v>8416</v>
      </c>
      <c r="B146" s="125" t="s">
        <v>8416</v>
      </c>
      <c r="C146" s="34">
        <v>1</v>
      </c>
    </row>
    <row r="147" spans="1:3" ht="15">
      <c r="A147" s="126" t="s">
        <v>8417</v>
      </c>
      <c r="B147" s="125" t="s">
        <v>8417</v>
      </c>
      <c r="C147" s="34">
        <v>1</v>
      </c>
    </row>
    <row r="148" spans="1:3" ht="15">
      <c r="A148" s="126" t="s">
        <v>8418</v>
      </c>
      <c r="B148" s="125" t="s">
        <v>8418</v>
      </c>
      <c r="C148" s="34">
        <v>1</v>
      </c>
    </row>
    <row r="149" spans="1:3" ht="15">
      <c r="A149" s="126" t="s">
        <v>8419</v>
      </c>
      <c r="B149" s="125" t="s">
        <v>8419</v>
      </c>
      <c r="C149" s="34">
        <v>2</v>
      </c>
    </row>
    <row r="150" spans="1:3" ht="15">
      <c r="A150" s="126" t="s">
        <v>8420</v>
      </c>
      <c r="B150" s="125" t="s">
        <v>8420</v>
      </c>
      <c r="C150" s="34">
        <v>1</v>
      </c>
    </row>
    <row r="151" spans="1:3" ht="15">
      <c r="A151" s="126" t="s">
        <v>8421</v>
      </c>
      <c r="B151" s="125" t="s">
        <v>8421</v>
      </c>
      <c r="C151" s="34">
        <v>2</v>
      </c>
    </row>
    <row r="152" spans="1:3" ht="15">
      <c r="A152" s="126" t="s">
        <v>8422</v>
      </c>
      <c r="B152" s="125" t="s">
        <v>8422</v>
      </c>
      <c r="C152" s="34">
        <v>2</v>
      </c>
    </row>
    <row r="153" spans="1:3" ht="15">
      <c r="A153" s="126" t="s">
        <v>8423</v>
      </c>
      <c r="B153" s="125" t="s">
        <v>8423</v>
      </c>
      <c r="C153" s="34">
        <v>2</v>
      </c>
    </row>
    <row r="154" spans="1:3" ht="15">
      <c r="A154" s="126" t="s">
        <v>8424</v>
      </c>
      <c r="B154" s="125" t="s">
        <v>8424</v>
      </c>
      <c r="C154" s="34">
        <v>2</v>
      </c>
    </row>
    <row r="155" spans="1:3" ht="15">
      <c r="A155" s="126" t="s">
        <v>8425</v>
      </c>
      <c r="B155" s="125" t="s">
        <v>8425</v>
      </c>
      <c r="C155" s="34">
        <v>1</v>
      </c>
    </row>
    <row r="156" spans="1:3" ht="15">
      <c r="A156" s="126" t="s">
        <v>8426</v>
      </c>
      <c r="B156" s="125" t="s">
        <v>8426</v>
      </c>
      <c r="C156" s="34">
        <v>1</v>
      </c>
    </row>
    <row r="157" spans="1:3" ht="15">
      <c r="A157" s="126" t="s">
        <v>8427</v>
      </c>
      <c r="B157" s="125" t="s">
        <v>8427</v>
      </c>
      <c r="C157" s="34">
        <v>1</v>
      </c>
    </row>
    <row r="158" spans="1:3" ht="15">
      <c r="A158" s="126" t="s">
        <v>8428</v>
      </c>
      <c r="B158" s="125" t="s">
        <v>8428</v>
      </c>
      <c r="C158" s="34">
        <v>1</v>
      </c>
    </row>
    <row r="159" spans="1:3" ht="15">
      <c r="A159" s="126" t="s">
        <v>8429</v>
      </c>
      <c r="B159" s="125" t="s">
        <v>8429</v>
      </c>
      <c r="C159" s="34">
        <v>2</v>
      </c>
    </row>
    <row r="160" spans="1:3" ht="15">
      <c r="A160" s="126" t="s">
        <v>8430</v>
      </c>
      <c r="B160" s="125" t="s">
        <v>8430</v>
      </c>
      <c r="C160" s="34">
        <v>2</v>
      </c>
    </row>
    <row r="161" spans="1:3" ht="15">
      <c r="A161" s="126" t="s">
        <v>8431</v>
      </c>
      <c r="B161" s="125" t="s">
        <v>8431</v>
      </c>
      <c r="C161" s="34">
        <v>1</v>
      </c>
    </row>
    <row r="162" spans="1:3" ht="15">
      <c r="A162" s="126" t="s">
        <v>8432</v>
      </c>
      <c r="B162" s="125" t="s">
        <v>8432</v>
      </c>
      <c r="C162" s="34">
        <v>2</v>
      </c>
    </row>
    <row r="163" spans="1:3" ht="15">
      <c r="A163" s="126" t="s">
        <v>8433</v>
      </c>
      <c r="B163" s="125" t="s">
        <v>8433</v>
      </c>
      <c r="C163" s="34">
        <v>2</v>
      </c>
    </row>
    <row r="164" spans="1:3" ht="15">
      <c r="A164" s="126" t="s">
        <v>8434</v>
      </c>
      <c r="B164" s="125" t="s">
        <v>8434</v>
      </c>
      <c r="C164" s="34">
        <v>2</v>
      </c>
    </row>
    <row r="165" spans="1:3" ht="15">
      <c r="A165" s="126" t="s">
        <v>8435</v>
      </c>
      <c r="B165" s="125" t="s">
        <v>8435</v>
      </c>
      <c r="C165" s="34">
        <v>2</v>
      </c>
    </row>
    <row r="166" spans="1:3" ht="15">
      <c r="A166" s="126" t="s">
        <v>8436</v>
      </c>
      <c r="B166" s="125" t="s">
        <v>8436</v>
      </c>
      <c r="C166" s="34">
        <v>3</v>
      </c>
    </row>
    <row r="167" spans="1:3" ht="15">
      <c r="A167" s="126" t="s">
        <v>8437</v>
      </c>
      <c r="B167" s="125" t="s">
        <v>8437</v>
      </c>
      <c r="C167" s="34">
        <v>2</v>
      </c>
    </row>
    <row r="168" spans="1:3" ht="15">
      <c r="A168" s="126" t="s">
        <v>8438</v>
      </c>
      <c r="B168" s="125" t="s">
        <v>8438</v>
      </c>
      <c r="C168" s="34">
        <v>1</v>
      </c>
    </row>
    <row r="169" spans="1:3" ht="15">
      <c r="A169" s="126" t="s">
        <v>8439</v>
      </c>
      <c r="B169" s="125" t="s">
        <v>8439</v>
      </c>
      <c r="C169" s="34">
        <v>2</v>
      </c>
    </row>
    <row r="170" spans="1:3" ht="15">
      <c r="A170" s="126" t="s">
        <v>8440</v>
      </c>
      <c r="B170" s="125" t="s">
        <v>8440</v>
      </c>
      <c r="C170" s="34">
        <v>2</v>
      </c>
    </row>
    <row r="171" spans="1:3" ht="15">
      <c r="A171" s="126" t="s">
        <v>8441</v>
      </c>
      <c r="B171" s="125" t="s">
        <v>8441</v>
      </c>
      <c r="C171" s="34">
        <v>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36BA489-401D-4A6B-AC96-4C43D99041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2019-07-11T21:11:56Z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